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bases\8. Comercio exterior\Informes estadísticos\"/>
    </mc:Choice>
  </mc:AlternateContent>
  <xr:revisionPtr revIDLastSave="0" documentId="10_ncr:100000_{9BBBAAEE-EE13-421C-A6BA-87A842544E9D}" xr6:coauthVersionLast="31" xr6:coauthVersionMax="31" xr10:uidLastSave="{00000000-0000-0000-0000-000000000000}"/>
  <bookViews>
    <workbookView xWindow="0" yWindow="0" windowWidth="28800" windowHeight="13710" tabRatio="942" activeTab="1" xr2:uid="{00000000-000D-0000-FFFF-FFFF00000000}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79017"/>
</workbook>
</file>

<file path=xl/calcChain.xml><?xml version="1.0" encoding="utf-8"?>
<calcChain xmlns="http://schemas.openxmlformats.org/spreadsheetml/2006/main">
  <c r="L13" i="156" l="1"/>
  <c r="L14" i="158"/>
  <c r="P14" i="158" s="1"/>
  <c r="M14" i="158"/>
  <c r="N14" i="158"/>
  <c r="R14" i="158" s="1"/>
  <c r="O14" i="158"/>
  <c r="Q14" i="158"/>
  <c r="S14" i="158"/>
  <c r="L15" i="158"/>
  <c r="M15" i="158"/>
  <c r="N15" i="158"/>
  <c r="R15" i="158" s="1"/>
  <c r="O15" i="158"/>
  <c r="S15" i="158" s="1"/>
  <c r="P15" i="158"/>
  <c r="Q15" i="158"/>
  <c r="L16" i="158"/>
  <c r="P16" i="158" s="1"/>
  <c r="M16" i="158"/>
  <c r="Q16" i="158" s="1"/>
  <c r="N16" i="158"/>
  <c r="R16" i="158" s="1"/>
  <c r="O16" i="158"/>
  <c r="S16" i="158" s="1"/>
  <c r="L17" i="158"/>
  <c r="P17" i="158" s="1"/>
  <c r="M17" i="158"/>
  <c r="Q17" i="158" s="1"/>
  <c r="N17" i="158"/>
  <c r="O17" i="158"/>
  <c r="S17" i="158" s="1"/>
  <c r="R17" i="158"/>
  <c r="L18" i="158"/>
  <c r="P18" i="158" s="1"/>
  <c r="M18" i="158"/>
  <c r="N18" i="158"/>
  <c r="R18" i="158" s="1"/>
  <c r="O18" i="158"/>
  <c r="S18" i="158" s="1"/>
  <c r="Q18" i="158"/>
  <c r="L19" i="158"/>
  <c r="P19" i="158" s="1"/>
  <c r="M19" i="158"/>
  <c r="N19" i="158"/>
  <c r="R19" i="158" s="1"/>
  <c r="O19" i="158"/>
  <c r="S19" i="158" s="1"/>
  <c r="Q19" i="158"/>
  <c r="L20" i="158"/>
  <c r="M20" i="158"/>
  <c r="N20" i="158"/>
  <c r="R20" i="158" s="1"/>
  <c r="O20" i="158"/>
  <c r="P20" i="158"/>
  <c r="Q20" i="158"/>
  <c r="S20" i="158"/>
  <c r="L21" i="158"/>
  <c r="M21" i="158"/>
  <c r="N21" i="158"/>
  <c r="R21" i="158" s="1"/>
  <c r="O21" i="158"/>
  <c r="S21" i="158" s="1"/>
  <c r="P21" i="158"/>
  <c r="Q21" i="158"/>
  <c r="L22" i="158"/>
  <c r="M22" i="158"/>
  <c r="N22" i="158"/>
  <c r="R22" i="158" s="1"/>
  <c r="O22" i="158"/>
  <c r="S22" i="158" s="1"/>
  <c r="P22" i="158"/>
  <c r="Q22" i="158"/>
  <c r="L23" i="158"/>
  <c r="P23" i="158" s="1"/>
  <c r="M23" i="158"/>
  <c r="Q23" i="158" s="1"/>
  <c r="N23" i="158"/>
  <c r="O23" i="158"/>
  <c r="S23" i="158" s="1"/>
  <c r="R23" i="158"/>
  <c r="L24" i="158"/>
  <c r="P24" i="158" s="1"/>
  <c r="M24" i="158"/>
  <c r="N24" i="158"/>
  <c r="R24" i="158" s="1"/>
  <c r="O24" i="158"/>
  <c r="Q24" i="158"/>
  <c r="S24" i="158"/>
  <c r="L25" i="158"/>
  <c r="M25" i="158"/>
  <c r="Q25" i="158" s="1"/>
  <c r="N25" i="158"/>
  <c r="R25" i="158" s="1"/>
  <c r="O25" i="158"/>
  <c r="S25" i="158" s="1"/>
  <c r="P25" i="158"/>
  <c r="L26" i="158"/>
  <c r="M26" i="158"/>
  <c r="Q26" i="158" s="1"/>
  <c r="N26" i="158"/>
  <c r="R26" i="158" s="1"/>
  <c r="O26" i="158"/>
  <c r="P26" i="158"/>
  <c r="S26" i="158"/>
  <c r="L27" i="158"/>
  <c r="M27" i="158"/>
  <c r="Q27" i="158" s="1"/>
  <c r="N27" i="158"/>
  <c r="O27" i="158"/>
  <c r="S27" i="158" s="1"/>
  <c r="P27" i="158"/>
  <c r="R27" i="158"/>
  <c r="L28" i="158"/>
  <c r="M28" i="158"/>
  <c r="Q28" i="158" s="1"/>
  <c r="N28" i="158"/>
  <c r="R28" i="158" s="1"/>
  <c r="O28" i="158"/>
  <c r="S28" i="158" s="1"/>
  <c r="P28" i="158"/>
  <c r="L29" i="158"/>
  <c r="M29" i="158"/>
  <c r="N29" i="158"/>
  <c r="O29" i="158"/>
  <c r="S29" i="158" s="1"/>
  <c r="P29" i="158"/>
  <c r="Q29" i="158"/>
  <c r="R29" i="158"/>
  <c r="L30" i="158"/>
  <c r="M30" i="158"/>
  <c r="N30" i="158"/>
  <c r="R30" i="158" s="1"/>
  <c r="O30" i="158"/>
  <c r="P30" i="158"/>
  <c r="Q30" i="158"/>
  <c r="S30" i="158"/>
  <c r="L31" i="158"/>
  <c r="M31" i="158"/>
  <c r="N31" i="158"/>
  <c r="O31" i="158"/>
  <c r="S31" i="158" s="1"/>
  <c r="P31" i="158"/>
  <c r="Q31" i="158"/>
  <c r="R31" i="158"/>
  <c r="L32" i="158"/>
  <c r="P32" i="158" s="1"/>
  <c r="M32" i="158"/>
  <c r="Q32" i="158" s="1"/>
  <c r="N32" i="158"/>
  <c r="R32" i="158" s="1"/>
  <c r="O32" i="158"/>
  <c r="S32" i="158"/>
  <c r="L33" i="158"/>
  <c r="P33" i="158" s="1"/>
  <c r="M33" i="158"/>
  <c r="Q33" i="158" s="1"/>
  <c r="N33" i="158"/>
  <c r="O33" i="158"/>
  <c r="S33" i="158" s="1"/>
  <c r="R33" i="158"/>
  <c r="L34" i="158"/>
  <c r="P34" i="158" s="1"/>
  <c r="M34" i="158"/>
  <c r="Q34" i="158" s="1"/>
  <c r="N34" i="158"/>
  <c r="R34" i="158" s="1"/>
  <c r="O34" i="158"/>
  <c r="S34" i="158" s="1"/>
  <c r="L35" i="158"/>
  <c r="P35" i="158" s="1"/>
  <c r="M35" i="158"/>
  <c r="Q35" i="158" s="1"/>
  <c r="N35" i="158"/>
  <c r="R35" i="158" s="1"/>
  <c r="O35" i="158"/>
  <c r="S35" i="158" s="1"/>
  <c r="L36" i="158"/>
  <c r="M36" i="158"/>
  <c r="N36" i="158"/>
  <c r="R36" i="158" s="1"/>
  <c r="O36" i="158"/>
  <c r="S36" i="158" s="1"/>
  <c r="P36" i="158"/>
  <c r="Q36" i="158"/>
  <c r="L37" i="158"/>
  <c r="M37" i="158"/>
  <c r="N37" i="158"/>
  <c r="R37" i="158" s="1"/>
  <c r="O37" i="158"/>
  <c r="S37" i="158" s="1"/>
  <c r="P37" i="158"/>
  <c r="Q37" i="158"/>
  <c r="L38" i="158"/>
  <c r="P38" i="158" s="1"/>
  <c r="M38" i="158"/>
  <c r="N38" i="158"/>
  <c r="R38" i="158" s="1"/>
  <c r="O38" i="158"/>
  <c r="S38" i="158" s="1"/>
  <c r="Q38" i="158"/>
  <c r="L39" i="158"/>
  <c r="P39" i="158" s="1"/>
  <c r="M39" i="158"/>
  <c r="Q39" i="158" s="1"/>
  <c r="N39" i="158"/>
  <c r="R39" i="158" s="1"/>
  <c r="O39" i="158"/>
  <c r="S39" i="158"/>
  <c r="P13" i="158"/>
  <c r="O13" i="158"/>
  <c r="S13" i="158" s="1"/>
  <c r="N13" i="158"/>
  <c r="R13" i="158" s="1"/>
  <c r="M13" i="158"/>
  <c r="Q13" i="158" s="1"/>
  <c r="L13" i="158"/>
  <c r="M13" i="124"/>
  <c r="O13" i="124" s="1"/>
  <c r="L13" i="124"/>
  <c r="N13" i="124" s="1"/>
  <c r="L17" i="119"/>
  <c r="P17" i="119" s="1"/>
  <c r="M17" i="119"/>
  <c r="Q17" i="119" s="1"/>
  <c r="N17" i="119"/>
  <c r="R17" i="119" s="1"/>
  <c r="O17" i="119"/>
  <c r="S17" i="119" s="1"/>
  <c r="L18" i="119"/>
  <c r="P18" i="119" s="1"/>
  <c r="M18" i="119"/>
  <c r="Q18" i="119" s="1"/>
  <c r="N18" i="119"/>
  <c r="R18" i="119" s="1"/>
  <c r="O18" i="119"/>
  <c r="S18" i="119" s="1"/>
  <c r="L19" i="119"/>
  <c r="P19" i="119" s="1"/>
  <c r="M19" i="119"/>
  <c r="Q19" i="119" s="1"/>
  <c r="N19" i="119"/>
  <c r="R19" i="119" s="1"/>
  <c r="O19" i="119"/>
  <c r="S19" i="119" s="1"/>
  <c r="L20" i="119"/>
  <c r="M20" i="119"/>
  <c r="Q20" i="119" s="1"/>
  <c r="N20" i="119"/>
  <c r="R20" i="119" s="1"/>
  <c r="O20" i="119"/>
  <c r="S20" i="119" s="1"/>
  <c r="P20" i="119"/>
  <c r="L21" i="119"/>
  <c r="P21" i="119" s="1"/>
  <c r="M21" i="119"/>
  <c r="Q21" i="119" s="1"/>
  <c r="N21" i="119"/>
  <c r="R21" i="119" s="1"/>
  <c r="O21" i="119"/>
  <c r="S21" i="119" s="1"/>
  <c r="L22" i="119"/>
  <c r="P22" i="119" s="1"/>
  <c r="M22" i="119"/>
  <c r="Q22" i="119" s="1"/>
  <c r="N22" i="119"/>
  <c r="R22" i="119" s="1"/>
  <c r="O22" i="119"/>
  <c r="S22" i="119" s="1"/>
  <c r="L23" i="119"/>
  <c r="P23" i="119" s="1"/>
  <c r="M23" i="119"/>
  <c r="Q23" i="119" s="1"/>
  <c r="N23" i="119"/>
  <c r="R23" i="119" s="1"/>
  <c r="O23" i="119"/>
  <c r="S23" i="119" s="1"/>
  <c r="L24" i="119"/>
  <c r="P24" i="119" s="1"/>
  <c r="M24" i="119"/>
  <c r="Q24" i="119" s="1"/>
  <c r="N24" i="119"/>
  <c r="R24" i="119" s="1"/>
  <c r="O24" i="119"/>
  <c r="S24" i="119"/>
  <c r="L25" i="119"/>
  <c r="P25" i="119" s="1"/>
  <c r="M25" i="119"/>
  <c r="Q25" i="119" s="1"/>
  <c r="N25" i="119"/>
  <c r="R25" i="119" s="1"/>
  <c r="O25" i="119"/>
  <c r="S25" i="119" s="1"/>
  <c r="L26" i="119"/>
  <c r="M26" i="119"/>
  <c r="Q26" i="119" s="1"/>
  <c r="N26" i="119"/>
  <c r="R26" i="119" s="1"/>
  <c r="O26" i="119"/>
  <c r="P26" i="119"/>
  <c r="S26" i="119"/>
  <c r="L27" i="119"/>
  <c r="P27" i="119" s="1"/>
  <c r="M27" i="119"/>
  <c r="Q27" i="119" s="1"/>
  <c r="N27" i="119"/>
  <c r="R27" i="119" s="1"/>
  <c r="O27" i="119"/>
  <c r="S27" i="119" s="1"/>
  <c r="L28" i="119"/>
  <c r="M28" i="119"/>
  <c r="Q28" i="119" s="1"/>
  <c r="N28" i="119"/>
  <c r="R28" i="119" s="1"/>
  <c r="O28" i="119"/>
  <c r="P28" i="119"/>
  <c r="S28" i="119"/>
  <c r="L29" i="119"/>
  <c r="P29" i="119" s="1"/>
  <c r="M29" i="119"/>
  <c r="Q29" i="119" s="1"/>
  <c r="N29" i="119"/>
  <c r="R29" i="119" s="1"/>
  <c r="O29" i="119"/>
  <c r="S29" i="119" s="1"/>
  <c r="L30" i="119"/>
  <c r="M30" i="119"/>
  <c r="Q30" i="119" s="1"/>
  <c r="N30" i="119"/>
  <c r="R30" i="119" s="1"/>
  <c r="O30" i="119"/>
  <c r="S30" i="119" s="1"/>
  <c r="P30" i="119"/>
  <c r="L31" i="119"/>
  <c r="P31" i="119" s="1"/>
  <c r="M31" i="119"/>
  <c r="Q31" i="119" s="1"/>
  <c r="N31" i="119"/>
  <c r="R31" i="119" s="1"/>
  <c r="O31" i="119"/>
  <c r="S31" i="119" s="1"/>
  <c r="L32" i="119"/>
  <c r="P32" i="119" s="1"/>
  <c r="M32" i="119"/>
  <c r="Q32" i="119" s="1"/>
  <c r="N32" i="119"/>
  <c r="R32" i="119" s="1"/>
  <c r="O32" i="119"/>
  <c r="S32" i="119"/>
  <c r="L33" i="119"/>
  <c r="P33" i="119" s="1"/>
  <c r="M33" i="119"/>
  <c r="Q33" i="119" s="1"/>
  <c r="N33" i="119"/>
  <c r="R33" i="119" s="1"/>
  <c r="O33" i="119"/>
  <c r="S33" i="119" s="1"/>
  <c r="O16" i="119"/>
  <c r="S16" i="119" s="1"/>
  <c r="N16" i="119"/>
  <c r="R16" i="119" s="1"/>
  <c r="M16" i="119"/>
  <c r="Q16" i="119" s="1"/>
  <c r="L16" i="119"/>
  <c r="P16" i="119" s="1"/>
  <c r="L17" i="67"/>
  <c r="P17" i="67" s="1"/>
  <c r="M17" i="67"/>
  <c r="Q17" i="67" s="1"/>
  <c r="N17" i="67"/>
  <c r="R17" i="67" s="1"/>
  <c r="O17" i="67"/>
  <c r="S17" i="67" s="1"/>
  <c r="L18" i="67"/>
  <c r="M18" i="67"/>
  <c r="N18" i="67"/>
  <c r="R18" i="67" s="1"/>
  <c r="O18" i="67"/>
  <c r="S18" i="67" s="1"/>
  <c r="P18" i="67"/>
  <c r="Q18" i="67"/>
  <c r="L19" i="67"/>
  <c r="P19" i="67" s="1"/>
  <c r="M19" i="67"/>
  <c r="N19" i="67"/>
  <c r="O19" i="67"/>
  <c r="S19" i="67" s="1"/>
  <c r="Q19" i="67"/>
  <c r="R19" i="67"/>
  <c r="L20" i="67"/>
  <c r="M20" i="67"/>
  <c r="N20" i="67"/>
  <c r="O20" i="67"/>
  <c r="S20" i="67" s="1"/>
  <c r="P20" i="67"/>
  <c r="Q20" i="67"/>
  <c r="R20" i="67"/>
  <c r="L21" i="67"/>
  <c r="P21" i="67" s="1"/>
  <c r="M21" i="67"/>
  <c r="N21" i="67"/>
  <c r="O21" i="67"/>
  <c r="Q21" i="67"/>
  <c r="R21" i="67"/>
  <c r="S21" i="67"/>
  <c r="L22" i="67"/>
  <c r="P22" i="67" s="1"/>
  <c r="M22" i="67"/>
  <c r="N22" i="67"/>
  <c r="O22" i="67"/>
  <c r="S22" i="67" s="1"/>
  <c r="Q22" i="67"/>
  <c r="R22" i="67"/>
  <c r="L23" i="67"/>
  <c r="P23" i="67" s="1"/>
  <c r="M23" i="67"/>
  <c r="Q23" i="67" s="1"/>
  <c r="N23" i="67"/>
  <c r="R23" i="67" s="1"/>
  <c r="O23" i="67"/>
  <c r="S23" i="67"/>
  <c r="L24" i="67"/>
  <c r="P24" i="67" s="1"/>
  <c r="M24" i="67"/>
  <c r="Q24" i="67" s="1"/>
  <c r="N24" i="67"/>
  <c r="R24" i="67" s="1"/>
  <c r="O24" i="67"/>
  <c r="S24" i="67" s="1"/>
  <c r="L25" i="67"/>
  <c r="P25" i="67" s="1"/>
  <c r="M25" i="67"/>
  <c r="N25" i="67"/>
  <c r="O25" i="67"/>
  <c r="S25" i="67" s="1"/>
  <c r="Q25" i="67"/>
  <c r="R25" i="67"/>
  <c r="L26" i="67"/>
  <c r="P26" i="67" s="1"/>
  <c r="M26" i="67"/>
  <c r="N26" i="67"/>
  <c r="R26" i="67" s="1"/>
  <c r="O26" i="67"/>
  <c r="S26" i="67" s="1"/>
  <c r="Q26" i="67"/>
  <c r="L27" i="67"/>
  <c r="P27" i="67" s="1"/>
  <c r="M27" i="67"/>
  <c r="Q27" i="67" s="1"/>
  <c r="N27" i="67"/>
  <c r="R27" i="67" s="1"/>
  <c r="O27" i="67"/>
  <c r="S27" i="67" s="1"/>
  <c r="L28" i="67"/>
  <c r="P28" i="67" s="1"/>
  <c r="M28" i="67"/>
  <c r="Q28" i="67" s="1"/>
  <c r="N28" i="67"/>
  <c r="O28" i="67"/>
  <c r="S28" i="67" s="1"/>
  <c r="R28" i="67"/>
  <c r="L29" i="67"/>
  <c r="P29" i="67" s="1"/>
  <c r="M29" i="67"/>
  <c r="Q29" i="67" s="1"/>
  <c r="N29" i="67"/>
  <c r="R29" i="67" s="1"/>
  <c r="O29" i="67"/>
  <c r="S29" i="67"/>
  <c r="L30" i="67"/>
  <c r="P30" i="67" s="1"/>
  <c r="M30" i="67"/>
  <c r="Q30" i="67" s="1"/>
  <c r="N30" i="67"/>
  <c r="O30" i="67"/>
  <c r="S30" i="67" s="1"/>
  <c r="R30" i="67"/>
  <c r="L31" i="67"/>
  <c r="P31" i="67" s="1"/>
  <c r="M31" i="67"/>
  <c r="Q31" i="67" s="1"/>
  <c r="N31" i="67"/>
  <c r="O31" i="67"/>
  <c r="S31" i="67" s="1"/>
  <c r="R31" i="67"/>
  <c r="L32" i="67"/>
  <c r="P32" i="67" s="1"/>
  <c r="M32" i="67"/>
  <c r="Q32" i="67" s="1"/>
  <c r="N32" i="67"/>
  <c r="R32" i="67" s="1"/>
  <c r="O32" i="67"/>
  <c r="S32" i="67"/>
  <c r="L33" i="67"/>
  <c r="P33" i="67" s="1"/>
  <c r="M33" i="67"/>
  <c r="Q33" i="67" s="1"/>
  <c r="N33" i="67"/>
  <c r="O33" i="67"/>
  <c r="S33" i="67" s="1"/>
  <c r="R33" i="67"/>
  <c r="L34" i="67"/>
  <c r="P34" i="67" s="1"/>
  <c r="M34" i="67"/>
  <c r="Q34" i="67" s="1"/>
  <c r="N34" i="67"/>
  <c r="R34" i="67" s="1"/>
  <c r="O34" i="67"/>
  <c r="S34" i="67" s="1"/>
  <c r="L35" i="67"/>
  <c r="P35" i="67" s="1"/>
  <c r="M35" i="67"/>
  <c r="Q35" i="67" s="1"/>
  <c r="N35" i="67"/>
  <c r="R35" i="67" s="1"/>
  <c r="O35" i="67"/>
  <c r="S35" i="67" s="1"/>
  <c r="L36" i="67"/>
  <c r="P36" i="67" s="1"/>
  <c r="M36" i="67"/>
  <c r="Q36" i="67" s="1"/>
  <c r="N36" i="67"/>
  <c r="O36" i="67"/>
  <c r="S36" i="67" s="1"/>
  <c r="R36" i="67"/>
  <c r="O16" i="67"/>
  <c r="S16" i="67" s="1"/>
  <c r="N16" i="67"/>
  <c r="R16" i="67" s="1"/>
  <c r="M16" i="67"/>
  <c r="Q16" i="67" s="1"/>
  <c r="L16" i="67"/>
  <c r="P16" i="67" s="1"/>
  <c r="L14" i="157"/>
  <c r="P14" i="157" s="1"/>
  <c r="M14" i="157"/>
  <c r="Q14" i="157" s="1"/>
  <c r="N14" i="157"/>
  <c r="R14" i="157" s="1"/>
  <c r="O14" i="157"/>
  <c r="S14" i="157" s="1"/>
  <c r="L15" i="157"/>
  <c r="P15" i="157" s="1"/>
  <c r="M15" i="157"/>
  <c r="Q15" i="157" s="1"/>
  <c r="N15" i="157"/>
  <c r="R15" i="157" s="1"/>
  <c r="O15" i="157"/>
  <c r="S15" i="157"/>
  <c r="L16" i="157"/>
  <c r="P16" i="157" s="1"/>
  <c r="M16" i="157"/>
  <c r="Q16" i="157" s="1"/>
  <c r="N16" i="157"/>
  <c r="R16" i="157" s="1"/>
  <c r="O16" i="157"/>
  <c r="S16" i="157" s="1"/>
  <c r="L17" i="157"/>
  <c r="P17" i="157" s="1"/>
  <c r="M17" i="157"/>
  <c r="Q17" i="157" s="1"/>
  <c r="N17" i="157"/>
  <c r="R17" i="157" s="1"/>
  <c r="O17" i="157"/>
  <c r="S17" i="157"/>
  <c r="L18" i="157"/>
  <c r="P18" i="157" s="1"/>
  <c r="M18" i="157"/>
  <c r="Q18" i="157" s="1"/>
  <c r="N18" i="157"/>
  <c r="O18" i="157"/>
  <c r="S18" i="157" s="1"/>
  <c r="R18" i="157"/>
  <c r="L19" i="157"/>
  <c r="P19" i="157" s="1"/>
  <c r="M19" i="157"/>
  <c r="Q19" i="157" s="1"/>
  <c r="N19" i="157"/>
  <c r="R19" i="157" s="1"/>
  <c r="O19" i="157"/>
  <c r="S19" i="157" s="1"/>
  <c r="L20" i="157"/>
  <c r="P20" i="157" s="1"/>
  <c r="M20" i="157"/>
  <c r="Q20" i="157" s="1"/>
  <c r="N20" i="157"/>
  <c r="O20" i="157"/>
  <c r="S20" i="157" s="1"/>
  <c r="R20" i="157"/>
  <c r="L21" i="157"/>
  <c r="P21" i="157" s="1"/>
  <c r="M21" i="157"/>
  <c r="Q21" i="157" s="1"/>
  <c r="N21" i="157"/>
  <c r="R21" i="157" s="1"/>
  <c r="O21" i="157"/>
  <c r="S21" i="157" s="1"/>
  <c r="L22" i="157"/>
  <c r="P22" i="157" s="1"/>
  <c r="M22" i="157"/>
  <c r="Q22" i="157" s="1"/>
  <c r="N22" i="157"/>
  <c r="R22" i="157" s="1"/>
  <c r="O22" i="157"/>
  <c r="S22" i="157"/>
  <c r="L23" i="157"/>
  <c r="P23" i="157" s="1"/>
  <c r="M23" i="157"/>
  <c r="N23" i="157"/>
  <c r="R23" i="157" s="1"/>
  <c r="O23" i="157"/>
  <c r="S23" i="157" s="1"/>
  <c r="Q23" i="157"/>
  <c r="L24" i="157"/>
  <c r="P24" i="157" s="1"/>
  <c r="M24" i="157"/>
  <c r="Q24" i="157" s="1"/>
  <c r="N24" i="157"/>
  <c r="R24" i="157" s="1"/>
  <c r="O24" i="157"/>
  <c r="S24" i="157" s="1"/>
  <c r="L25" i="157"/>
  <c r="P25" i="157" s="1"/>
  <c r="M25" i="157"/>
  <c r="N25" i="157"/>
  <c r="O25" i="157"/>
  <c r="Q25" i="157"/>
  <c r="R25" i="157"/>
  <c r="S25" i="157"/>
  <c r="L26" i="157"/>
  <c r="P26" i="157" s="1"/>
  <c r="M26" i="157"/>
  <c r="N26" i="157"/>
  <c r="O26" i="157"/>
  <c r="S26" i="157" s="1"/>
  <c r="Q26" i="157"/>
  <c r="R26" i="157"/>
  <c r="L27" i="157"/>
  <c r="P27" i="157" s="1"/>
  <c r="M27" i="157"/>
  <c r="Q27" i="157" s="1"/>
  <c r="N27" i="157"/>
  <c r="O27" i="157"/>
  <c r="S27" i="157" s="1"/>
  <c r="R27" i="157"/>
  <c r="L28" i="157"/>
  <c r="P28" i="157" s="1"/>
  <c r="M28" i="157"/>
  <c r="Q28" i="157" s="1"/>
  <c r="N28" i="157"/>
  <c r="R28" i="157" s="1"/>
  <c r="O28" i="157"/>
  <c r="S28" i="157"/>
  <c r="L29" i="157"/>
  <c r="P29" i="157" s="1"/>
  <c r="M29" i="157"/>
  <c r="Q29" i="157" s="1"/>
  <c r="N29" i="157"/>
  <c r="R29" i="157" s="1"/>
  <c r="O29" i="157"/>
  <c r="S29" i="157" s="1"/>
  <c r="L30" i="157"/>
  <c r="P30" i="157" s="1"/>
  <c r="M30" i="157"/>
  <c r="Q30" i="157" s="1"/>
  <c r="N30" i="157"/>
  <c r="R30" i="157" s="1"/>
  <c r="O30" i="157"/>
  <c r="S30" i="157" s="1"/>
  <c r="L31" i="157"/>
  <c r="P31" i="157" s="1"/>
  <c r="M31" i="157"/>
  <c r="Q31" i="157" s="1"/>
  <c r="N31" i="157"/>
  <c r="R31" i="157" s="1"/>
  <c r="O31" i="157"/>
  <c r="S31" i="157" s="1"/>
  <c r="L32" i="157"/>
  <c r="P32" i="157" s="1"/>
  <c r="M32" i="157"/>
  <c r="N32" i="157"/>
  <c r="O32" i="157"/>
  <c r="S32" i="157" s="1"/>
  <c r="Q32" i="157"/>
  <c r="R32" i="157"/>
  <c r="L33" i="157"/>
  <c r="P33" i="157" s="1"/>
  <c r="M33" i="157"/>
  <c r="N33" i="157"/>
  <c r="O33" i="157"/>
  <c r="S33" i="157" s="1"/>
  <c r="Q33" i="157"/>
  <c r="R33" i="157"/>
  <c r="L34" i="157"/>
  <c r="P34" i="157" s="1"/>
  <c r="M34" i="157"/>
  <c r="Q34" i="157" s="1"/>
  <c r="N34" i="157"/>
  <c r="R34" i="157" s="1"/>
  <c r="O34" i="157"/>
  <c r="S34" i="157" s="1"/>
  <c r="L35" i="157"/>
  <c r="P35" i="157" s="1"/>
  <c r="M35" i="157"/>
  <c r="Q35" i="157" s="1"/>
  <c r="N35" i="157"/>
  <c r="R35" i="157" s="1"/>
  <c r="O35" i="157"/>
  <c r="S35" i="157"/>
  <c r="L36" i="157"/>
  <c r="P36" i="157" s="1"/>
  <c r="M36" i="157"/>
  <c r="N36" i="157"/>
  <c r="R36" i="157" s="1"/>
  <c r="O36" i="157"/>
  <c r="Q36" i="157"/>
  <c r="S36" i="157"/>
  <c r="L37" i="157"/>
  <c r="P37" i="157" s="1"/>
  <c r="M37" i="157"/>
  <c r="Q37" i="157" s="1"/>
  <c r="N37" i="157"/>
  <c r="R37" i="157" s="1"/>
  <c r="O37" i="157"/>
  <c r="S37" i="157"/>
  <c r="L38" i="157"/>
  <c r="P38" i="157" s="1"/>
  <c r="M38" i="157"/>
  <c r="Q38" i="157" s="1"/>
  <c r="N38" i="157"/>
  <c r="R38" i="157" s="1"/>
  <c r="O38" i="157"/>
  <c r="S38" i="157"/>
  <c r="L39" i="157"/>
  <c r="P39" i="157" s="1"/>
  <c r="M39" i="157"/>
  <c r="N39" i="157"/>
  <c r="R39" i="157" s="1"/>
  <c r="O39" i="157"/>
  <c r="S39" i="157" s="1"/>
  <c r="Q39" i="157"/>
  <c r="L40" i="157"/>
  <c r="P40" i="157" s="1"/>
  <c r="M40" i="157"/>
  <c r="N40" i="157"/>
  <c r="R40" i="157" s="1"/>
  <c r="O40" i="157"/>
  <c r="S40" i="157" s="1"/>
  <c r="Q40" i="157"/>
  <c r="L41" i="157"/>
  <c r="P41" i="157" s="1"/>
  <c r="M41" i="157"/>
  <c r="N41" i="157"/>
  <c r="R41" i="157" s="1"/>
  <c r="O41" i="157"/>
  <c r="Q41" i="157"/>
  <c r="S41" i="157"/>
  <c r="L42" i="157"/>
  <c r="M42" i="157"/>
  <c r="Q42" i="157" s="1"/>
  <c r="N42" i="157"/>
  <c r="R42" i="157" s="1"/>
  <c r="O42" i="157"/>
  <c r="S42" i="157" s="1"/>
  <c r="P42" i="157"/>
  <c r="L43" i="157"/>
  <c r="P43" i="157" s="1"/>
  <c r="M43" i="157"/>
  <c r="Q43" i="157" s="1"/>
  <c r="N43" i="157"/>
  <c r="R43" i="157" s="1"/>
  <c r="O43" i="157"/>
  <c r="S43" i="157" s="1"/>
  <c r="L44" i="157"/>
  <c r="P44" i="157" s="1"/>
  <c r="M44" i="157"/>
  <c r="Q44" i="157" s="1"/>
  <c r="N44" i="157"/>
  <c r="R44" i="157" s="1"/>
  <c r="O44" i="157"/>
  <c r="S44" i="157"/>
  <c r="O13" i="157"/>
  <c r="S13" i="157" s="1"/>
  <c r="N13" i="157"/>
  <c r="R13" i="157" s="1"/>
  <c r="M13" i="157"/>
  <c r="Q13" i="157" s="1"/>
  <c r="L13" i="157"/>
  <c r="P13" i="157" s="1"/>
  <c r="L14" i="19"/>
  <c r="M14" i="19"/>
  <c r="Q14" i="19" s="1"/>
  <c r="N14" i="19"/>
  <c r="O14" i="19"/>
  <c r="S14" i="19" s="1"/>
  <c r="P14" i="19"/>
  <c r="R14" i="19"/>
  <c r="L15" i="19"/>
  <c r="P15" i="19" s="1"/>
  <c r="M15" i="19"/>
  <c r="N15" i="19"/>
  <c r="R15" i="19" s="1"/>
  <c r="O15" i="19"/>
  <c r="Q15" i="19"/>
  <c r="S15" i="19"/>
  <c r="L16" i="19"/>
  <c r="P16" i="19" s="1"/>
  <c r="M16" i="19"/>
  <c r="Q16" i="19" s="1"/>
  <c r="N16" i="19"/>
  <c r="R16" i="19" s="1"/>
  <c r="O16" i="19"/>
  <c r="S16" i="19" s="1"/>
  <c r="L17" i="19"/>
  <c r="P17" i="19" s="1"/>
  <c r="M17" i="19"/>
  <c r="Q17" i="19" s="1"/>
  <c r="N17" i="19"/>
  <c r="R17" i="19" s="1"/>
  <c r="O17" i="19"/>
  <c r="S17" i="19"/>
  <c r="L18" i="19"/>
  <c r="P18" i="19" s="1"/>
  <c r="M18" i="19"/>
  <c r="Q18" i="19" s="1"/>
  <c r="N18" i="19"/>
  <c r="O18" i="19"/>
  <c r="S18" i="19" s="1"/>
  <c r="R18" i="19"/>
  <c r="L19" i="19"/>
  <c r="P19" i="19" s="1"/>
  <c r="M19" i="19"/>
  <c r="Q19" i="19" s="1"/>
  <c r="N19" i="19"/>
  <c r="R19" i="19" s="1"/>
  <c r="O19" i="19"/>
  <c r="S19" i="19" s="1"/>
  <c r="L21" i="19"/>
  <c r="P21" i="19" s="1"/>
  <c r="M21" i="19"/>
  <c r="Q21" i="19" s="1"/>
  <c r="N21" i="19"/>
  <c r="R21" i="19" s="1"/>
  <c r="O21" i="19"/>
  <c r="S21" i="19" s="1"/>
  <c r="L22" i="19"/>
  <c r="M22" i="19"/>
  <c r="Q22" i="19" s="1"/>
  <c r="N22" i="19"/>
  <c r="R22" i="19" s="1"/>
  <c r="O22" i="19"/>
  <c r="S22" i="19" s="1"/>
  <c r="P22" i="19"/>
  <c r="L23" i="19"/>
  <c r="P23" i="19" s="1"/>
  <c r="M23" i="19"/>
  <c r="Q23" i="19" s="1"/>
  <c r="N23" i="19"/>
  <c r="R23" i="19" s="1"/>
  <c r="O23" i="19"/>
  <c r="S23" i="19"/>
  <c r="L24" i="19"/>
  <c r="P24" i="19" s="1"/>
  <c r="M24" i="19"/>
  <c r="Q24" i="19" s="1"/>
  <c r="N24" i="19"/>
  <c r="R24" i="19" s="1"/>
  <c r="O24" i="19"/>
  <c r="S24" i="19" s="1"/>
  <c r="L25" i="19"/>
  <c r="P25" i="19" s="1"/>
  <c r="M25" i="19"/>
  <c r="Q25" i="19" s="1"/>
  <c r="N25" i="19"/>
  <c r="R25" i="19" s="1"/>
  <c r="O25" i="19"/>
  <c r="S25" i="19" s="1"/>
  <c r="L26" i="19"/>
  <c r="M26" i="19"/>
  <c r="Q26" i="19" s="1"/>
  <c r="N26" i="19"/>
  <c r="R26" i="19" s="1"/>
  <c r="O26" i="19"/>
  <c r="S26" i="19" s="1"/>
  <c r="P26" i="19"/>
  <c r="L27" i="19"/>
  <c r="M27" i="19"/>
  <c r="Q27" i="19" s="1"/>
  <c r="N27" i="19"/>
  <c r="R27" i="19" s="1"/>
  <c r="O27" i="19"/>
  <c r="S27" i="19" s="1"/>
  <c r="P27" i="19"/>
  <c r="L28" i="19"/>
  <c r="P28" i="19" s="1"/>
  <c r="M28" i="19"/>
  <c r="Q28" i="19" s="1"/>
  <c r="N28" i="19"/>
  <c r="R28" i="19" s="1"/>
  <c r="O28" i="19"/>
  <c r="S28" i="19"/>
  <c r="L29" i="19"/>
  <c r="P29" i="19" s="1"/>
  <c r="M29" i="19"/>
  <c r="N29" i="19"/>
  <c r="R29" i="19" s="1"/>
  <c r="O29" i="19"/>
  <c r="S29" i="19" s="1"/>
  <c r="Q29" i="19"/>
  <c r="O13" i="19"/>
  <c r="S13" i="19" s="1"/>
  <c r="N13" i="19"/>
  <c r="R13" i="19" s="1"/>
  <c r="M13" i="19"/>
  <c r="Q13" i="19" s="1"/>
  <c r="L13" i="19"/>
  <c r="P13" i="19" s="1"/>
</calcChain>
</file>

<file path=xl/sharedStrings.xml><?xml version="1.0" encoding="utf-8"?>
<sst xmlns="http://schemas.openxmlformats.org/spreadsheetml/2006/main" count="1825" uniqueCount="454">
  <si>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</si>
  <si>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</si>
  <si>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</si>
  <si>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</si>
  <si>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</si>
  <si>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</si>
  <si>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</si>
  <si>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</si>
  <si>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</si>
  <si>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</si>
  <si>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</si>
  <si>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</si>
  <si>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</si>
  <si>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</si>
  <si>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</si>
  <si>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</si>
  <si>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</si>
  <si>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</si>
  <si>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</si>
  <si>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</si>
  <si>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</si>
  <si>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</si>
  <si>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</si>
  <si>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</si>
  <si>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</si>
  <si>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</si>
  <si>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</si>
  <si>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</si>
  <si>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</si>
  <si>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</si>
  <si>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</si>
  <si>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</si>
  <si>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</si>
  <si>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</si>
  <si>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</si>
  <si>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</si>
  <si>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</si>
  <si>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</si>
  <si>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</si>
  <si>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</si>
  <si>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</si>
  <si>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</si>
  <si>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</si>
  <si>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</si>
  <si>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</si>
  <si>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</si>
  <si>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</si>
  <si>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</si>
  <si>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</si>
  <si>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</si>
  <si>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</si>
  <si>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</si>
  <si>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</si>
  <si>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</si>
  <si>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</si>
  <si>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</si>
  <si>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</si>
  <si>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</si>
  <si>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</si>
  <si>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</si>
  <si>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</si>
  <si>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</si>
  <si>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</si>
  <si>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</si>
  <si>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</si>
  <si>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</si>
  <si>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</si>
  <si>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</si>
  <si>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</si>
  <si>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</si>
  <si>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</si>
  <si>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</si>
  <si>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</si>
  <si>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</si>
  <si>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</si>
  <si>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</si>
  <si>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</si>
  <si>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</si>
  <si>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</si>
  <si>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</si>
  <si>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</si>
  <si>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</si>
  <si>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</si>
  <si>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</si>
  <si>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</si>
  <si>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</si>
  <si>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</si>
  <si>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</si>
  <si>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</si>
  <si>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</si>
  <si>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</si>
  <si>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</si>
  <si>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</si>
  <si>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</si>
  <si>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</si>
  <si>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</si>
  <si>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</si>
  <si>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</si>
  <si>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</si>
  <si>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</si>
  <si>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</si>
  <si>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</si>
  <si>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</si>
  <si>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</si>
  <si>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</si>
  <si>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</si>
  <si>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</si>
  <si>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</si>
  <si>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</si>
  <si>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</si>
  <si>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</si>
  <si>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</si>
  <si>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</si>
  <si>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</si>
  <si>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</si>
  <si>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</si>
  <si>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</si>
  <si>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</si>
  <si>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</si>
  <si>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</si>
  <si>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</si>
  <si>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</si>
  <si>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</si>
  <si>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</si>
  <si>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</si>
  <si>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</si>
  <si>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</si>
  <si>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</si>
  <si>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</si>
  <si>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</si>
  <si>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</si>
  <si>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</si>
  <si>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</si>
  <si>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</si>
  <si>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</si>
  <si>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</si>
  <si>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</si>
  <si>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</si>
  <si>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</si>
  <si>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</si>
  <si>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</si>
  <si>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</si>
  <si>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</si>
  <si>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</si>
  <si>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</si>
  <si>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</si>
  <si>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</si>
  <si>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</si>
  <si>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</si>
  <si>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</si>
  <si>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</si>
  <si>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</si>
  <si>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</si>
  <si>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</si>
  <si>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</si>
  <si>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</si>
  <si>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</si>
  <si>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</si>
  <si>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</si>
  <si>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</si>
  <si>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</si>
  <si>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</si>
  <si>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</si>
  <si>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</si>
  <si>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</si>
  <si>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</si>
  <si>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</si>
  <si>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</si>
  <si>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</si>
  <si>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</si>
  <si>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</si>
  <si>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</si>
  <si>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</si>
  <si>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</si>
  <si>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</si>
  <si>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</si>
  <si>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</si>
  <si>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</si>
  <si>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</si>
  <si>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</si>
  <si>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 xml:space="preserve">  </t>
  </si>
  <si>
    <t>% Cambio   '18/'17</t>
  </si>
  <si>
    <t>% del total '18</t>
  </si>
  <si>
    <t xml:space="preserve"> '18 como % de '17</t>
  </si>
  <si>
    <t>Fuente: The Economist. Edición impresa 21 de julio de 2018.</t>
  </si>
  <si>
    <t>Junio de 2018: Japón, Argentina, China, Zona Euro, Gran Bretaña, Colombia, Canadá, Estados Unidos y Perú.</t>
  </si>
  <si>
    <t xml:space="preserve">Julio de 2018: China, Argetina, México, Chile y Brasil. </t>
  </si>
  <si>
    <t>Porcentaje, año corrido junio 2018</t>
  </si>
  <si>
    <t>Año corrido a junio</t>
  </si>
  <si>
    <t>Junio</t>
  </si>
  <si>
    <t>Año corrido a junio 2017</t>
  </si>
  <si>
    <t>Año corrido a junio 2018</t>
  </si>
  <si>
    <t>Productos informáticos</t>
  </si>
  <si>
    <t>Refinación de petróleo</t>
  </si>
  <si>
    <t>Vehículos automotores</t>
  </si>
  <si>
    <t>Productos químicos</t>
  </si>
  <si>
    <t>Maquinaria y equipo n.c.p.</t>
  </si>
  <si>
    <t>Productos metalúrgicos</t>
  </si>
  <si>
    <t>Alimentos</t>
  </si>
  <si>
    <t>Aparatos eléctricos</t>
  </si>
  <si>
    <t>Otras manufacturas</t>
  </si>
  <si>
    <t>Equipos de transporte</t>
  </si>
  <si>
    <t>Caucho y plástico</t>
  </si>
  <si>
    <t>Silvicultura</t>
  </si>
  <si>
    <t>Productos de metal</t>
  </si>
  <si>
    <t>Textiles</t>
  </si>
  <si>
    <t>Prendas de vestir</t>
  </si>
  <si>
    <t>Papel</t>
  </si>
  <si>
    <t>Otros minerales no metálicos</t>
  </si>
  <si>
    <t>Cueros</t>
  </si>
  <si>
    <t>Muebles industrias</t>
  </si>
  <si>
    <t>Madera</t>
  </si>
  <si>
    <t>Edición</t>
  </si>
  <si>
    <t>Minas y canteras</t>
  </si>
  <si>
    <t>Actividades cinematográficas</t>
  </si>
  <si>
    <t>Impresión</t>
  </si>
  <si>
    <t>Minerales metalíferos</t>
  </si>
  <si>
    <t>Tratamiento de desechos</t>
  </si>
  <si>
    <t>Petróleo</t>
  </si>
  <si>
    <t>Bibliotecas y actividades culturales</t>
  </si>
  <si>
    <t>Otras actividades profesionales</t>
  </si>
  <si>
    <t>Correo</t>
  </si>
  <si>
    <t>Comercio</t>
  </si>
  <si>
    <t>Actividades de arquitectura e ingeniería</t>
  </si>
  <si>
    <t>China</t>
  </si>
  <si>
    <t>Mexico</t>
  </si>
  <si>
    <t>Alemania</t>
  </si>
  <si>
    <t>Brasil</t>
  </si>
  <si>
    <t>Japon</t>
  </si>
  <si>
    <t>España</t>
  </si>
  <si>
    <t>Italia</t>
  </si>
  <si>
    <t>Francia</t>
  </si>
  <si>
    <t>Reino Unido</t>
  </si>
  <si>
    <t>Viet Nam</t>
  </si>
  <si>
    <t>Suiza</t>
  </si>
  <si>
    <t>India</t>
  </si>
  <si>
    <t>Argentina</t>
  </si>
  <si>
    <t>Corea Sur</t>
  </si>
  <si>
    <t>Canada</t>
  </si>
  <si>
    <t>Colombia</t>
  </si>
  <si>
    <t>Chile</t>
  </si>
  <si>
    <t>Tailandia</t>
  </si>
  <si>
    <t>Taiwan</t>
  </si>
  <si>
    <t>Belgica</t>
  </si>
  <si>
    <t>Irlanda</t>
  </si>
  <si>
    <t>Dinamarca</t>
  </si>
  <si>
    <t>Malaysia</t>
  </si>
  <si>
    <t>Suecia</t>
  </si>
  <si>
    <t>Indonesia</t>
  </si>
  <si>
    <t>Austria</t>
  </si>
  <si>
    <t>Turquia</t>
  </si>
  <si>
    <t>Paises Bajos</t>
  </si>
  <si>
    <t>Israel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</si>
  <si>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</si>
  <si>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</si>
  <si>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</si>
  <si>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</si>
  <si>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</si>
  <si>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</si>
  <si>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</si>
  <si>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Guajira</t>
  </si>
  <si>
    <t>Santander</t>
  </si>
  <si>
    <t>Caldas</t>
  </si>
  <si>
    <t>Cauca</t>
  </si>
  <si>
    <t>Cesar</t>
  </si>
  <si>
    <t>Boyacá</t>
  </si>
  <si>
    <t>Magdalena</t>
  </si>
  <si>
    <t>Meta</t>
  </si>
  <si>
    <t>Casanare</t>
  </si>
  <si>
    <t>Sin definir</t>
  </si>
  <si>
    <t>Quindío</t>
  </si>
  <si>
    <t>Tolima</t>
  </si>
  <si>
    <t>Norte de Santander</t>
  </si>
  <si>
    <t>Córdoba</t>
  </si>
  <si>
    <t>Nariño</t>
  </si>
  <si>
    <t>Huila</t>
  </si>
  <si>
    <t>Putumayo</t>
  </si>
  <si>
    <t>Sucre</t>
  </si>
  <si>
    <t>Aráuca</t>
  </si>
  <si>
    <t>Amazonas</t>
  </si>
  <si>
    <t>Caquetá</t>
  </si>
  <si>
    <t>Chocó</t>
  </si>
  <si>
    <t>San Andrés</t>
  </si>
  <si>
    <t>Vichada</t>
  </si>
  <si>
    <t>Guainía</t>
  </si>
  <si>
    <t>Teléfonos móviles</t>
  </si>
  <si>
    <t>Aceites livianos</t>
  </si>
  <si>
    <t>Medicamentos uso humano</t>
  </si>
  <si>
    <t>Gasolinas sin tetraetilo</t>
  </si>
  <si>
    <t>Vehículos   1.500 cm3 a 3.000 cm3</t>
  </si>
  <si>
    <t>TV tecnología LED</t>
  </si>
  <si>
    <t>Portátiles</t>
  </si>
  <si>
    <t>Aviones &gt; 15 mil Kg</t>
  </si>
  <si>
    <t>Vehículos   1.000 cm3 a 1.500 cm3</t>
  </si>
  <si>
    <t>Maíz duro amarillo</t>
  </si>
  <si>
    <t>Aparatos de telecomunicación</t>
  </si>
  <si>
    <t>Demás medicamentos VIH</t>
  </si>
  <si>
    <t>Camperos 1.500 cm3 a 3.000 cm3</t>
  </si>
  <si>
    <t>Vehículos diesel &lt; 4,537 ton</t>
  </si>
  <si>
    <t>Medicamentos VIH</t>
  </si>
  <si>
    <t>Gasóleo</t>
  </si>
  <si>
    <t>Agricultura</t>
  </si>
  <si>
    <t>Pesca</t>
  </si>
  <si>
    <t>Actividades creativas y de entretenimiento</t>
  </si>
  <si>
    <t>Carbón</t>
  </si>
  <si>
    <t>Preparaciones para bebidas</t>
  </si>
  <si>
    <t>Vehículos 1.500 y 3.000 cm3</t>
  </si>
  <si>
    <t>Vehículos 1.000 y 1.500 cm3</t>
  </si>
  <si>
    <t>Llantas para buses</t>
  </si>
  <si>
    <t>Productos de hierro sin alear</t>
  </si>
  <si>
    <t>Estampas, grabados y fotografías</t>
  </si>
  <si>
    <t>Papeles y cartones</t>
  </si>
  <si>
    <t>Máquinas de afeitar</t>
  </si>
  <si>
    <t>Productos intermedios de hierro o de acero</t>
  </si>
  <si>
    <t>Maneb, zineb, mancozeb.</t>
  </si>
  <si>
    <t>Alambre de cobre</t>
  </si>
  <si>
    <t>Productos enrollados</t>
  </si>
  <si>
    <t>tereftalato de etileno</t>
  </si>
  <si>
    <t>Los demás alambrones de acero</t>
  </si>
  <si>
    <t>Maíz para la siembra</t>
  </si>
  <si>
    <t>Demás aceites lubricantes sin biodiésel</t>
  </si>
  <si>
    <t>Llantas para automóviles</t>
  </si>
  <si>
    <t>Chasís de vehículos</t>
  </si>
  <si>
    <t>Las demás bobinas de reactancia</t>
  </si>
  <si>
    <t>Vehículos 9,3 y 20 ton</t>
  </si>
  <si>
    <t>Los demás alimentos para perros o gatos</t>
  </si>
  <si>
    <t>Vehículos &gt; 20 ton</t>
  </si>
  <si>
    <t>Barras de hierro o de acero sin alear</t>
  </si>
  <si>
    <t>Polietileno densidad &lt; 0.94</t>
  </si>
  <si>
    <t>Aviones &gt; 15 mil kg</t>
  </si>
  <si>
    <t>Demás vacunas</t>
  </si>
  <si>
    <t>Aparatos para envasar líquidos</t>
  </si>
  <si>
    <t>Demás medicamentos para VIH</t>
  </si>
  <si>
    <t>Insulina</t>
  </si>
  <si>
    <t>Reactivos de diagnóstico</t>
  </si>
  <si>
    <t>Medicamentos para VIH</t>
  </si>
  <si>
    <t>Medicamentos sin antibióticos</t>
  </si>
  <si>
    <t>Aparatos de medicina</t>
  </si>
  <si>
    <t>Filtros aparatos médicos</t>
  </si>
  <si>
    <t>Plasma humano</t>
  </si>
  <si>
    <t>Prótesis articulares</t>
  </si>
  <si>
    <t>Camperos 1500 y 3000 cm3</t>
  </si>
  <si>
    <t>Demás Vehículos 1.000 y 1.500 cm3</t>
  </si>
  <si>
    <t>Aceleradores de reacción</t>
  </si>
  <si>
    <t>Papeles de seguridad para billetes</t>
  </si>
  <si>
    <t>Reactivos de laboratorio o de diagnostico</t>
  </si>
  <si>
    <t>Los demás antisueros</t>
  </si>
  <si>
    <t>Camperos 1500 y 2500 cm3</t>
  </si>
  <si>
    <t>Barras de hierro o acero sin alear</t>
  </si>
  <si>
    <t>Cerveza de malta.</t>
  </si>
  <si>
    <t>Alambrón de hierro o de acero</t>
  </si>
  <si>
    <t>Champues para el cabello</t>
  </si>
  <si>
    <t>Unidades de proceso</t>
  </si>
  <si>
    <t>Máq. procesamiento datos</t>
  </si>
  <si>
    <t>Aparatos telecomunicación</t>
  </si>
  <si>
    <t>Demás alabrón de hierro o de acero</t>
  </si>
  <si>
    <t>Camperos 1000 y 1500 cm3</t>
  </si>
  <si>
    <t>Vehículos carga &lt; 4,537 ton</t>
  </si>
  <si>
    <t>Sustancias odoriferas para bebidas</t>
  </si>
  <si>
    <t xml:space="preserve">Sustancias odoriferas para industria </t>
  </si>
  <si>
    <t>Lavadoras</t>
  </si>
  <si>
    <t>Refrigeradores</t>
  </si>
  <si>
    <t>Formulas lácteas para niños &lt; 1 año</t>
  </si>
  <si>
    <t>Las demás preparaciones capilares</t>
  </si>
  <si>
    <t>Máquinas procesamiento datos</t>
  </si>
  <si>
    <t xml:space="preserve">Paneles de cristal líquido LCD </t>
  </si>
  <si>
    <t>Sacos de viaje</t>
  </si>
  <si>
    <t>Ascensores, montacargas</t>
  </si>
  <si>
    <t>Calzados</t>
  </si>
  <si>
    <t xml:space="preserve">Aparatos de grabación o de reproducción </t>
  </si>
  <si>
    <t>Alambrones de aceros aleados al boro</t>
  </si>
  <si>
    <t>Manufacturas de plástico</t>
  </si>
  <si>
    <t>Partes de Teléfonos</t>
  </si>
  <si>
    <t>Placas y baldosas, de cerámica</t>
  </si>
  <si>
    <t>Decodificadores de señales por cable</t>
  </si>
  <si>
    <t>Hilados texturados de poliéster</t>
  </si>
  <si>
    <t>Lámparas LED</t>
  </si>
  <si>
    <t>Laminados sin enrollar</t>
  </si>
  <si>
    <t>Antibióticos</t>
  </si>
  <si>
    <t>Decodificadores de señales satelitales</t>
  </si>
  <si>
    <t>Vagones para el transporte  de  mercancías</t>
  </si>
  <si>
    <t>Tejidos fibras sintéticas</t>
  </si>
  <si>
    <t>Tortas de soya</t>
  </si>
  <si>
    <t>Demás vacunas para humanos</t>
  </si>
  <si>
    <t>Partes de aviones</t>
  </si>
  <si>
    <t>Aceites base para lubricantes</t>
  </si>
  <si>
    <t>Polietileno</t>
  </si>
  <si>
    <t>Camperos &gt; 3 mil cm3</t>
  </si>
  <si>
    <t>Las demás habas</t>
  </si>
  <si>
    <t>Alcohol etílico</t>
  </si>
  <si>
    <t>Aceite de soja</t>
  </si>
  <si>
    <t>Copolímeros de etileno&lt; 0.94</t>
  </si>
  <si>
    <t>Carbonato de disodio</t>
  </si>
  <si>
    <t>Juegos activados con monedas o billetes</t>
  </si>
  <si>
    <t>Carne deshuesada de la especie porcina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</si>
  <si>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</si>
  <si>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</si>
  <si>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</si>
  <si>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</si>
  <si>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</si>
  <si>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</si>
  <si>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</si>
  <si>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</si>
  <si>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</si>
  <si>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</si>
  <si>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</si>
  <si>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</si>
  <si>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</si>
  <si>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</si>
  <si>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</si>
  <si>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</si>
  <si>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</si>
  <si>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</si>
  <si>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</si>
  <si>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</si>
  <si>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</si>
  <si>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</si>
  <si>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</si>
  <si>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>Venezuela</t>
  </si>
  <si>
    <t xml:space="preserve">   Hungría</t>
  </si>
  <si>
    <t xml:space="preserve">   República Checa</t>
  </si>
  <si>
    <t xml:space="preserve">   Suecia</t>
  </si>
  <si>
    <t xml:space="preserve">   Cuba</t>
  </si>
  <si>
    <t xml:space="preserve">  Portugal</t>
  </si>
  <si>
    <t xml:space="preserve">  Reino Unido</t>
  </si>
  <si>
    <t xml:space="preserve">  Resto</t>
  </si>
  <si>
    <t xml:space="preserve">   Finlandia</t>
  </si>
  <si>
    <t xml:space="preserve"> Canadá</t>
  </si>
  <si>
    <t xml:space="preserve"> Estados Unidos</t>
  </si>
  <si>
    <t>México</t>
  </si>
  <si>
    <t>Ecuador</t>
  </si>
  <si>
    <t>Perú</t>
  </si>
  <si>
    <t>Vietnam</t>
  </si>
  <si>
    <t>Países Bajos</t>
  </si>
  <si>
    <t>Rusia</t>
  </si>
  <si>
    <t>Puerto Rico</t>
  </si>
  <si>
    <t>Hungría</t>
  </si>
  <si>
    <t>Uruguay</t>
  </si>
  <si>
    <t>Portugal</t>
  </si>
  <si>
    <t>Guatemala</t>
  </si>
  <si>
    <t>Camboya</t>
  </si>
  <si>
    <t>Noruega</t>
  </si>
  <si>
    <t>Zona Franca de Occidente (Mosquera)</t>
  </si>
  <si>
    <t>Taiwán</t>
  </si>
  <si>
    <t>Bélgica</t>
  </si>
  <si>
    <t>Turquía</t>
  </si>
  <si>
    <t xml:space="preserve">   Productos informáticos</t>
  </si>
  <si>
    <t xml:space="preserve">   Vehículos automotores</t>
  </si>
  <si>
    <t xml:space="preserve">   Productos químicos</t>
  </si>
  <si>
    <t xml:space="preserve">   Refinación de petróleo</t>
  </si>
  <si>
    <t xml:space="preserve">   Productos farmacéuticos</t>
  </si>
  <si>
    <t xml:space="preserve">  República Checa</t>
  </si>
  <si>
    <t xml:space="preserve">  Suecia</t>
  </si>
  <si>
    <t>Fecha de publicación: 10 de septiembre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</si>
</sst>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_(* #,##0.000_);_(* \(#,##0.000\);_(* &quot;-&quot;??_);_(@_)"/>
    <numFmt numFmtId="171" formatCode="0.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4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5" fontId="14" fillId="4" borderId="11" xfId="11" applyNumberFormat="1" applyFont="1" applyFill="1" applyBorder="1"/>
    <xf numFmtId="3" fontId="15" fillId="5" borderId="11" xfId="11" applyNumberFormat="1" applyFont="1" applyFill="1" applyBorder="1"/>
    <xf numFmtId="165" fontId="14" fillId="4" borderId="0" xfId="10" applyNumberFormat="1" applyFont="1" applyFill="1"/>
    <xf numFmtId="165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5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5" fontId="20" fillId="2" borderId="12" xfId="11" applyNumberFormat="1" applyFont="1" applyFill="1" applyBorder="1"/>
    <xf numFmtId="165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5" fontId="14" fillId="4" borderId="4" xfId="11" applyNumberFormat="1" applyFont="1" applyFill="1" applyBorder="1"/>
    <xf numFmtId="3" fontId="14" fillId="4" borderId="9" xfId="11" applyNumberFormat="1" applyFont="1" applyFill="1" applyBorder="1"/>
    <xf numFmtId="165" fontId="14" fillId="4" borderId="9" xfId="11" applyNumberFormat="1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5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5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5" fontId="14" fillId="4" borderId="7" xfId="11" applyNumberFormat="1" applyFont="1" applyFill="1" applyBorder="1"/>
    <xf numFmtId="165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165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5" fontId="15" fillId="5" borderId="13" xfId="11" applyNumberFormat="1" applyFont="1" applyFill="1" applyBorder="1"/>
    <xf numFmtId="165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70" fontId="14" fillId="4" borderId="0" xfId="15" applyNumberFormat="1" applyFont="1" applyFill="1" applyBorder="1" applyAlignment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5" fontId="14" fillId="4" borderId="15" xfId="11" applyNumberFormat="1" applyFont="1" applyFill="1" applyBorder="1"/>
    <xf numFmtId="0" fontId="14" fillId="4" borderId="16" xfId="10" applyFont="1" applyFill="1" applyBorder="1"/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69" fontId="15" fillId="2" borderId="0" xfId="10" applyNumberFormat="1" applyFont="1" applyFill="1"/>
    <xf numFmtId="171" fontId="15" fillId="4" borderId="0" xfId="10" applyNumberFormat="1" applyFont="1" applyFill="1"/>
    <xf numFmtId="165" fontId="15" fillId="4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Normal" xfId="0" builtinId="0"/>
    <cellStyle name="Normal 2" xfId="14" xr:uid="{00000000-0005-0000-0000-00000B000000}"/>
    <cellStyle name="Normal_Fenaviquín 14 (2007) - Base importaciones maquinaria" xfId="10" xr:uid="{00000000-0005-0000-0000-00000C000000}"/>
    <cellStyle name="Normal_Fenaviquín 15 (2007) - Huevo por colores" xfId="11" xr:uid="{00000000-0005-0000-0000-00000D000000}"/>
    <cellStyle name="Porcentual 2" xfId="12" xr:uid="{00000000-0005-0000-0000-00000E000000}"/>
    <cellStyle name="rojo" xfId="13" xr:uid="{00000000-0005-0000-0000-00000F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664.26644861999569</c:v>
                </c:pt>
                <c:pt idx="1">
                  <c:v>11011.994899079958</c:v>
                </c:pt>
                <c:pt idx="2">
                  <c:v>58.39197428999983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importaciones'!$E$80:$E$128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importaciones'!$F$80:$F$128</c:f>
              <c:numCache>
                <c:formatCode>_(* #,##0_);_(* \(#,##0\);_(* "-"??_);_(@_)</c:formatCode>
                <c:ptCount val="49"/>
                <c:pt idx="0">
                  <c:v>2594.2959175000001</c:v>
                </c:pt>
                <c:pt idx="1">
                  <c:v>2642.5374674166669</c:v>
                </c:pt>
                <c:pt idx="2">
                  <c:v>2637.4308872500001</c:v>
                </c:pt>
                <c:pt idx="3">
                  <c:v>2657.9835196666668</c:v>
                </c:pt>
                <c:pt idx="4">
                  <c:v>2679.9399695000002</c:v>
                </c:pt>
                <c:pt idx="5">
                  <c:v>2705.3276695</c:v>
                </c:pt>
                <c:pt idx="6">
                  <c:v>2745.7072101666672</c:v>
                </c:pt>
                <c:pt idx="7">
                  <c:v>2739.3351151666666</c:v>
                </c:pt>
                <c:pt idx="8">
                  <c:v>2716.3158180833334</c:v>
                </c:pt>
                <c:pt idx="9">
                  <c:v>2704.7281036666668</c:v>
                </c:pt>
                <c:pt idx="10">
                  <c:v>2664.6141418333336</c:v>
                </c:pt>
                <c:pt idx="11">
                  <c:v>2613.9866773333333</c:v>
                </c:pt>
                <c:pt idx="12">
                  <c:v>2580.64729575</c:v>
                </c:pt>
                <c:pt idx="13">
                  <c:v>2532.9248067499998</c:v>
                </c:pt>
                <c:pt idx="14">
                  <c:v>2522.3391988333333</c:v>
                </c:pt>
                <c:pt idx="15">
                  <c:v>2454.7259744166663</c:v>
                </c:pt>
                <c:pt idx="16">
                  <c:v>2397.4079650833332</c:v>
                </c:pt>
                <c:pt idx="17">
                  <c:v>2340.8434313333332</c:v>
                </c:pt>
                <c:pt idx="18">
                  <c:v>2278.5573452499998</c:v>
                </c:pt>
                <c:pt idx="19">
                  <c:v>2217.8462688333334</c:v>
                </c:pt>
                <c:pt idx="20">
                  <c:v>2159.962691416667</c:v>
                </c:pt>
                <c:pt idx="21">
                  <c:v>2106.3074036666671</c:v>
                </c:pt>
                <c:pt idx="22">
                  <c:v>2060.6837809166668</c:v>
                </c:pt>
                <c:pt idx="23">
                  <c:v>2030.3021243333335</c:v>
                </c:pt>
                <c:pt idx="24">
                  <c:v>2011.2532675833334</c:v>
                </c:pt>
                <c:pt idx="25">
                  <c:v>1932.158091</c:v>
                </c:pt>
                <c:pt idx="26">
                  <c:v>1919.2065589999995</c:v>
                </c:pt>
                <c:pt idx="27">
                  <c:v>1885.2964368333332</c:v>
                </c:pt>
                <c:pt idx="28">
                  <c:v>1844.6530949166665</c:v>
                </c:pt>
                <c:pt idx="29">
                  <c:v>1833.9411681666668</c:v>
                </c:pt>
                <c:pt idx="30">
                  <c:v>1831.1781966666667</c:v>
                </c:pt>
                <c:pt idx="31">
                  <c:v>1828.3595210833334</c:v>
                </c:pt>
                <c:pt idx="32">
                  <c:v>1838.9980492499999</c:v>
                </c:pt>
                <c:pt idx="33">
                  <c:v>1856.8497873333336</c:v>
                </c:pt>
                <c:pt idx="34">
                  <c:v>1864.0627250000005</c:v>
                </c:pt>
                <c:pt idx="35">
                  <c:v>1866.8816404166671</c:v>
                </c:pt>
                <c:pt idx="36">
                  <c:v>1859.1597538333335</c:v>
                </c:pt>
                <c:pt idx="37">
                  <c:v>1883.0448562500003</c:v>
                </c:pt>
                <c:pt idx="38">
                  <c:v>1871.4061125833332</c:v>
                </c:pt>
                <c:pt idx="39">
                  <c:v>1871.8330107499996</c:v>
                </c:pt>
                <c:pt idx="40">
                  <c:v>1883.7940153333332</c:v>
                </c:pt>
                <c:pt idx="41">
                  <c:v>1871.8913513333334</c:v>
                </c:pt>
                <c:pt idx="42">
                  <c:v>1847.1675680833332</c:v>
                </c:pt>
                <c:pt idx="43">
                  <c:v>1862.8934309166668</c:v>
                </c:pt>
                <c:pt idx="44">
                  <c:v>1856.9843165833333</c:v>
                </c:pt>
                <c:pt idx="45">
                  <c:v>1848.549992</c:v>
                </c:pt>
                <c:pt idx="46">
                  <c:v>1865.3550199166668</c:v>
                </c:pt>
                <c:pt idx="47">
                  <c:v>1900.2004936666669</c:v>
                </c:pt>
                <c:pt idx="48">
                  <c:v>1928.0559504166665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425792"/>
        <c:axId val="162863872"/>
      </c:lineChart>
      <c:dateAx>
        <c:axId val="16342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28638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2863872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3425792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primarios'!$E$80:$E$128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impo primarios'!$F$80:$F$128</c:f>
              <c:numCache>
                <c:formatCode>_(* #,##0_);_(* \(#,##0\);_(* "-"??_);_(@_)</c:formatCode>
                <c:ptCount val="49"/>
                <c:pt idx="0">
                  <c:v>88.880142446666653</c:v>
                </c:pt>
                <c:pt idx="1">
                  <c:v>86.992473461666634</c:v>
                </c:pt>
                <c:pt idx="2">
                  <c:v>85.183872771666643</c:v>
                </c:pt>
                <c:pt idx="3">
                  <c:v>88.324072720000004</c:v>
                </c:pt>
                <c:pt idx="4">
                  <c:v>89.092072433333328</c:v>
                </c:pt>
                <c:pt idx="5">
                  <c:v>88.983699696666648</c:v>
                </c:pt>
                <c:pt idx="6">
                  <c:v>89.801321416666653</c:v>
                </c:pt>
                <c:pt idx="7">
                  <c:v>92.267793083333331</c:v>
                </c:pt>
                <c:pt idx="8">
                  <c:v>92.205882750000001</c:v>
                </c:pt>
                <c:pt idx="9">
                  <c:v>95.229330500000003</c:v>
                </c:pt>
                <c:pt idx="10">
                  <c:v>94.979996333333318</c:v>
                </c:pt>
                <c:pt idx="11">
                  <c:v>95.193932583333336</c:v>
                </c:pt>
                <c:pt idx="12">
                  <c:v>92.719656333333333</c:v>
                </c:pt>
                <c:pt idx="13">
                  <c:v>93.252226500000006</c:v>
                </c:pt>
                <c:pt idx="14">
                  <c:v>93.933949583333344</c:v>
                </c:pt>
                <c:pt idx="15">
                  <c:v>90.901833083333329</c:v>
                </c:pt>
                <c:pt idx="16">
                  <c:v>90.121564333333325</c:v>
                </c:pt>
                <c:pt idx="17">
                  <c:v>91.267690666666667</c:v>
                </c:pt>
                <c:pt idx="18">
                  <c:v>90.387766666666678</c:v>
                </c:pt>
                <c:pt idx="19">
                  <c:v>87.741965916666643</c:v>
                </c:pt>
                <c:pt idx="20">
                  <c:v>88.678185166666665</c:v>
                </c:pt>
                <c:pt idx="21">
                  <c:v>87.238725916666667</c:v>
                </c:pt>
                <c:pt idx="22">
                  <c:v>88.777041416666677</c:v>
                </c:pt>
                <c:pt idx="23">
                  <c:v>88.958533333333335</c:v>
                </c:pt>
                <c:pt idx="24">
                  <c:v>88.46619800000002</c:v>
                </c:pt>
                <c:pt idx="25">
                  <c:v>87.591241000000011</c:v>
                </c:pt>
                <c:pt idx="26">
                  <c:v>88.709238499999984</c:v>
                </c:pt>
                <c:pt idx="27">
                  <c:v>89.107533250000003</c:v>
                </c:pt>
                <c:pt idx="28">
                  <c:v>89.098706749999977</c:v>
                </c:pt>
                <c:pt idx="29">
                  <c:v>89.560100083333325</c:v>
                </c:pt>
                <c:pt idx="30">
                  <c:v>89.99256050000001</c:v>
                </c:pt>
                <c:pt idx="31">
                  <c:v>91.60209266666665</c:v>
                </c:pt>
                <c:pt idx="32">
                  <c:v>91.949040666666647</c:v>
                </c:pt>
                <c:pt idx="33">
                  <c:v>94.933648583333351</c:v>
                </c:pt>
                <c:pt idx="34">
                  <c:v>94.003253583333333</c:v>
                </c:pt>
                <c:pt idx="35">
                  <c:v>92.672761333333327</c:v>
                </c:pt>
                <c:pt idx="36">
                  <c:v>92.692911750000007</c:v>
                </c:pt>
                <c:pt idx="37">
                  <c:v>92.44903433333333</c:v>
                </c:pt>
                <c:pt idx="38">
                  <c:v>92.075982416666662</c:v>
                </c:pt>
                <c:pt idx="39">
                  <c:v>92.735123666666652</c:v>
                </c:pt>
                <c:pt idx="40">
                  <c:v>92.954069083333323</c:v>
                </c:pt>
                <c:pt idx="41">
                  <c:v>93.855337000000006</c:v>
                </c:pt>
                <c:pt idx="42">
                  <c:v>95.770174166666663</c:v>
                </c:pt>
                <c:pt idx="43">
                  <c:v>96.314412000000004</c:v>
                </c:pt>
                <c:pt idx="44">
                  <c:v>95.575076166666676</c:v>
                </c:pt>
                <c:pt idx="45">
                  <c:v>93.988671916666689</c:v>
                </c:pt>
                <c:pt idx="46">
                  <c:v>95.081463083333333</c:v>
                </c:pt>
                <c:pt idx="47">
                  <c:v>96.770705749999991</c:v>
                </c:pt>
                <c:pt idx="48">
                  <c:v>100.97278433333332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035520"/>
        <c:axId val="162886720"/>
      </c:lineChart>
      <c:dateAx>
        <c:axId val="16503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28867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2886720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503552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manufacturas'!$E$80:$E$128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impo manufacturas'!$F$80:$F$128</c:f>
              <c:numCache>
                <c:formatCode>_(* #,##0_);_(* \(#,##0\);_(* "-"??_);_(@_)</c:formatCode>
                <c:ptCount val="49"/>
                <c:pt idx="0">
                  <c:v>2495.802036698336</c:v>
                </c:pt>
                <c:pt idx="1">
                  <c:v>2545.7693932716716</c:v>
                </c:pt>
                <c:pt idx="2">
                  <c:v>2542.4117903616693</c:v>
                </c:pt>
                <c:pt idx="3">
                  <c:v>2559.7048151016656</c:v>
                </c:pt>
                <c:pt idx="4">
                  <c:v>2580.8912734683336</c:v>
                </c:pt>
                <c:pt idx="5">
                  <c:v>2606.276914380835</c:v>
                </c:pt>
                <c:pt idx="6">
                  <c:v>2645.5108290000003</c:v>
                </c:pt>
                <c:pt idx="7">
                  <c:v>2636.9070934166671</c:v>
                </c:pt>
                <c:pt idx="8">
                  <c:v>2613.82365875</c:v>
                </c:pt>
                <c:pt idx="9">
                  <c:v>2599.4346379166668</c:v>
                </c:pt>
                <c:pt idx="10">
                  <c:v>2559.654063583333</c:v>
                </c:pt>
                <c:pt idx="11">
                  <c:v>2508.8460806666667</c:v>
                </c:pt>
                <c:pt idx="12">
                  <c:v>2477.730294583333</c:v>
                </c:pt>
                <c:pt idx="13">
                  <c:v>2429.5097202500001</c:v>
                </c:pt>
                <c:pt idx="14">
                  <c:v>2418.1043475833335</c:v>
                </c:pt>
                <c:pt idx="15">
                  <c:v>2353.4410465833339</c:v>
                </c:pt>
                <c:pt idx="16">
                  <c:v>2297.0279595000002</c:v>
                </c:pt>
                <c:pt idx="17">
                  <c:v>2239.3978474166665</c:v>
                </c:pt>
                <c:pt idx="18">
                  <c:v>2178.1794180000002</c:v>
                </c:pt>
                <c:pt idx="19">
                  <c:v>2119.9301858333333</c:v>
                </c:pt>
                <c:pt idx="20">
                  <c:v>2061.1233454999997</c:v>
                </c:pt>
                <c:pt idx="21">
                  <c:v>2008.9622495000001</c:v>
                </c:pt>
                <c:pt idx="22">
                  <c:v>1962.0649631666665</c:v>
                </c:pt>
                <c:pt idx="23">
                  <c:v>1931.1391689999998</c:v>
                </c:pt>
                <c:pt idx="24">
                  <c:v>1912.3745301666665</c:v>
                </c:pt>
                <c:pt idx="25">
                  <c:v>1833.8156318333333</c:v>
                </c:pt>
                <c:pt idx="26">
                  <c:v>1818.9975948333333</c:v>
                </c:pt>
                <c:pt idx="27">
                  <c:v>1784.1667698333333</c:v>
                </c:pt>
                <c:pt idx="28">
                  <c:v>1742.6511489166667</c:v>
                </c:pt>
                <c:pt idx="29">
                  <c:v>1731.1121519999999</c:v>
                </c:pt>
                <c:pt idx="30">
                  <c:v>1727.7152449166667</c:v>
                </c:pt>
                <c:pt idx="31">
                  <c:v>1717.1257360833333</c:v>
                </c:pt>
                <c:pt idx="32">
                  <c:v>1727.7347851666666</c:v>
                </c:pt>
                <c:pt idx="33">
                  <c:v>1742.7191429166667</c:v>
                </c:pt>
                <c:pt idx="34">
                  <c:v>1751.1152205000001</c:v>
                </c:pt>
                <c:pt idx="35">
                  <c:v>1756.0575100833339</c:v>
                </c:pt>
                <c:pt idx="36">
                  <c:v>1748.8237380833336</c:v>
                </c:pt>
                <c:pt idx="37">
                  <c:v>1773.3004295000001</c:v>
                </c:pt>
                <c:pt idx="38">
                  <c:v>1762.6298775833336</c:v>
                </c:pt>
                <c:pt idx="39">
                  <c:v>1762.9658722499998</c:v>
                </c:pt>
                <c:pt idx="40">
                  <c:v>1775.3251349999998</c:v>
                </c:pt>
                <c:pt idx="41">
                  <c:v>1762.7303686666667</c:v>
                </c:pt>
                <c:pt idx="42">
                  <c:v>1736.1479640833334</c:v>
                </c:pt>
                <c:pt idx="43">
                  <c:v>1757.4093976666666</c:v>
                </c:pt>
                <c:pt idx="44">
                  <c:v>1751.8385825833332</c:v>
                </c:pt>
                <c:pt idx="45">
                  <c:v>1742.8346850000005</c:v>
                </c:pt>
                <c:pt idx="46">
                  <c:v>1757.6798386666667</c:v>
                </c:pt>
                <c:pt idx="47">
                  <c:v>1790.4097449999999</c:v>
                </c:pt>
                <c:pt idx="48">
                  <c:v>1813.6110643333332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582336"/>
        <c:axId val="165481856"/>
      </c:lineChart>
      <c:dateAx>
        <c:axId val="165582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54818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5481856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5582336"/>
        <c:crosses val="autoZero"/>
        <c:crossBetween val="midCat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naturales'!$E$80:$E$128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impo rec naturales'!$F$80:$F$128</c:f>
              <c:numCache>
                <c:formatCode>_(* #,##0_);_(* \(#,##0\);_(* "-"??_);_(@_)</c:formatCode>
                <c:ptCount val="49"/>
                <c:pt idx="0">
                  <c:v>635.24870425916686</c:v>
                </c:pt>
                <c:pt idx="1">
                  <c:v>638.65343065833372</c:v>
                </c:pt>
                <c:pt idx="2">
                  <c:v>632.39805165916698</c:v>
                </c:pt>
                <c:pt idx="3">
                  <c:v>627.17092460083359</c:v>
                </c:pt>
                <c:pt idx="4">
                  <c:v>633.45377099916686</c:v>
                </c:pt>
                <c:pt idx="5">
                  <c:v>631.16838188416671</c:v>
                </c:pt>
                <c:pt idx="6">
                  <c:v>644.51496416666669</c:v>
                </c:pt>
                <c:pt idx="7">
                  <c:v>628.77581808333332</c:v>
                </c:pt>
                <c:pt idx="8">
                  <c:v>588.60552733333327</c:v>
                </c:pt>
                <c:pt idx="9">
                  <c:v>577.55660166666655</c:v>
                </c:pt>
                <c:pt idx="10">
                  <c:v>571.27570024999989</c:v>
                </c:pt>
                <c:pt idx="11">
                  <c:v>549.27035650000005</c:v>
                </c:pt>
                <c:pt idx="12">
                  <c:v>530.9056834999999</c:v>
                </c:pt>
                <c:pt idx="13">
                  <c:v>522.27388124999993</c:v>
                </c:pt>
                <c:pt idx="14">
                  <c:v>531.47911008333335</c:v>
                </c:pt>
                <c:pt idx="15">
                  <c:v>517.06340325000008</c:v>
                </c:pt>
                <c:pt idx="16">
                  <c:v>495.48651950000004</c:v>
                </c:pt>
                <c:pt idx="17">
                  <c:v>485.75348950000006</c:v>
                </c:pt>
                <c:pt idx="18">
                  <c:v>485.87926333333331</c:v>
                </c:pt>
                <c:pt idx="19">
                  <c:v>474.75603583333327</c:v>
                </c:pt>
                <c:pt idx="20">
                  <c:v>482.93019908333343</c:v>
                </c:pt>
                <c:pt idx="21">
                  <c:v>475.63304766666676</c:v>
                </c:pt>
                <c:pt idx="22">
                  <c:v>459.43483775000004</c:v>
                </c:pt>
                <c:pt idx="23">
                  <c:v>455.82452458333336</c:v>
                </c:pt>
                <c:pt idx="24">
                  <c:v>455.65547366666664</c:v>
                </c:pt>
                <c:pt idx="25">
                  <c:v>436.35534941666674</c:v>
                </c:pt>
                <c:pt idx="26">
                  <c:v>439.77988241666668</c:v>
                </c:pt>
                <c:pt idx="27">
                  <c:v>426.79189866666667</c:v>
                </c:pt>
                <c:pt idx="28">
                  <c:v>424.55023891666673</c:v>
                </c:pt>
                <c:pt idx="29">
                  <c:v>425.77366849999999</c:v>
                </c:pt>
                <c:pt idx="30">
                  <c:v>425.77320616666663</c:v>
                </c:pt>
                <c:pt idx="31">
                  <c:v>423.20568708333332</c:v>
                </c:pt>
                <c:pt idx="32">
                  <c:v>431.56331375000008</c:v>
                </c:pt>
                <c:pt idx="33">
                  <c:v>428.44259816666676</c:v>
                </c:pt>
                <c:pt idx="34">
                  <c:v>439.35959208333333</c:v>
                </c:pt>
                <c:pt idx="35">
                  <c:v>437.68646591666669</c:v>
                </c:pt>
                <c:pt idx="36">
                  <c:v>427.01511775000012</c:v>
                </c:pt>
                <c:pt idx="37">
                  <c:v>434.65816466666678</c:v>
                </c:pt>
                <c:pt idx="38">
                  <c:v>424.6052400833334</c:v>
                </c:pt>
                <c:pt idx="39">
                  <c:v>420.50143450000002</c:v>
                </c:pt>
                <c:pt idx="40">
                  <c:v>422.2903629999999</c:v>
                </c:pt>
                <c:pt idx="41">
                  <c:v>413.46448466666658</c:v>
                </c:pt>
                <c:pt idx="42">
                  <c:v>399.59309891666658</c:v>
                </c:pt>
                <c:pt idx="43">
                  <c:v>403.81885258333324</c:v>
                </c:pt>
                <c:pt idx="44">
                  <c:v>391.14764641666665</c:v>
                </c:pt>
                <c:pt idx="45">
                  <c:v>391.98246316666672</c:v>
                </c:pt>
                <c:pt idx="46">
                  <c:v>381.85795866666672</c:v>
                </c:pt>
                <c:pt idx="47">
                  <c:v>385.25319366666668</c:v>
                </c:pt>
                <c:pt idx="48">
                  <c:v>396.93811199999999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107200"/>
        <c:axId val="165504704"/>
      </c:lineChart>
      <c:dateAx>
        <c:axId val="16510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55047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5504704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510720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tek'!$E$80:$E$128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impo baja tek'!$F$80:$F$128</c:f>
              <c:numCache>
                <c:formatCode>_(* #,##0_);_(* \(#,##0\);_(* "-"??_);_(@_)</c:formatCode>
                <c:ptCount val="49"/>
                <c:pt idx="0">
                  <c:v>315.0008420916671</c:v>
                </c:pt>
                <c:pt idx="1">
                  <c:v>319.91520277666723</c:v>
                </c:pt>
                <c:pt idx="2">
                  <c:v>322.47592897833374</c:v>
                </c:pt>
                <c:pt idx="3">
                  <c:v>316.20531046750017</c:v>
                </c:pt>
                <c:pt idx="4">
                  <c:v>313.28013905583367</c:v>
                </c:pt>
                <c:pt idx="5">
                  <c:v>314.86612725749995</c:v>
                </c:pt>
                <c:pt idx="6">
                  <c:v>317.06272383333334</c:v>
                </c:pt>
                <c:pt idx="7">
                  <c:v>313.19436049999996</c:v>
                </c:pt>
                <c:pt idx="8">
                  <c:v>313.63993966666663</c:v>
                </c:pt>
                <c:pt idx="9">
                  <c:v>312.2223519166667</c:v>
                </c:pt>
                <c:pt idx="10">
                  <c:v>306.66053733333331</c:v>
                </c:pt>
                <c:pt idx="11">
                  <c:v>298.64490599999993</c:v>
                </c:pt>
                <c:pt idx="12">
                  <c:v>296.81315699999999</c:v>
                </c:pt>
                <c:pt idx="13">
                  <c:v>291.34423291666667</c:v>
                </c:pt>
                <c:pt idx="14">
                  <c:v>286.92299974999997</c:v>
                </c:pt>
                <c:pt idx="15">
                  <c:v>284.24593250000004</c:v>
                </c:pt>
                <c:pt idx="16">
                  <c:v>278.28326358333334</c:v>
                </c:pt>
                <c:pt idx="17">
                  <c:v>272.40339975000001</c:v>
                </c:pt>
                <c:pt idx="18">
                  <c:v>263.90053975000006</c:v>
                </c:pt>
                <c:pt idx="19">
                  <c:v>259.69775850000002</c:v>
                </c:pt>
                <c:pt idx="20">
                  <c:v>253.40185208333335</c:v>
                </c:pt>
                <c:pt idx="21">
                  <c:v>248.16184591666669</c:v>
                </c:pt>
                <c:pt idx="22">
                  <c:v>242.97099349999999</c:v>
                </c:pt>
                <c:pt idx="23">
                  <c:v>238.55326899999997</c:v>
                </c:pt>
                <c:pt idx="24">
                  <c:v>236.15040675</c:v>
                </c:pt>
                <c:pt idx="25">
                  <c:v>228.37495841666669</c:v>
                </c:pt>
                <c:pt idx="26">
                  <c:v>226.90691841666663</c:v>
                </c:pt>
                <c:pt idx="27">
                  <c:v>223.18306216666664</c:v>
                </c:pt>
                <c:pt idx="28">
                  <c:v>218.56000983333331</c:v>
                </c:pt>
                <c:pt idx="29">
                  <c:v>218.50372533333328</c:v>
                </c:pt>
                <c:pt idx="30">
                  <c:v>220.97445491666659</c:v>
                </c:pt>
                <c:pt idx="31">
                  <c:v>220.64323758333339</c:v>
                </c:pt>
                <c:pt idx="32">
                  <c:v>220.83596433333332</c:v>
                </c:pt>
                <c:pt idx="33">
                  <c:v>222.91298608333332</c:v>
                </c:pt>
                <c:pt idx="34">
                  <c:v>223.18911908333337</c:v>
                </c:pt>
                <c:pt idx="35">
                  <c:v>225.5770315</c:v>
                </c:pt>
                <c:pt idx="36">
                  <c:v>227.50353741666666</c:v>
                </c:pt>
                <c:pt idx="37">
                  <c:v>230.92125558333336</c:v>
                </c:pt>
                <c:pt idx="38">
                  <c:v>230.92088125000001</c:v>
                </c:pt>
                <c:pt idx="39">
                  <c:v>231.21561658333329</c:v>
                </c:pt>
                <c:pt idx="40">
                  <c:v>233.81623966666666</c:v>
                </c:pt>
                <c:pt idx="41">
                  <c:v>233.36937283333336</c:v>
                </c:pt>
                <c:pt idx="42">
                  <c:v>230.99228533333337</c:v>
                </c:pt>
                <c:pt idx="43">
                  <c:v>233.16491633333339</c:v>
                </c:pt>
                <c:pt idx="44">
                  <c:v>234.38415266666664</c:v>
                </c:pt>
                <c:pt idx="45">
                  <c:v>233.05963133333333</c:v>
                </c:pt>
                <c:pt idx="46">
                  <c:v>237.46452058333333</c:v>
                </c:pt>
                <c:pt idx="47">
                  <c:v>242.97905341666669</c:v>
                </c:pt>
                <c:pt idx="48">
                  <c:v>245.67899408333335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2852352"/>
        <c:axId val="165527552"/>
      </c:lineChart>
      <c:dateAx>
        <c:axId val="162852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55275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552755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285235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tek'!$E$80:$E$128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impo media tek'!$F$80:$F$128</c:f>
              <c:numCache>
                <c:formatCode>_(* #,##0_);_(* \(#,##0\);_(* "-"??_);_(@_)</c:formatCode>
                <c:ptCount val="49"/>
                <c:pt idx="0">
                  <c:v>739.15554836333001</c:v>
                </c:pt>
                <c:pt idx="1">
                  <c:v>746.16707308999776</c:v>
                </c:pt>
                <c:pt idx="2">
                  <c:v>753.17113874416475</c:v>
                </c:pt>
                <c:pt idx="3">
                  <c:v>760.08223488749707</c:v>
                </c:pt>
                <c:pt idx="4">
                  <c:v>760.75934151083129</c:v>
                </c:pt>
                <c:pt idx="5">
                  <c:v>771.13658636083176</c:v>
                </c:pt>
                <c:pt idx="6">
                  <c:v>784.24344817416431</c:v>
                </c:pt>
                <c:pt idx="7">
                  <c:v>774.54809349999744</c:v>
                </c:pt>
                <c:pt idx="8">
                  <c:v>776.83367733749765</c:v>
                </c:pt>
                <c:pt idx="9">
                  <c:v>778.76531587083298</c:v>
                </c:pt>
                <c:pt idx="10">
                  <c:v>773.02192237333281</c:v>
                </c:pt>
                <c:pt idx="11">
                  <c:v>765.3881411258335</c:v>
                </c:pt>
                <c:pt idx="12">
                  <c:v>761.61133577083331</c:v>
                </c:pt>
                <c:pt idx="13">
                  <c:v>750.4626014800001</c:v>
                </c:pt>
                <c:pt idx="14">
                  <c:v>735.62589475833283</c:v>
                </c:pt>
                <c:pt idx="15">
                  <c:v>716.01040115749993</c:v>
                </c:pt>
                <c:pt idx="16">
                  <c:v>699.84413735916598</c:v>
                </c:pt>
                <c:pt idx="17">
                  <c:v>674.14242858583293</c:v>
                </c:pt>
                <c:pt idx="18">
                  <c:v>644.61572491333357</c:v>
                </c:pt>
                <c:pt idx="19">
                  <c:v>634.97249909750019</c:v>
                </c:pt>
                <c:pt idx="20">
                  <c:v>613.23710814166623</c:v>
                </c:pt>
                <c:pt idx="21">
                  <c:v>592.98633710083175</c:v>
                </c:pt>
                <c:pt idx="22">
                  <c:v>577.81400486333155</c:v>
                </c:pt>
                <c:pt idx="23">
                  <c:v>563.86877620999803</c:v>
                </c:pt>
                <c:pt idx="24">
                  <c:v>554.83743569249839</c:v>
                </c:pt>
                <c:pt idx="25">
                  <c:v>534.58840764333138</c:v>
                </c:pt>
                <c:pt idx="26">
                  <c:v>527.81242960499856</c:v>
                </c:pt>
                <c:pt idx="27">
                  <c:v>519.306301661666</c:v>
                </c:pt>
                <c:pt idx="28">
                  <c:v>509.95010429500002</c:v>
                </c:pt>
                <c:pt idx="29">
                  <c:v>508.38852444916671</c:v>
                </c:pt>
                <c:pt idx="30">
                  <c:v>509.31826199999995</c:v>
                </c:pt>
                <c:pt idx="31">
                  <c:v>510.52302533333335</c:v>
                </c:pt>
                <c:pt idx="32">
                  <c:v>513.29524216666675</c:v>
                </c:pt>
                <c:pt idx="33">
                  <c:v>518.33938916666659</c:v>
                </c:pt>
                <c:pt idx="34">
                  <c:v>513.1668525</c:v>
                </c:pt>
                <c:pt idx="35">
                  <c:v>514.0753666666667</c:v>
                </c:pt>
                <c:pt idx="36">
                  <c:v>517.20321083333329</c:v>
                </c:pt>
                <c:pt idx="37">
                  <c:v>523.89122333333341</c:v>
                </c:pt>
                <c:pt idx="38">
                  <c:v>524.03233633333332</c:v>
                </c:pt>
                <c:pt idx="39">
                  <c:v>525.26385616666664</c:v>
                </c:pt>
                <c:pt idx="40">
                  <c:v>526.40930158333322</c:v>
                </c:pt>
                <c:pt idx="41">
                  <c:v>525.44556958333317</c:v>
                </c:pt>
                <c:pt idx="42">
                  <c:v>523.97346558333334</c:v>
                </c:pt>
                <c:pt idx="43">
                  <c:v>531.93504541666664</c:v>
                </c:pt>
                <c:pt idx="44">
                  <c:v>533.60715183333321</c:v>
                </c:pt>
                <c:pt idx="45">
                  <c:v>533.25292408333326</c:v>
                </c:pt>
                <c:pt idx="46">
                  <c:v>548.35437775000003</c:v>
                </c:pt>
                <c:pt idx="47">
                  <c:v>556.82406133333336</c:v>
                </c:pt>
                <c:pt idx="48">
                  <c:v>560.71851366666669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210496"/>
        <c:axId val="165533888"/>
      </c:lineChart>
      <c:dateAx>
        <c:axId val="16721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55338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553388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21049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tek'!$E$80:$E$128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impo alta tek'!$F$80:$F$128</c:f>
              <c:numCache>
                <c:formatCode>_(* #,##0_);_(* \(#,##0\);_(* "-"??_);_(@_)</c:formatCode>
                <c:ptCount val="49"/>
                <c:pt idx="0">
                  <c:v>771.89530165750057</c:v>
                </c:pt>
                <c:pt idx="1">
                  <c:v>814.85506773916688</c:v>
                </c:pt>
                <c:pt idx="2">
                  <c:v>817.15797011333382</c:v>
                </c:pt>
                <c:pt idx="3">
                  <c:v>853.47669444500036</c:v>
                </c:pt>
                <c:pt idx="4">
                  <c:v>868.43277588250066</c:v>
                </c:pt>
                <c:pt idx="5">
                  <c:v>879.75269164250039</c:v>
                </c:pt>
                <c:pt idx="6">
                  <c:v>899.68969291666679</c:v>
                </c:pt>
                <c:pt idx="7">
                  <c:v>920.3888214166667</c:v>
                </c:pt>
                <c:pt idx="8">
                  <c:v>934.74451450000004</c:v>
                </c:pt>
                <c:pt idx="9">
                  <c:v>930.89036866666663</c:v>
                </c:pt>
                <c:pt idx="10">
                  <c:v>908.69590375000007</c:v>
                </c:pt>
                <c:pt idx="11">
                  <c:v>895.54267725000011</c:v>
                </c:pt>
                <c:pt idx="12">
                  <c:v>888.40011841666683</c:v>
                </c:pt>
                <c:pt idx="13">
                  <c:v>865.42900466666663</c:v>
                </c:pt>
                <c:pt idx="14">
                  <c:v>864.07634308333343</c:v>
                </c:pt>
                <c:pt idx="15">
                  <c:v>836.12130983333327</c:v>
                </c:pt>
                <c:pt idx="16">
                  <c:v>823.41403924999997</c:v>
                </c:pt>
                <c:pt idx="17">
                  <c:v>807.09852975000001</c:v>
                </c:pt>
                <c:pt idx="18">
                  <c:v>783.78389016666677</c:v>
                </c:pt>
                <c:pt idx="19">
                  <c:v>750.50389258333337</c:v>
                </c:pt>
                <c:pt idx="20">
                  <c:v>711.55418641666677</c:v>
                </c:pt>
                <c:pt idx="21">
                  <c:v>692.18101891666674</c:v>
                </c:pt>
                <c:pt idx="22">
                  <c:v>681.84512716666677</c:v>
                </c:pt>
                <c:pt idx="23">
                  <c:v>672.89259924999988</c:v>
                </c:pt>
                <c:pt idx="24">
                  <c:v>665.73121416666675</c:v>
                </c:pt>
                <c:pt idx="25">
                  <c:v>634.49691641666652</c:v>
                </c:pt>
                <c:pt idx="26">
                  <c:v>624.49836450000009</c:v>
                </c:pt>
                <c:pt idx="27">
                  <c:v>614.88550741666666</c:v>
                </c:pt>
                <c:pt idx="28">
                  <c:v>589.59079591666671</c:v>
                </c:pt>
                <c:pt idx="29">
                  <c:v>578.44623383333339</c:v>
                </c:pt>
                <c:pt idx="30">
                  <c:v>571.64932191666662</c:v>
                </c:pt>
                <c:pt idx="31">
                  <c:v>562.7537861666666</c:v>
                </c:pt>
                <c:pt idx="32">
                  <c:v>562.04026499999998</c:v>
                </c:pt>
                <c:pt idx="33">
                  <c:v>573.02416966666658</c:v>
                </c:pt>
                <c:pt idx="34">
                  <c:v>575.39965700000005</c:v>
                </c:pt>
                <c:pt idx="35">
                  <c:v>578.71864625000001</c:v>
                </c:pt>
                <c:pt idx="36">
                  <c:v>577.10187241666665</c:v>
                </c:pt>
                <c:pt idx="37">
                  <c:v>583.82978624999998</c:v>
                </c:pt>
                <c:pt idx="38">
                  <c:v>583.07142024999996</c:v>
                </c:pt>
                <c:pt idx="39">
                  <c:v>585.98496533333321</c:v>
                </c:pt>
                <c:pt idx="40">
                  <c:v>592.8092310833332</c:v>
                </c:pt>
                <c:pt idx="41">
                  <c:v>590.45094191666669</c:v>
                </c:pt>
                <c:pt idx="42">
                  <c:v>581.58911466666666</c:v>
                </c:pt>
                <c:pt idx="43">
                  <c:v>588.49058383333329</c:v>
                </c:pt>
                <c:pt idx="44">
                  <c:v>592.69963216666667</c:v>
                </c:pt>
                <c:pt idx="45">
                  <c:v>584.5396668333334</c:v>
                </c:pt>
                <c:pt idx="46">
                  <c:v>590.00298208333345</c:v>
                </c:pt>
                <c:pt idx="47">
                  <c:v>605.35343691666674</c:v>
                </c:pt>
                <c:pt idx="48">
                  <c:v>610.27544483333338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353856"/>
        <c:axId val="163631616"/>
      </c:lineChart>
      <c:dateAx>
        <c:axId val="16735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36316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3631616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353856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importaciones totales'!A1"/><Relationship Id="rId7" Type="http://schemas.openxmlformats.org/officeDocument/2006/relationships/hyperlink" Target="#'Resumen exportaciones tot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83 Agosto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2018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9,9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-5,0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58,5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7,9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-832,6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-23,4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362,7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-13,8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274,5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--184,2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-11,0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25400</xdr:rowOff>
    </xdr:to>
    <xdr:pic>
      <xdr:nvPicPr>
        <xdr:cNvPr id="66" name="8 Imagen">
          <a:extLst>
            <a:ext uri="{FF2B5EF4-FFF2-40B4-BE49-F238E27FC236}">
              <a16:creationId xmlns:a16="http://schemas.microsoft.com/office/drawing/2014/main" id="{3B698917-3AE3-4F21-8F29-C89C0020C1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255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35719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6719" cy="103743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2858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609600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35719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655843" cy="103743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196215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30957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8562" cy="103743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35719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29750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4</xdr:col>
      <xdr:colOff>321470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72250" cy="99250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R41"/>
  <sheetViews>
    <sheetView zoomScaleNormal="100" zoomScaleSheetLayoutView="80" zoomScalePageLayoutView="80" workbookViewId="0">
      <selection activeCell="H17" sqref="H17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9" t="s">
        <v>0</v>
      </c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90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98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98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98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25" x14ac:dyDescent="0.25">
      <c r="A40" s="14"/>
      <c r="B40" s="166" t="s">
        <v>453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 xr:uid="{00000000-0004-0000-0000-000000000000}"/>
    <hyperlink ref="E12" location="'Comparativa balanza países'!A1" display="Comparativa balanza cuenta corriente países seleccionados" xr:uid="{00000000-0004-0000-0000-000001000000}"/>
    <hyperlink ref="D16" location="Principales_paises!A1" display="Principales países de origen" xr:uid="{00000000-0004-0000-0000-000002000000}"/>
    <hyperlink ref="L15" location="'Histórico importaciones'!A1" display="Importaciones totales" xr:uid="{00000000-0004-0000-0000-000003000000}"/>
    <hyperlink ref="L16" location="'Histórico impo primarios'!A1" display="Importaciones de bienes primarios" xr:uid="{00000000-0004-0000-0000-000004000000}"/>
    <hyperlink ref="L17" location="'Histórico impo manufacturas'!A1" display="Importaciones de manufacturas" xr:uid="{00000000-0004-0000-0000-000005000000}"/>
    <hyperlink ref="L20" location="'Histórico impo media tek'!A1" display="Manufacturas de tecnología media" xr:uid="{00000000-0004-0000-0000-000006000000}"/>
    <hyperlink ref="L21" location="'Histórico impo alta tek'!A1" display="Manufacturas de alta tecnología" xr:uid="{00000000-0004-0000-0000-000007000000}"/>
    <hyperlink ref="H26:H27" location="'Histórico expo Venezuela total'!A1" display="Exportaciones a Venezuela" xr:uid="{00000000-0004-0000-0000-000008000000}"/>
    <hyperlink ref="L26" location="'% importaciones totales'!A1" display="Importaciones totales" xr:uid="{00000000-0004-0000-0000-000009000000}"/>
    <hyperlink ref="L27" location="'% impo bienes primarios'!A1" display="Importaciones bienes primarios" xr:uid="{00000000-0004-0000-0000-00000A000000}"/>
    <hyperlink ref="L28" location="'% impo manufacturas'!A1" display="Manufacturas" xr:uid="{00000000-0004-0000-0000-00000B000000}"/>
    <hyperlink ref="L29" location="'% impo rec naturales'!A1" display="Manufacturas basadas en rec naturales" xr:uid="{00000000-0004-0000-0000-00000C000000}"/>
    <hyperlink ref="L30" location="'% impo baja tek'!A1" display="Manufacturas de baja tecnología" xr:uid="{00000000-0004-0000-0000-00000D000000}"/>
    <hyperlink ref="L31" location="'% impo media tek'!A1" display="Manufacturas de tecnología media" xr:uid="{00000000-0004-0000-0000-00000E000000}"/>
    <hyperlink ref="L32" location="'% impo alta tek'!A1" display="Manufacturas de alta tecnología" xr:uid="{00000000-0004-0000-0000-00000F000000}"/>
    <hyperlink ref="L19" location="'Histórico impo baja tek'!A1" display="Manufacturas de baja tecnología" xr:uid="{00000000-0004-0000-0000-000010000000}"/>
    <hyperlink ref="L18" location="'Histórico impo rec naturales'!A1" display="Manufacturas basadas en recursos naturales" xr:uid="{00000000-0004-0000-0000-000011000000}"/>
    <hyperlink ref="D17" location="'País de origen con Reducción'!A1" display="País de destino con reducción" xr:uid="{00000000-0004-0000-0000-000012000000}"/>
    <hyperlink ref="D18" location="'Por país de origen con Aumento'!A1" display="País de origen con aumento" xr:uid="{00000000-0004-0000-0000-000013000000}"/>
    <hyperlink ref="D19" location="'Resumen impo pais origen'!A1" display="Resumen país de origen" xr:uid="{00000000-0004-0000-0000-000014000000}"/>
    <hyperlink ref="D20" location="'Impo pais origen primarios'!A1" display="País de destino origen primarios" xr:uid="{00000000-0004-0000-0000-000015000000}"/>
    <hyperlink ref="D21" location="'Impo pais destino manufacturas'!A1" display="País de origen manufacturas" xr:uid="{00000000-0004-0000-0000-000016000000}"/>
    <hyperlink ref="D22" location="'Impo pais origen rec naturales'!A1" display="Manufacturas basadas rec naturales" xr:uid="{00000000-0004-0000-0000-000017000000}"/>
    <hyperlink ref="D23" location="'Impo pais origen baja tek'!A1" display="Manufacturas de baja tecnología" xr:uid="{00000000-0004-0000-0000-000018000000}"/>
    <hyperlink ref="D24" location="'Impo pais origen media tek'!A1" display="Manufacturas de tecnología media" xr:uid="{00000000-0004-0000-0000-000019000000}"/>
    <hyperlink ref="D25" location="'Impo pais destino alta tek'!A1" display="Manufacturas de alta tecnología" xr:uid="{00000000-0004-0000-0000-00001A000000}"/>
    <hyperlink ref="D31" location="'Resumen actividades economicas'!A1" display="Importaciones por actividad económica" xr:uid="{00000000-0004-0000-0000-00001B000000}"/>
    <hyperlink ref="D32" location="'Resumen subpartidas'!A1" display="Importaciones por subpartidas" xr:uid="{00000000-0004-0000-0000-00001C000000}"/>
    <hyperlink ref="D33" location="'Resumen cuode'!A1" display="Importaciones por uso o destino económico" xr:uid="{00000000-0004-0000-0000-00001D000000}"/>
    <hyperlink ref="D26" location="'Productos EEUU'!A1" display="Productos importados de EEUU" xr:uid="{00000000-0004-0000-0000-00001E000000}"/>
    <hyperlink ref="D28:D29" location="'Productos EEUU'!A1" display="Productos importados de EEUU" xr:uid="{00000000-0004-0000-0000-00001F000000}"/>
    <hyperlink ref="D28" location="'Productos Mexico'!A1" display="Productos importados de México" xr:uid="{00000000-0004-0000-0000-000020000000}"/>
    <hyperlink ref="D27" location="'Productos China'!A1" display="Productos importados de China" xr:uid="{00000000-0004-0000-0000-000021000000}"/>
    <hyperlink ref="D30" location="'Productos Brasil'!A1" display="Productos importados de Francia" xr:uid="{00000000-0004-0000-0000-000022000000}"/>
    <hyperlink ref="D29" location="'Productos Alemania'!A1" display="Productos importados de Alemania" xr:uid="{00000000-0004-0000-0000-000023000000}"/>
    <hyperlink ref="D38" location="'Glosario tek'!A1" display="Glosario manufacturas alta, media y baja tecnología" xr:uid="{00000000-0004-0000-0000-000024000000}"/>
    <hyperlink ref="L35" location="'Balanza comercial paises'!A1" display="Balanza comercial" xr:uid="{00000000-0004-0000-0000-000025000000}"/>
    <hyperlink ref="L36" location="'Balanza comercial ciiu'!A1" display="Balanza comercial ciiu" xr:uid="{00000000-0004-0000-0000-000026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M44"/>
  <sheetViews>
    <sheetView tabSelected="1" zoomScaleNormal="100" zoomScaleSheetLayoutView="80" workbookViewId="0">
      <selection activeCell="L3" sqref="L3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25">
      <c r="A2" s="14"/>
      <c r="B2" s="167"/>
      <c r="C2" s="167"/>
      <c r="D2" s="167"/>
      <c r="E2" s="167"/>
      <c r="F2" s="167"/>
      <c r="G2" s="9"/>
      <c r="H2" s="167"/>
      <c r="I2" s="167"/>
      <c r="J2" s="15"/>
      <c r="K2" s="23"/>
      <c r="L2" s="99"/>
      <c r="M2" s="99"/>
    </row>
    <row r="3" spans="1:13" x14ac:dyDescent="0.25">
      <c r="A3" s="14"/>
      <c r="B3" s="167"/>
      <c r="C3" s="167"/>
      <c r="D3" s="167"/>
      <c r="E3" s="167"/>
      <c r="F3" s="167"/>
      <c r="G3" s="9"/>
      <c r="H3" s="167"/>
      <c r="I3" s="167"/>
      <c r="J3" s="15"/>
      <c r="K3" s="23"/>
      <c r="L3" s="99"/>
      <c r="M3" s="99"/>
    </row>
    <row r="4" spans="1:13" x14ac:dyDescent="0.25">
      <c r="A4" s="14"/>
      <c r="B4" s="167"/>
      <c r="C4" s="167"/>
      <c r="D4" s="167"/>
      <c r="E4" s="167"/>
      <c r="F4" s="167"/>
      <c r="G4" s="9"/>
      <c r="H4" s="167"/>
      <c r="I4" s="167"/>
      <c r="J4" s="16"/>
      <c r="K4" s="99"/>
      <c r="L4" s="99"/>
      <c r="M4" s="99"/>
    </row>
    <row r="5" spans="1:13" x14ac:dyDescent="0.25">
      <c r="A5" s="14"/>
      <c r="B5" s="167"/>
      <c r="C5" s="167"/>
      <c r="D5" s="167"/>
      <c r="E5" s="167"/>
      <c r="F5" s="167"/>
      <c r="G5" s="167"/>
      <c r="H5" s="167"/>
      <c r="I5" s="167"/>
      <c r="J5" s="16"/>
      <c r="K5" s="99"/>
      <c r="L5" s="99"/>
      <c r="M5" s="99"/>
    </row>
    <row r="6" spans="1:13" x14ac:dyDescent="0.25">
      <c r="A6" s="14"/>
      <c r="B6" s="167"/>
      <c r="C6" s="167"/>
      <c r="D6" s="167"/>
      <c r="E6" s="167"/>
      <c r="F6" s="167"/>
      <c r="G6" s="167"/>
      <c r="H6" s="167"/>
      <c r="I6" s="167"/>
      <c r="J6" s="16"/>
      <c r="K6" s="99"/>
      <c r="L6" s="99"/>
      <c r="M6" s="99"/>
    </row>
    <row r="7" spans="1:13" x14ac:dyDescent="0.25">
      <c r="A7" s="14"/>
      <c r="B7" s="167"/>
      <c r="C7" s="191"/>
      <c r="D7" s="191"/>
      <c r="E7" s="191"/>
      <c r="F7" s="191"/>
      <c r="G7" s="191"/>
      <c r="H7" s="191"/>
      <c r="I7" s="191"/>
      <c r="J7" s="16"/>
      <c r="K7" s="99"/>
      <c r="L7" s="99"/>
      <c r="M7" s="99"/>
    </row>
    <row r="8" spans="1:13" x14ac:dyDescent="0.25">
      <c r="A8" s="14"/>
      <c r="B8" s="191" t="s">
        <v>133</v>
      </c>
      <c r="C8" s="191"/>
      <c r="D8" s="191"/>
      <c r="E8" s="191"/>
      <c r="F8" s="191"/>
      <c r="G8" s="191"/>
      <c r="H8" s="191"/>
      <c r="I8" s="191"/>
      <c r="J8" s="16"/>
      <c r="K8" s="99"/>
      <c r="L8" s="99"/>
      <c r="M8" s="99"/>
    </row>
    <row r="9" spans="1:13" ht="15.75" customHeight="1" x14ac:dyDescent="0.25">
      <c r="A9" s="14"/>
      <c r="B9" s="191" t="s">
        <v>178</v>
      </c>
      <c r="C9" s="191"/>
      <c r="D9" s="191"/>
      <c r="E9" s="191"/>
      <c r="F9" s="191"/>
      <c r="G9" s="191"/>
      <c r="H9" s="191"/>
      <c r="I9" s="191"/>
      <c r="J9" s="16"/>
      <c r="K9" s="99"/>
      <c r="L9" s="99"/>
      <c r="M9" s="99"/>
    </row>
    <row r="10" spans="1:13" x14ac:dyDescent="0.25">
      <c r="A10" s="14"/>
      <c r="B10" s="9"/>
      <c r="C10" s="175"/>
      <c r="D10" s="175"/>
      <c r="E10" s="175"/>
      <c r="F10" s="175"/>
      <c r="G10" s="175"/>
      <c r="H10" s="175"/>
      <c r="I10" s="175"/>
      <c r="J10" s="16"/>
      <c r="K10" s="99"/>
      <c r="L10" s="99"/>
      <c r="M10" s="2"/>
    </row>
    <row r="11" spans="1:13" x14ac:dyDescent="0.25">
      <c r="A11" s="14"/>
      <c r="B11" s="9"/>
      <c r="C11" s="175"/>
      <c r="D11" s="175"/>
      <c r="E11" s="175"/>
      <c r="F11" s="175"/>
      <c r="G11" s="175"/>
      <c r="H11" s="175"/>
      <c r="I11" s="175"/>
      <c r="J11" s="16"/>
      <c r="K11" s="99"/>
      <c r="L11" s="99"/>
      <c r="M11" s="99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25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25">
      <c r="A31" s="14"/>
      <c r="B31" s="125" t="s">
        <v>184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25">
      <c r="A32" s="14"/>
      <c r="B32" s="125" t="s">
        <v>160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25">
      <c r="A33" s="14"/>
      <c r="B33" s="125" t="s">
        <v>185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25">
      <c r="A34" s="176"/>
      <c r="B34" s="177" t="s">
        <v>186</v>
      </c>
      <c r="C34" s="176"/>
      <c r="D34" s="178"/>
      <c r="E34" s="178"/>
      <c r="F34" s="179"/>
      <c r="G34" s="180"/>
      <c r="H34" s="180"/>
      <c r="I34" s="180"/>
      <c r="J34" s="181"/>
      <c r="K34" s="99"/>
      <c r="L34" s="99"/>
    </row>
    <row r="35" spans="1:12" x14ac:dyDescent="0.25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pageSetup scale="82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rgb="FF53722D"/>
  </sheetPr>
  <dimension ref="A1:S48"/>
  <sheetViews>
    <sheetView zoomScaleNormal="100" zoomScaleSheetLayoutView="80" workbookViewId="0">
      <selection activeCell="H13" sqref="H13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5" width="6.5703125" style="7" customWidth="1"/>
    <col min="16" max="19" width="12.85546875" style="7" bestFit="1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1" t="s">
        <v>45</v>
      </c>
      <c r="D7" s="191"/>
      <c r="E7" s="191"/>
      <c r="F7" s="191"/>
      <c r="G7" s="191"/>
      <c r="H7" s="191"/>
      <c r="I7" s="191"/>
      <c r="J7" s="191"/>
      <c r="K7" s="16"/>
    </row>
    <row r="8" spans="1:19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9" x14ac:dyDescent="0.25">
      <c r="A9" s="14"/>
      <c r="B9" s="8"/>
      <c r="C9" s="191"/>
      <c r="D9" s="191"/>
      <c r="E9" s="191"/>
      <c r="F9" s="191"/>
      <c r="G9" s="191"/>
      <c r="H9" s="191"/>
      <c r="I9" s="191"/>
      <c r="J9" s="191"/>
      <c r="K9" s="16"/>
    </row>
    <row r="10" spans="1:19" ht="15.75" customHeight="1" x14ac:dyDescent="0.25">
      <c r="A10" s="14"/>
      <c r="B10" s="9"/>
      <c r="C10" s="195" t="s">
        <v>188</v>
      </c>
      <c r="D10" s="195"/>
      <c r="E10" s="194" t="s">
        <v>181</v>
      </c>
      <c r="F10" s="194" t="s">
        <v>182</v>
      </c>
      <c r="G10" s="195" t="s">
        <v>189</v>
      </c>
      <c r="H10" s="195"/>
      <c r="I10" s="193" t="s">
        <v>181</v>
      </c>
      <c r="J10" s="193" t="s">
        <v>182</v>
      </c>
      <c r="K10" s="16"/>
    </row>
    <row r="11" spans="1:19" x14ac:dyDescent="0.25">
      <c r="A11" s="14"/>
      <c r="B11" s="9"/>
      <c r="C11" s="33">
        <v>2017</v>
      </c>
      <c r="D11" s="33">
        <v>2018</v>
      </c>
      <c r="E11" s="194"/>
      <c r="F11" s="194"/>
      <c r="G11" s="171">
        <v>2017</v>
      </c>
      <c r="H11" s="171">
        <v>2018</v>
      </c>
      <c r="I11" s="193"/>
      <c r="J11" s="193"/>
      <c r="K11" s="16"/>
      <c r="N11" s="2"/>
    </row>
    <row r="12" spans="1:19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9" x14ac:dyDescent="0.25">
      <c r="A13" s="14"/>
      <c r="B13" s="10" t="s">
        <v>50</v>
      </c>
      <c r="C13" s="117">
        <v>10797.226011939947</v>
      </c>
      <c r="D13" s="117">
        <v>11767.886598939955</v>
      </c>
      <c r="E13" s="29">
        <v>8.989907092123639</v>
      </c>
      <c r="F13" s="117">
        <v>100</v>
      </c>
      <c r="G13" s="117">
        <v>1745.6068967999988</v>
      </c>
      <c r="H13" s="117">
        <v>2079.8723782900029</v>
      </c>
      <c r="I13" s="29">
        <v>19.148955134330127</v>
      </c>
      <c r="J13" s="117">
        <v>100</v>
      </c>
      <c r="K13" s="16"/>
      <c r="L13" s="187">
        <f>+((D13-C13)/C13)*100</f>
        <v>8.989907092123639</v>
      </c>
      <c r="M13" s="20">
        <f>+D13/$D$13*100</f>
        <v>100</v>
      </c>
      <c r="N13" s="187">
        <f>+((H13-G13)/G13)*100</f>
        <v>19.148955134330119</v>
      </c>
      <c r="O13" s="20">
        <f>+H13/$H$13*100</f>
        <v>100</v>
      </c>
      <c r="P13" s="20" t="b">
        <f>+L13=E13</f>
        <v>1</v>
      </c>
      <c r="Q13" s="20" t="b">
        <f>+M13=F13</f>
        <v>1</v>
      </c>
      <c r="R13" s="20" t="b">
        <f>+N13=I13</f>
        <v>1</v>
      </c>
      <c r="S13" s="20" t="b">
        <f>+O13=J13</f>
        <v>1</v>
      </c>
    </row>
    <row r="14" spans="1:19" x14ac:dyDescent="0.25">
      <c r="A14" s="14" t="s">
        <v>37</v>
      </c>
      <c r="B14" s="116" t="s">
        <v>446</v>
      </c>
      <c r="C14" s="107">
        <v>1745.6534906299703</v>
      </c>
      <c r="D14" s="22">
        <v>1976.2464689799572</v>
      </c>
      <c r="E14" s="21">
        <v>13.209550439862539</v>
      </c>
      <c r="F14" s="21">
        <v>16.79355466560985</v>
      </c>
      <c r="G14" s="107">
        <v>281.51960984999965</v>
      </c>
      <c r="H14" s="22">
        <v>320.09280246000196</v>
      </c>
      <c r="I14" s="21">
        <v>13.70177822800871</v>
      </c>
      <c r="J14" s="21">
        <v>15.390021320595205</v>
      </c>
      <c r="K14" s="16"/>
      <c r="L14" s="187">
        <f t="shared" ref="L14:L29" si="0">+((D14-C14)/C14)*100</f>
        <v>13.209550439862532</v>
      </c>
      <c r="M14" s="20">
        <f t="shared" ref="M14:M29" si="1">+D14/$D$13*100</f>
        <v>16.79355466560985</v>
      </c>
      <c r="N14" s="187">
        <f t="shared" ref="N14:N29" si="2">+((H14-G14)/G14)*100</f>
        <v>13.701778228008706</v>
      </c>
      <c r="O14" s="20">
        <f t="shared" ref="O14:O29" si="3">+H14/$H$13*100</f>
        <v>15.390021320595205</v>
      </c>
      <c r="P14" s="20" t="b">
        <f t="shared" ref="P14:P29" si="4">+L14=E14</f>
        <v>1</v>
      </c>
      <c r="Q14" s="20" t="b">
        <f t="shared" ref="Q14:Q29" si="5">+M14=F14</f>
        <v>1</v>
      </c>
      <c r="R14" s="20" t="b">
        <f t="shared" ref="R14:R29" si="6">+N14=I14</f>
        <v>1</v>
      </c>
      <c r="S14" s="20" t="b">
        <f t="shared" ref="S14:S29" si="7">+O14=J14</f>
        <v>1</v>
      </c>
    </row>
    <row r="15" spans="1:19" x14ac:dyDescent="0.25">
      <c r="A15" s="14" t="s">
        <v>37</v>
      </c>
      <c r="B15" s="82" t="s">
        <v>447</v>
      </c>
      <c r="C15" s="107">
        <v>962.33207053998706</v>
      </c>
      <c r="D15" s="22">
        <v>1180.9888001299964</v>
      </c>
      <c r="E15" s="21">
        <v>22.721546572516903</v>
      </c>
      <c r="F15" s="21">
        <v>10.035691542408127</v>
      </c>
      <c r="G15" s="107">
        <v>174.26217759000036</v>
      </c>
      <c r="H15" s="22">
        <v>207.64106856000109</v>
      </c>
      <c r="I15" s="21">
        <v>19.154409425855867</v>
      </c>
      <c r="J15" s="21">
        <v>9.9833562254774595</v>
      </c>
      <c r="K15" s="16"/>
      <c r="L15" s="187">
        <f t="shared" si="0"/>
        <v>22.721546572516903</v>
      </c>
      <c r="M15" s="20">
        <f t="shared" si="1"/>
        <v>10.035691542408127</v>
      </c>
      <c r="N15" s="187">
        <f t="shared" si="2"/>
        <v>19.154409425855871</v>
      </c>
      <c r="O15" s="20">
        <f t="shared" si="3"/>
        <v>9.9833562254774595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 t="s">
        <v>37</v>
      </c>
      <c r="B16" s="82" t="s">
        <v>448</v>
      </c>
      <c r="C16" s="107">
        <v>1018.0228605299963</v>
      </c>
      <c r="D16" s="22">
        <v>1177.5748900499962</v>
      </c>
      <c r="E16" s="21">
        <v>15.672735427270768</v>
      </c>
      <c r="F16" s="21">
        <v>10.00668115000421</v>
      </c>
      <c r="G16" s="107">
        <v>189.1224990500003</v>
      </c>
      <c r="H16" s="22">
        <v>196.96365166000044</v>
      </c>
      <c r="I16" s="21">
        <v>4.1460707474720415</v>
      </c>
      <c r="J16" s="21">
        <v>9.4699873759531794</v>
      </c>
      <c r="K16" s="16"/>
      <c r="L16" s="187">
        <f t="shared" si="0"/>
        <v>15.672735427270759</v>
      </c>
      <c r="M16" s="20">
        <f t="shared" si="1"/>
        <v>10.00668115000421</v>
      </c>
      <c r="N16" s="187">
        <f t="shared" si="2"/>
        <v>4.1460707474720335</v>
      </c>
      <c r="O16" s="20">
        <f t="shared" si="3"/>
        <v>9.4699873759531794</v>
      </c>
      <c r="P16" s="20" t="b">
        <f t="shared" si="4"/>
        <v>1</v>
      </c>
      <c r="Q16" s="20" t="b">
        <f t="shared" si="5"/>
        <v>1</v>
      </c>
      <c r="R16" s="20" t="b">
        <f t="shared" si="6"/>
        <v>0</v>
      </c>
      <c r="S16" s="20" t="b">
        <f t="shared" si="7"/>
        <v>1</v>
      </c>
    </row>
    <row r="17" spans="1:19" x14ac:dyDescent="0.25">
      <c r="A17" s="14" t="s">
        <v>37</v>
      </c>
      <c r="B17" s="82" t="s">
        <v>449</v>
      </c>
      <c r="C17" s="107">
        <v>1350.644757759999</v>
      </c>
      <c r="D17" s="22">
        <v>1169.8213337999994</v>
      </c>
      <c r="E17" s="21">
        <v>-13.387933645845518</v>
      </c>
      <c r="F17" s="21">
        <v>9.9407937352606393</v>
      </c>
      <c r="G17" s="107">
        <v>128.60684515000005</v>
      </c>
      <c r="H17" s="22">
        <v>253.40030417000017</v>
      </c>
      <c r="I17" s="21">
        <v>97.034849797028926</v>
      </c>
      <c r="J17" s="21">
        <v>12.183454466486875</v>
      </c>
      <c r="K17" s="16"/>
      <c r="L17" s="187">
        <f t="shared" si="0"/>
        <v>-13.387933645845523</v>
      </c>
      <c r="M17" s="20">
        <f t="shared" si="1"/>
        <v>9.9407937352606393</v>
      </c>
      <c r="N17" s="187">
        <f t="shared" si="2"/>
        <v>97.034849797028912</v>
      </c>
      <c r="O17" s="20">
        <f t="shared" si="3"/>
        <v>12.183454466486875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ht="15.75" customHeight="1" x14ac:dyDescent="0.25">
      <c r="A18" s="14" t="s">
        <v>37</v>
      </c>
      <c r="B18" s="82" t="s">
        <v>450</v>
      </c>
      <c r="C18" s="107">
        <v>986.3141089799941</v>
      </c>
      <c r="D18" s="22">
        <v>1140.1376637900044</v>
      </c>
      <c r="E18" s="21">
        <v>15.595797871034044</v>
      </c>
      <c r="F18" s="21">
        <v>9.6885507368222541</v>
      </c>
      <c r="G18" s="107">
        <v>168.51613076999976</v>
      </c>
      <c r="H18" s="22">
        <v>188.13351035999986</v>
      </c>
      <c r="I18" s="21">
        <v>11.641247339564774</v>
      </c>
      <c r="J18" s="21">
        <v>9.0454353028466361</v>
      </c>
      <c r="K18" s="16"/>
      <c r="L18" s="187">
        <f t="shared" si="0"/>
        <v>15.595797871034037</v>
      </c>
      <c r="M18" s="20">
        <f t="shared" si="1"/>
        <v>9.6885507368222541</v>
      </c>
      <c r="N18" s="187">
        <f t="shared" si="2"/>
        <v>11.641247339564776</v>
      </c>
      <c r="O18" s="20">
        <f t="shared" si="3"/>
        <v>9.0454353028466361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 t="s">
        <v>37</v>
      </c>
      <c r="B19" s="9" t="s">
        <v>38</v>
      </c>
      <c r="C19" s="107">
        <v>4734.258723500001</v>
      </c>
      <c r="D19" s="22">
        <v>5123.1174421900014</v>
      </c>
      <c r="E19" s="21">
        <v>8.2137192198596267</v>
      </c>
      <c r="F19" s="21">
        <v>43.534728169894912</v>
      </c>
      <c r="G19" s="107">
        <v>803.57963438999866</v>
      </c>
      <c r="H19" s="22">
        <v>913.64104107999924</v>
      </c>
      <c r="I19" s="21">
        <v>13.696390747078691</v>
      </c>
      <c r="J19" s="21">
        <v>43.927745308640645</v>
      </c>
      <c r="K19" s="16"/>
      <c r="L19" s="187">
        <f t="shared" si="0"/>
        <v>8.2137192198596214</v>
      </c>
      <c r="M19" s="20">
        <f t="shared" si="1"/>
        <v>43.534728169894912</v>
      </c>
      <c r="N19" s="187">
        <f t="shared" si="2"/>
        <v>13.696390747078697</v>
      </c>
      <c r="O19" s="20">
        <f t="shared" si="3"/>
        <v>43.927745308640645</v>
      </c>
      <c r="P19" s="20" t="b">
        <f t="shared" si="4"/>
        <v>0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L20" s="187"/>
      <c r="M20" s="20"/>
      <c r="N20" s="187"/>
      <c r="O20" s="20"/>
      <c r="P20" s="20"/>
      <c r="Q20" s="20"/>
      <c r="R20" s="20"/>
      <c r="S20" s="20"/>
    </row>
    <row r="21" spans="1:19" x14ac:dyDescent="0.25">
      <c r="A21" s="14"/>
      <c r="B21" s="10" t="s">
        <v>50</v>
      </c>
      <c r="C21" s="117">
        <v>10797.226011939947</v>
      </c>
      <c r="D21" s="117">
        <v>11767.886598939955</v>
      </c>
      <c r="E21" s="29">
        <v>8.989907092123639</v>
      </c>
      <c r="F21" s="117">
        <v>100</v>
      </c>
      <c r="G21" s="117">
        <v>1745.6068967999988</v>
      </c>
      <c r="H21" s="117">
        <v>2079.8723782900029</v>
      </c>
      <c r="I21" s="29">
        <v>19.148955134330127</v>
      </c>
      <c r="J21" s="117">
        <v>100</v>
      </c>
      <c r="K21" s="16"/>
      <c r="L21" s="187">
        <f t="shared" si="0"/>
        <v>8.989907092123639</v>
      </c>
      <c r="M21" s="20">
        <f t="shared" si="1"/>
        <v>100</v>
      </c>
      <c r="N21" s="187">
        <f t="shared" si="2"/>
        <v>19.148955134330119</v>
      </c>
      <c r="O21" s="20">
        <f t="shared" si="3"/>
        <v>100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9" t="s">
        <v>23</v>
      </c>
      <c r="C22" s="107">
        <v>601.83512615999928</v>
      </c>
      <c r="D22" s="22">
        <v>664.26644861999569</v>
      </c>
      <c r="E22" s="21">
        <v>10.373492630504732</v>
      </c>
      <c r="F22" s="21">
        <v>5.6447386965798296</v>
      </c>
      <c r="G22" s="107">
        <v>72.350605710000011</v>
      </c>
      <c r="H22" s="22">
        <v>122.77554888999977</v>
      </c>
      <c r="I22" s="21">
        <v>69.695260578903799</v>
      </c>
      <c r="J22" s="21">
        <v>5.9030328096833253</v>
      </c>
      <c r="K22" s="16"/>
      <c r="L22" s="187">
        <f t="shared" si="0"/>
        <v>10.373492630504737</v>
      </c>
      <c r="M22" s="20">
        <f t="shared" si="1"/>
        <v>5.6447386965798296</v>
      </c>
      <c r="N22" s="187">
        <f t="shared" si="2"/>
        <v>69.695260578903799</v>
      </c>
      <c r="O22" s="20">
        <f t="shared" si="3"/>
        <v>5.9030328096833253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9" t="s">
        <v>24</v>
      </c>
      <c r="C23" s="107">
        <v>10082.437696309968</v>
      </c>
      <c r="D23" s="22">
        <v>11011.994899079958</v>
      </c>
      <c r="E23" s="21">
        <v>9.219568032740689</v>
      </c>
      <c r="F23" s="21">
        <v>93.576657172001589</v>
      </c>
      <c r="G23" s="107">
        <v>1666.5046523300014</v>
      </c>
      <c r="H23" s="22">
        <v>1944.9204839499994</v>
      </c>
      <c r="I23" s="21">
        <v>16.706573919894829</v>
      </c>
      <c r="J23" s="21">
        <v>93.511530046331202</v>
      </c>
      <c r="K23" s="16"/>
      <c r="L23" s="187">
        <f t="shared" si="0"/>
        <v>9.2195680327406926</v>
      </c>
      <c r="M23" s="20">
        <f t="shared" si="1"/>
        <v>93.576657172001589</v>
      </c>
      <c r="N23" s="187">
        <f t="shared" si="2"/>
        <v>16.706573919894829</v>
      </c>
      <c r="O23" s="20">
        <f t="shared" si="3"/>
        <v>93.511530046331202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9" t="s">
        <v>33</v>
      </c>
      <c r="C24" s="107">
        <v>2389.9987742800186</v>
      </c>
      <c r="D24" s="22">
        <v>2358.1389318699657</v>
      </c>
      <c r="E24" s="21">
        <v>-1.3330484832424494</v>
      </c>
      <c r="F24" s="21">
        <v>20.038763222636643</v>
      </c>
      <c r="G24" s="107">
        <v>317.05451290000184</v>
      </c>
      <c r="H24" s="22">
        <v>457.27353313999959</v>
      </c>
      <c r="I24" s="21">
        <v>44.22552417168162</v>
      </c>
      <c r="J24" s="21">
        <v>21.985653442638323</v>
      </c>
      <c r="K24" s="16"/>
      <c r="L24" s="187">
        <f t="shared" si="0"/>
        <v>-1.3330484832424447</v>
      </c>
      <c r="M24" s="20">
        <f t="shared" si="1"/>
        <v>20.038763222636643</v>
      </c>
      <c r="N24" s="187">
        <f t="shared" si="2"/>
        <v>44.225524171681627</v>
      </c>
      <c r="O24" s="20">
        <f t="shared" si="3"/>
        <v>21.985653442638323</v>
      </c>
      <c r="P24" s="20" t="b">
        <f t="shared" si="4"/>
        <v>0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9" t="s">
        <v>34</v>
      </c>
      <c r="C25" s="107">
        <v>1287.4062152800084</v>
      </c>
      <c r="D25" s="22">
        <v>1463.6467214299794</v>
      </c>
      <c r="E25" s="21">
        <v>13.689580185197347</v>
      </c>
      <c r="F25" s="21">
        <v>12.43763448197932</v>
      </c>
      <c r="G25" s="107">
        <v>244.3391681300013</v>
      </c>
      <c r="H25" s="22">
        <v>276.73845628000242</v>
      </c>
      <c r="I25" s="21">
        <v>13.259964989634</v>
      </c>
      <c r="J25" s="21">
        <v>13.305549858185383</v>
      </c>
      <c r="K25" s="16"/>
      <c r="L25" s="187">
        <f t="shared" si="0"/>
        <v>13.689580185197336</v>
      </c>
      <c r="M25" s="20">
        <f t="shared" si="1"/>
        <v>12.43763448197932</v>
      </c>
      <c r="N25" s="187">
        <f t="shared" si="2"/>
        <v>13.259964989634</v>
      </c>
      <c r="O25" s="20">
        <f t="shared" si="3"/>
        <v>13.305549858185383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9" t="s">
        <v>35</v>
      </c>
      <c r="C26" s="107">
        <v>3013.2609556799575</v>
      </c>
      <c r="D26" s="22">
        <v>3454.2015345599748</v>
      </c>
      <c r="E26" s="21">
        <v>14.633335292413019</v>
      </c>
      <c r="F26" s="21">
        <v>29.352777200207957</v>
      </c>
      <c r="G26" s="107">
        <v>541.41142871999796</v>
      </c>
      <c r="H26" s="22">
        <v>588.14485693999586</v>
      </c>
      <c r="I26" s="21">
        <v>8.6317771921595501</v>
      </c>
      <c r="J26" s="21">
        <v>28.277930082592263</v>
      </c>
      <c r="K26" s="16"/>
      <c r="L26" s="187">
        <f t="shared" si="0"/>
        <v>14.633335292413028</v>
      </c>
      <c r="M26" s="20">
        <f t="shared" si="1"/>
        <v>29.352777200207957</v>
      </c>
      <c r="N26" s="187">
        <f t="shared" si="2"/>
        <v>8.631777192159543</v>
      </c>
      <c r="O26" s="20">
        <f t="shared" si="3"/>
        <v>28.277930082592263</v>
      </c>
      <c r="P26" s="20" t="b">
        <f t="shared" si="4"/>
        <v>1</v>
      </c>
      <c r="Q26" s="20" t="b">
        <f t="shared" si="5"/>
        <v>1</v>
      </c>
      <c r="R26" s="20" t="b">
        <f t="shared" si="6"/>
        <v>0</v>
      </c>
      <c r="S26" s="20" t="b">
        <f t="shared" si="7"/>
        <v>1</v>
      </c>
    </row>
    <row r="27" spans="1:19" x14ac:dyDescent="0.25">
      <c r="A27" s="14"/>
      <c r="B27" s="9" t="s">
        <v>36</v>
      </c>
      <c r="C27" s="107">
        <v>3391.7717510699827</v>
      </c>
      <c r="D27" s="22">
        <v>3736.0077112200388</v>
      </c>
      <c r="E27" s="21">
        <v>10.149148746269908</v>
      </c>
      <c r="F27" s="21">
        <v>31.747482267177663</v>
      </c>
      <c r="G27" s="107">
        <v>563.6995425800003</v>
      </c>
      <c r="H27" s="22">
        <v>622.76363759000151</v>
      </c>
      <c r="I27" s="21">
        <v>10.477939141066251</v>
      </c>
      <c r="J27" s="21">
        <v>29.942396662915232</v>
      </c>
      <c r="K27" s="16"/>
      <c r="L27" s="187">
        <f t="shared" si="0"/>
        <v>10.14914874626991</v>
      </c>
      <c r="M27" s="20">
        <f t="shared" si="1"/>
        <v>31.747482267177663</v>
      </c>
      <c r="N27" s="187">
        <f t="shared" si="2"/>
        <v>10.477939141066241</v>
      </c>
      <c r="O27" s="20">
        <f t="shared" si="3"/>
        <v>29.942396662915232</v>
      </c>
      <c r="P27" s="20" t="b">
        <f t="shared" si="4"/>
        <v>1</v>
      </c>
      <c r="Q27" s="20" t="b">
        <f t="shared" si="5"/>
        <v>1</v>
      </c>
      <c r="R27" s="20" t="b">
        <f t="shared" si="6"/>
        <v>0</v>
      </c>
      <c r="S27" s="20" t="b">
        <f t="shared" si="7"/>
        <v>1</v>
      </c>
    </row>
    <row r="28" spans="1:19" x14ac:dyDescent="0.25">
      <c r="A28" s="14"/>
      <c r="B28" s="9" t="s">
        <v>69</v>
      </c>
      <c r="C28" s="107">
        <v>32.957049520000062</v>
      </c>
      <c r="D28" s="22">
        <v>58.39197428999983</v>
      </c>
      <c r="E28" s="21">
        <v>77.175976431277689</v>
      </c>
      <c r="F28" s="21">
        <v>0.49619762902252768</v>
      </c>
      <c r="G28" s="107">
        <v>5.3435240299999993</v>
      </c>
      <c r="H28" s="22">
        <v>5.9825051599999926</v>
      </c>
      <c r="I28" s="21">
        <v>11.958047281392936</v>
      </c>
      <c r="J28" s="21">
        <v>0.28763808887728948</v>
      </c>
      <c r="K28" s="16"/>
      <c r="L28" s="187">
        <f t="shared" si="0"/>
        <v>77.175976431277689</v>
      </c>
      <c r="M28" s="20">
        <f t="shared" si="1"/>
        <v>0.49619762902252768</v>
      </c>
      <c r="N28" s="187">
        <f t="shared" si="2"/>
        <v>11.958047281392938</v>
      </c>
      <c r="O28" s="20">
        <f t="shared" si="3"/>
        <v>0.28763808887728948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9" t="s">
        <v>119</v>
      </c>
      <c r="C29" s="107">
        <v>79.996139949999858</v>
      </c>
      <c r="D29" s="22">
        <v>33.23327695000004</v>
      </c>
      <c r="E29" s="21">
        <v>-58.456399307801732</v>
      </c>
      <c r="F29" s="21">
        <v>0.28240650239605197</v>
      </c>
      <c r="G29" s="107">
        <v>1.4081147300000001</v>
      </c>
      <c r="H29" s="22">
        <v>6.1938402900000007</v>
      </c>
      <c r="I29" s="21">
        <v>339.86758735206183</v>
      </c>
      <c r="J29" s="21">
        <v>0.29779905510800408</v>
      </c>
      <c r="K29" s="16"/>
      <c r="L29" s="187">
        <f t="shared" si="0"/>
        <v>-58.456399307801732</v>
      </c>
      <c r="M29" s="20">
        <f t="shared" si="1"/>
        <v>0.28240650239605197</v>
      </c>
      <c r="N29" s="187">
        <f t="shared" si="2"/>
        <v>339.86758735206189</v>
      </c>
      <c r="O29" s="20">
        <f t="shared" si="3"/>
        <v>0.29779905510800408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9" x14ac:dyDescent="0.25">
      <c r="A31" s="14"/>
      <c r="B31" s="9"/>
      <c r="C31" s="192" t="s">
        <v>137</v>
      </c>
      <c r="D31" s="192"/>
      <c r="E31" s="192"/>
      <c r="F31" s="192"/>
      <c r="G31" s="192"/>
      <c r="H31" s="192"/>
      <c r="I31" s="6"/>
      <c r="J31" s="6"/>
      <c r="K31" s="16"/>
    </row>
    <row r="32" spans="1:19" x14ac:dyDescent="0.25">
      <c r="A32" s="14"/>
      <c r="B32" s="9"/>
      <c r="C32" s="192" t="s">
        <v>187</v>
      </c>
      <c r="D32" s="192"/>
      <c r="E32" s="192"/>
      <c r="F32" s="192"/>
      <c r="G32" s="192"/>
      <c r="H32" s="192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664.26644861999569</v>
      </c>
      <c r="E43" s="20"/>
      <c r="F43" s="20"/>
      <c r="H43" s="124"/>
    </row>
    <row r="44" spans="1:11" x14ac:dyDescent="0.25">
      <c r="B44" s="20"/>
      <c r="C44" s="20" t="s">
        <v>27</v>
      </c>
      <c r="D44" s="75">
        <v>11011.994899079958</v>
      </c>
      <c r="E44" s="20"/>
      <c r="F44" s="20"/>
      <c r="H44" s="124"/>
    </row>
    <row r="45" spans="1:11" x14ac:dyDescent="0.25">
      <c r="B45" s="20"/>
      <c r="C45" s="20" t="s">
        <v>69</v>
      </c>
      <c r="D45" s="75">
        <v>58.39197428999983</v>
      </c>
      <c r="E45" s="20"/>
      <c r="F45" s="20"/>
      <c r="H45" s="124"/>
    </row>
    <row r="46" spans="1:11" x14ac:dyDescent="0.25">
      <c r="B46" s="20"/>
      <c r="C46" s="20" t="s">
        <v>119</v>
      </c>
      <c r="D46" s="75">
        <v>33.23327695000004</v>
      </c>
      <c r="E46" s="20"/>
      <c r="F46" s="20"/>
    </row>
    <row r="47" spans="1:11" x14ac:dyDescent="0.25">
      <c r="B47" s="20"/>
      <c r="C47" s="20"/>
      <c r="D47" s="20"/>
      <c r="E47" s="20"/>
      <c r="F47" s="20"/>
    </row>
    <row r="48" spans="1:11" x14ac:dyDescent="0.25">
      <c r="B48" s="20"/>
      <c r="C48" s="20"/>
      <c r="D48" s="20"/>
      <c r="E48" s="20"/>
      <c r="F48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1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S48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5" width="7.28515625" style="7" customWidth="1"/>
    <col min="16" max="19" width="12.855468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1" t="s">
        <v>109</v>
      </c>
      <c r="D7" s="191"/>
      <c r="E7" s="191"/>
      <c r="F7" s="191"/>
      <c r="G7" s="191"/>
      <c r="H7" s="191"/>
      <c r="I7" s="191"/>
      <c r="J7" s="191"/>
      <c r="K7" s="16"/>
    </row>
    <row r="8" spans="1:19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9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9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9" x14ac:dyDescent="0.25">
      <c r="A11" s="14"/>
      <c r="B11" s="9"/>
      <c r="C11" s="91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9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9" x14ac:dyDescent="0.25">
      <c r="A13" s="14"/>
      <c r="B13" s="10" t="s">
        <v>50</v>
      </c>
      <c r="C13" s="117">
        <v>10797.226011939947</v>
      </c>
      <c r="D13" s="117">
        <v>11767.886598939955</v>
      </c>
      <c r="E13" s="29">
        <v>8.989907092123639</v>
      </c>
      <c r="F13" s="29">
        <v>100</v>
      </c>
      <c r="G13" s="117">
        <v>1745.6068967999988</v>
      </c>
      <c r="H13" s="117">
        <v>2079.8723782900029</v>
      </c>
      <c r="I13" s="29">
        <v>19.148955134330127</v>
      </c>
      <c r="J13" s="29">
        <v>100</v>
      </c>
      <c r="K13" s="16"/>
      <c r="L13" s="187">
        <f>+((D13-C13)/C13)*100</f>
        <v>8.989907092123639</v>
      </c>
      <c r="M13" s="20">
        <f>+D13/$D$13*100</f>
        <v>100</v>
      </c>
      <c r="N13" s="187">
        <f>+((H13-G13)/G13)*100</f>
        <v>19.148955134330119</v>
      </c>
      <c r="O13" s="20">
        <f>+H13/$H$13*100</f>
        <v>100</v>
      </c>
      <c r="P13" s="20" t="b">
        <f>+L13=E13</f>
        <v>1</v>
      </c>
      <c r="Q13" s="20" t="b">
        <f>+M13=F13</f>
        <v>1</v>
      </c>
      <c r="R13" s="20" t="b">
        <f>+N13=I13</f>
        <v>1</v>
      </c>
      <c r="S13" s="20" t="b">
        <f>+O13=J13</f>
        <v>1</v>
      </c>
    </row>
    <row r="14" spans="1:19" x14ac:dyDescent="0.25">
      <c r="A14" s="14"/>
      <c r="B14" s="115" t="s">
        <v>136</v>
      </c>
      <c r="C14" s="107">
        <v>3051.1815320899677</v>
      </c>
      <c r="D14" s="22">
        <v>2807.6064465199315</v>
      </c>
      <c r="E14" s="21">
        <v>-7.9829758737165246</v>
      </c>
      <c r="F14" s="21">
        <v>23.858204469550543</v>
      </c>
      <c r="G14" s="107">
        <v>392.86501519999803</v>
      </c>
      <c r="H14" s="22">
        <v>565.77015621999703</v>
      </c>
      <c r="I14" s="21">
        <v>44.011335784627505</v>
      </c>
      <c r="J14" s="21">
        <v>27.202157311457402</v>
      </c>
      <c r="K14" s="16"/>
      <c r="L14" s="187">
        <f t="shared" ref="L14:L44" si="0">+((D14-C14)/C14)*100</f>
        <v>-7.9829758737165202</v>
      </c>
      <c r="M14" s="187">
        <f t="shared" ref="M14:M44" si="1">+D14/$D$13*100</f>
        <v>23.858204469550543</v>
      </c>
      <c r="N14" s="187">
        <f t="shared" ref="N14:N44" si="2">+((H14-G14)/G14)*100</f>
        <v>44.011335784627505</v>
      </c>
      <c r="O14" s="187">
        <f t="shared" ref="O14:O44" si="3">+H14/$H$13*100</f>
        <v>27.202157311457402</v>
      </c>
      <c r="P14" s="20" t="b">
        <f t="shared" ref="P14:P44" si="4">+L14=E14</f>
        <v>1</v>
      </c>
      <c r="Q14" s="20" t="b">
        <f t="shared" ref="Q14:Q44" si="5">+M14=F14</f>
        <v>1</v>
      </c>
      <c r="R14" s="20" t="b">
        <f t="shared" ref="R14:R44" si="6">+N14=I14</f>
        <v>1</v>
      </c>
      <c r="S14" s="20" t="b">
        <f t="shared" ref="S14:S44" si="7">+O14=J14</f>
        <v>1</v>
      </c>
    </row>
    <row r="15" spans="1:19" x14ac:dyDescent="0.25">
      <c r="A15" s="14"/>
      <c r="B15" s="115" t="s">
        <v>224</v>
      </c>
      <c r="C15" s="107">
        <v>2189.8750995000473</v>
      </c>
      <c r="D15" s="22">
        <v>2535.2909660700038</v>
      </c>
      <c r="E15" s="21">
        <v>15.773313585273229</v>
      </c>
      <c r="F15" s="21">
        <v>21.544148515999311</v>
      </c>
      <c r="G15" s="107">
        <v>404.0376538700026</v>
      </c>
      <c r="H15" s="22">
        <v>458.27667559000577</v>
      </c>
      <c r="I15" s="21">
        <v>13.424249250158837</v>
      </c>
      <c r="J15" s="21">
        <v>22.033884404329875</v>
      </c>
      <c r="K15" s="16"/>
      <c r="L15" s="187">
        <f t="shared" si="0"/>
        <v>15.773313585273224</v>
      </c>
      <c r="M15" s="187">
        <f t="shared" si="1"/>
        <v>21.544148515999311</v>
      </c>
      <c r="N15" s="187">
        <f t="shared" si="2"/>
        <v>13.424249250158832</v>
      </c>
      <c r="O15" s="187">
        <f t="shared" si="3"/>
        <v>22.033884404329875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115" t="s">
        <v>429</v>
      </c>
      <c r="C16" s="107">
        <v>1029.3701212200319</v>
      </c>
      <c r="D16" s="22">
        <v>1289.2037153299993</v>
      </c>
      <c r="E16" s="21">
        <v>25.241998845080804</v>
      </c>
      <c r="F16" s="21">
        <v>10.955269703619766</v>
      </c>
      <c r="G16" s="107">
        <v>180.55713533000019</v>
      </c>
      <c r="H16" s="22">
        <v>222.53274766000035</v>
      </c>
      <c r="I16" s="21">
        <v>23.247828036971384</v>
      </c>
      <c r="J16" s="21">
        <v>10.699346266762717</v>
      </c>
      <c r="K16" s="16"/>
      <c r="L16" s="187">
        <f t="shared" si="0"/>
        <v>25.241998845080811</v>
      </c>
      <c r="M16" s="187">
        <f t="shared" si="1"/>
        <v>10.955269703619766</v>
      </c>
      <c r="N16" s="187">
        <f t="shared" si="2"/>
        <v>23.247828036971391</v>
      </c>
      <c r="O16" s="187">
        <f t="shared" si="3"/>
        <v>10.699346266762717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115" t="s">
        <v>226</v>
      </c>
      <c r="C17" s="107">
        <v>503.92900436000338</v>
      </c>
      <c r="D17" s="22">
        <v>690.89170993000016</v>
      </c>
      <c r="E17" s="21">
        <v>37.101001123648736</v>
      </c>
      <c r="F17" s="21">
        <v>5.8709922475989478</v>
      </c>
      <c r="G17" s="107">
        <v>88.539900890000055</v>
      </c>
      <c r="H17" s="22">
        <v>100.70391655999975</v>
      </c>
      <c r="I17" s="21">
        <v>13.738456388280795</v>
      </c>
      <c r="J17" s="21">
        <v>4.841831528278429</v>
      </c>
      <c r="K17" s="16"/>
      <c r="L17" s="187">
        <f t="shared" si="0"/>
        <v>37.10100112364875</v>
      </c>
      <c r="M17" s="187">
        <f t="shared" si="1"/>
        <v>5.8709922475989478</v>
      </c>
      <c r="N17" s="187">
        <f t="shared" si="2"/>
        <v>13.738456388280799</v>
      </c>
      <c r="O17" s="187">
        <f t="shared" si="3"/>
        <v>4.841831528278429</v>
      </c>
      <c r="P17" s="20" t="b">
        <f t="shared" si="4"/>
        <v>0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115" t="s">
        <v>227</v>
      </c>
      <c r="C18" s="107">
        <v>444.83630720000235</v>
      </c>
      <c r="D18" s="22">
        <v>543.01505502000123</v>
      </c>
      <c r="E18" s="21">
        <v>22.070758665806657</v>
      </c>
      <c r="F18" s="21">
        <v>4.6143804195811651</v>
      </c>
      <c r="G18" s="107">
        <v>80.146994480000245</v>
      </c>
      <c r="H18" s="22">
        <v>88.118853419999994</v>
      </c>
      <c r="I18" s="21">
        <v>9.9465475801329362</v>
      </c>
      <c r="J18" s="21">
        <v>4.2367432896266539</v>
      </c>
      <c r="K18" s="16"/>
      <c r="L18" s="187">
        <f t="shared" si="0"/>
        <v>22.070758665806665</v>
      </c>
      <c r="M18" s="187">
        <f t="shared" si="1"/>
        <v>4.6143804195811651</v>
      </c>
      <c r="N18" s="187">
        <f t="shared" si="2"/>
        <v>9.9465475801329433</v>
      </c>
      <c r="O18" s="187">
        <f t="shared" si="3"/>
        <v>4.2367432896266539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15" t="s">
        <v>417</v>
      </c>
      <c r="C19" s="107">
        <v>234.87162464000008</v>
      </c>
      <c r="D19" s="22">
        <v>309.58686114999796</v>
      </c>
      <c r="E19" s="21">
        <v>31.811095369446086</v>
      </c>
      <c r="F19" s="21">
        <v>2.630777060495173</v>
      </c>
      <c r="G19" s="107">
        <v>35.381308360000048</v>
      </c>
      <c r="H19" s="22">
        <v>50.552527319999939</v>
      </c>
      <c r="I19" s="21">
        <v>42.879191480526323</v>
      </c>
      <c r="J19" s="21">
        <v>2.4305590981290126</v>
      </c>
      <c r="K19" s="16"/>
      <c r="L19" s="187">
        <f t="shared" si="0"/>
        <v>31.811095369446097</v>
      </c>
      <c r="M19" s="187">
        <f t="shared" si="1"/>
        <v>2.630777060495173</v>
      </c>
      <c r="N19" s="187">
        <f t="shared" si="2"/>
        <v>42.87919148052633</v>
      </c>
      <c r="O19" s="187">
        <f t="shared" si="3"/>
        <v>2.4305590981290126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15" t="s">
        <v>229</v>
      </c>
      <c r="C20" s="107">
        <v>212.07620093000085</v>
      </c>
      <c r="D20" s="22">
        <v>235.71892222999881</v>
      </c>
      <c r="E20" s="21">
        <v>11.14821993053412</v>
      </c>
      <c r="F20" s="21">
        <v>2.0030692873198848</v>
      </c>
      <c r="G20" s="107">
        <v>32.13270402000002</v>
      </c>
      <c r="H20" s="22">
        <v>44.624005109999949</v>
      </c>
      <c r="I20" s="21">
        <v>38.874104968648446</v>
      </c>
      <c r="J20" s="21">
        <v>2.1455165026369656</v>
      </c>
      <c r="K20" s="16"/>
      <c r="L20" s="187">
        <f t="shared" si="0"/>
        <v>11.148219930534129</v>
      </c>
      <c r="M20" s="187">
        <f t="shared" si="1"/>
        <v>2.0030692873198848</v>
      </c>
      <c r="N20" s="187">
        <f t="shared" si="2"/>
        <v>38.874104968648453</v>
      </c>
      <c r="O20" s="187">
        <f t="shared" si="3"/>
        <v>2.1455165026369656</v>
      </c>
      <c r="P20" s="20" t="b">
        <f t="shared" si="4"/>
        <v>1</v>
      </c>
      <c r="Q20" s="20" t="b">
        <f t="shared" si="5"/>
        <v>1</v>
      </c>
      <c r="R20" s="20" t="b">
        <f t="shared" si="6"/>
        <v>0</v>
      </c>
      <c r="S20" s="20" t="b">
        <f t="shared" si="7"/>
        <v>1</v>
      </c>
    </row>
    <row r="21" spans="1:19" x14ac:dyDescent="0.25">
      <c r="A21" s="14"/>
      <c r="B21" s="115" t="s">
        <v>230</v>
      </c>
      <c r="C21" s="107">
        <v>184.8327956500008</v>
      </c>
      <c r="D21" s="22">
        <v>214.78360824000012</v>
      </c>
      <c r="E21" s="21">
        <v>16.204273968086348</v>
      </c>
      <c r="F21" s="21">
        <v>1.8251672161707244</v>
      </c>
      <c r="G21" s="107">
        <v>35.112666189999956</v>
      </c>
      <c r="H21" s="22">
        <v>34.029756680000034</v>
      </c>
      <c r="I21" s="21">
        <v>-3.0840993507588843</v>
      </c>
      <c r="J21" s="21">
        <v>1.6361463825957479</v>
      </c>
      <c r="K21" s="16"/>
      <c r="L21" s="187">
        <f t="shared" si="0"/>
        <v>16.204273968086348</v>
      </c>
      <c r="M21" s="187">
        <f t="shared" si="1"/>
        <v>1.8251672161707244</v>
      </c>
      <c r="N21" s="187">
        <f t="shared" si="2"/>
        <v>-3.0840993507588821</v>
      </c>
      <c r="O21" s="187">
        <f t="shared" si="3"/>
        <v>1.6361463825957479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115" t="s">
        <v>232</v>
      </c>
      <c r="C22" s="107">
        <v>127.38788653999987</v>
      </c>
      <c r="D22" s="22">
        <v>200.62983805000101</v>
      </c>
      <c r="E22" s="21">
        <v>57.495224624048632</v>
      </c>
      <c r="F22" s="21">
        <v>1.7048926870868526</v>
      </c>
      <c r="G22" s="107">
        <v>17.62876360000001</v>
      </c>
      <c r="H22" s="22">
        <v>16.312209320000036</v>
      </c>
      <c r="I22" s="21">
        <v>-7.4682167727291642</v>
      </c>
      <c r="J22" s="21">
        <v>0.78428895398915555</v>
      </c>
      <c r="K22" s="16"/>
      <c r="L22" s="187">
        <f t="shared" si="0"/>
        <v>57.495224624048632</v>
      </c>
      <c r="M22" s="187">
        <f t="shared" si="1"/>
        <v>1.7048926870868526</v>
      </c>
      <c r="N22" s="187">
        <f t="shared" si="2"/>
        <v>-7.4682167727291597</v>
      </c>
      <c r="O22" s="187">
        <f t="shared" si="3"/>
        <v>0.78428895398915555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115" t="s">
        <v>231</v>
      </c>
      <c r="C23" s="107">
        <v>304.90155678000139</v>
      </c>
      <c r="D23" s="22">
        <v>196.07676138999972</v>
      </c>
      <c r="E23" s="21">
        <v>-35.691780828958862</v>
      </c>
      <c r="F23" s="21">
        <v>1.6662019959273078</v>
      </c>
      <c r="G23" s="107">
        <v>28.299448029999983</v>
      </c>
      <c r="H23" s="22">
        <v>39.664732040000018</v>
      </c>
      <c r="I23" s="21">
        <v>40.160797475455354</v>
      </c>
      <c r="J23" s="21">
        <v>1.9070752827926369</v>
      </c>
      <c r="K23" s="16"/>
      <c r="L23" s="187">
        <f t="shared" si="0"/>
        <v>-35.691780828958869</v>
      </c>
      <c r="M23" s="187">
        <f t="shared" si="1"/>
        <v>1.6662019959273078</v>
      </c>
      <c r="N23" s="187">
        <f t="shared" si="2"/>
        <v>40.160797475455361</v>
      </c>
      <c r="O23" s="187">
        <f t="shared" si="3"/>
        <v>1.9070752827926369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5" t="s">
        <v>236</v>
      </c>
      <c r="C24" s="107">
        <v>126.57384405999964</v>
      </c>
      <c r="D24" s="22">
        <v>176.75135417999945</v>
      </c>
      <c r="E24" s="21">
        <v>39.642874475878465</v>
      </c>
      <c r="F24" s="21">
        <v>1.5019804337332849</v>
      </c>
      <c r="G24" s="107">
        <v>19.641749050000001</v>
      </c>
      <c r="H24" s="22">
        <v>31.880464200000063</v>
      </c>
      <c r="I24" s="21">
        <v>62.309701233048088</v>
      </c>
      <c r="J24" s="21">
        <v>1.5328086729153569</v>
      </c>
      <c r="K24" s="16"/>
      <c r="L24" s="187">
        <f t="shared" si="0"/>
        <v>39.642874475878465</v>
      </c>
      <c r="M24" s="187">
        <f t="shared" si="1"/>
        <v>1.5019804337332849</v>
      </c>
      <c r="N24" s="187">
        <f t="shared" si="2"/>
        <v>62.309701233048088</v>
      </c>
      <c r="O24" s="187">
        <f t="shared" si="3"/>
        <v>1.5328086729153569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115" t="s">
        <v>432</v>
      </c>
      <c r="C25" s="107">
        <v>188.70564752999988</v>
      </c>
      <c r="D25" s="22">
        <v>175.83780047000002</v>
      </c>
      <c r="E25" s="21">
        <v>-6.8190047454484208</v>
      </c>
      <c r="F25" s="21">
        <v>1.4942173260391496</v>
      </c>
      <c r="G25" s="107">
        <v>34.402339380000043</v>
      </c>
      <c r="H25" s="22">
        <v>23.748889660000042</v>
      </c>
      <c r="I25" s="21">
        <v>-30.967224648081437</v>
      </c>
      <c r="J25" s="21">
        <v>1.1418436009773607</v>
      </c>
      <c r="K25" s="16"/>
      <c r="L25" s="187">
        <f t="shared" si="0"/>
        <v>-6.8190047454484208</v>
      </c>
      <c r="M25" s="187">
        <f t="shared" si="1"/>
        <v>1.4942173260391496</v>
      </c>
      <c r="N25" s="187">
        <f t="shared" si="2"/>
        <v>-30.967224648081444</v>
      </c>
      <c r="O25" s="187">
        <f t="shared" si="3"/>
        <v>1.1418436009773607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15" t="s">
        <v>234</v>
      </c>
      <c r="C26" s="107">
        <v>146.95972879999988</v>
      </c>
      <c r="D26" s="22">
        <v>167.4470237299997</v>
      </c>
      <c r="E26" s="21">
        <v>13.940754448370907</v>
      </c>
      <c r="F26" s="21">
        <v>1.4229150011105922</v>
      </c>
      <c r="G26" s="107">
        <v>21.32219929999998</v>
      </c>
      <c r="H26" s="22">
        <v>25.043618939999991</v>
      </c>
      <c r="I26" s="21">
        <v>17.453263557104147</v>
      </c>
      <c r="J26" s="21">
        <v>1.204094020450907</v>
      </c>
      <c r="K26" s="16"/>
      <c r="L26" s="187">
        <f t="shared" si="0"/>
        <v>13.940754448370917</v>
      </c>
      <c r="M26" s="187">
        <f t="shared" si="1"/>
        <v>1.4229150011105922</v>
      </c>
      <c r="N26" s="187">
        <f t="shared" si="2"/>
        <v>17.453263557104144</v>
      </c>
      <c r="O26" s="187">
        <f t="shared" si="3"/>
        <v>1.204094020450907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15" t="s">
        <v>235</v>
      </c>
      <c r="C27" s="107">
        <v>141.68114026000111</v>
      </c>
      <c r="D27" s="22">
        <v>164.16928918000002</v>
      </c>
      <c r="E27" s="21">
        <v>15.872365848221271</v>
      </c>
      <c r="F27" s="21">
        <v>1.3950617878556741</v>
      </c>
      <c r="G27" s="107">
        <v>24.996734830000008</v>
      </c>
      <c r="H27" s="22">
        <v>31.325851950000008</v>
      </c>
      <c r="I27" s="21">
        <v>25.319775414843647</v>
      </c>
      <c r="J27" s="21">
        <v>1.5061429863189495</v>
      </c>
      <c r="K27" s="16"/>
      <c r="L27" s="187">
        <f t="shared" si="0"/>
        <v>15.872365848221278</v>
      </c>
      <c r="M27" s="187">
        <f t="shared" si="1"/>
        <v>1.3950617878556741</v>
      </c>
      <c r="N27" s="187">
        <f t="shared" si="2"/>
        <v>25.319775414843644</v>
      </c>
      <c r="O27" s="187">
        <f t="shared" si="3"/>
        <v>1.5061429863189495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5" t="s">
        <v>135</v>
      </c>
      <c r="C28" s="107">
        <v>168.82938342999978</v>
      </c>
      <c r="D28" s="22">
        <v>163.96099716000001</v>
      </c>
      <c r="E28" s="21">
        <v>-2.883613131252305</v>
      </c>
      <c r="F28" s="21">
        <v>1.393291784225466</v>
      </c>
      <c r="G28" s="107">
        <v>28.23509443</v>
      </c>
      <c r="H28" s="22">
        <v>27.933980359999982</v>
      </c>
      <c r="I28" s="21">
        <v>-1.0664532068293098</v>
      </c>
      <c r="J28" s="21">
        <v>1.3430622307204401</v>
      </c>
      <c r="K28" s="16"/>
      <c r="L28" s="187">
        <f t="shared" si="0"/>
        <v>-2.8836131312523037</v>
      </c>
      <c r="M28" s="187">
        <f t="shared" si="1"/>
        <v>1.393291784225466</v>
      </c>
      <c r="N28" s="187">
        <f t="shared" si="2"/>
        <v>-1.066453206829308</v>
      </c>
      <c r="O28" s="187">
        <f t="shared" si="3"/>
        <v>1.3430622307204401</v>
      </c>
      <c r="P28" s="20" t="b">
        <f t="shared" si="4"/>
        <v>0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5" t="s">
        <v>416</v>
      </c>
      <c r="C29" s="107">
        <v>156.86124825000067</v>
      </c>
      <c r="D29" s="22">
        <v>161.42288263000043</v>
      </c>
      <c r="E29" s="21">
        <v>2.908069667232005</v>
      </c>
      <c r="F29" s="21">
        <v>1.3717236419030527</v>
      </c>
      <c r="G29" s="107">
        <v>20.63798807000002</v>
      </c>
      <c r="H29" s="22">
        <v>23.398019510000033</v>
      </c>
      <c r="I29" s="21">
        <v>13.373548965328052</v>
      </c>
      <c r="J29" s="21">
        <v>1.1249738086928704</v>
      </c>
      <c r="K29" s="16"/>
      <c r="L29" s="187">
        <f t="shared" si="0"/>
        <v>2.9080696672320023</v>
      </c>
      <c r="M29" s="187">
        <f t="shared" si="1"/>
        <v>1.3717236419030527</v>
      </c>
      <c r="N29" s="187">
        <f t="shared" si="2"/>
        <v>13.373548965328045</v>
      </c>
      <c r="O29" s="187">
        <f t="shared" si="3"/>
        <v>1.1249738086928704</v>
      </c>
      <c r="P29" s="20" t="b">
        <f t="shared" si="4"/>
        <v>1</v>
      </c>
      <c r="Q29" s="20" t="b">
        <f t="shared" si="5"/>
        <v>1</v>
      </c>
      <c r="R29" s="20" t="b">
        <f t="shared" si="6"/>
        <v>0</v>
      </c>
      <c r="S29" s="20" t="b">
        <f t="shared" si="7"/>
        <v>1</v>
      </c>
    </row>
    <row r="30" spans="1:19" x14ac:dyDescent="0.25">
      <c r="A30" s="14"/>
      <c r="B30" s="115" t="s">
        <v>240</v>
      </c>
      <c r="C30" s="107">
        <v>136.20536181999978</v>
      </c>
      <c r="D30" s="22">
        <v>150.65478342000043</v>
      </c>
      <c r="E30" s="21">
        <v>10.608555644891627</v>
      </c>
      <c r="F30" s="21">
        <v>1.2802195377509105</v>
      </c>
      <c r="G30" s="107">
        <v>24.944723609999986</v>
      </c>
      <c r="H30" s="22">
        <v>30.714627250000024</v>
      </c>
      <c r="I30" s="21">
        <v>23.130757951901959</v>
      </c>
      <c r="J30" s="21">
        <v>1.4767553803110025</v>
      </c>
      <c r="K30" s="16"/>
      <c r="L30" s="187">
        <f t="shared" si="0"/>
        <v>10.608555644891624</v>
      </c>
      <c r="M30" s="187">
        <f t="shared" si="1"/>
        <v>1.2802195377509105</v>
      </c>
      <c r="N30" s="187">
        <f t="shared" si="2"/>
        <v>23.130757951901963</v>
      </c>
      <c r="O30" s="187">
        <f t="shared" si="3"/>
        <v>1.4767553803110025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115" t="s">
        <v>430</v>
      </c>
      <c r="C31" s="107">
        <v>81.081960140000191</v>
      </c>
      <c r="D31" s="22">
        <v>110.90736113999986</v>
      </c>
      <c r="E31" s="21">
        <v>36.784262428413953</v>
      </c>
      <c r="F31" s="21">
        <v>0.94245776595085762</v>
      </c>
      <c r="G31" s="107">
        <v>11.083284370000007</v>
      </c>
      <c r="H31" s="22">
        <v>19.995361500000016</v>
      </c>
      <c r="I31" s="21">
        <v>80.41007369731507</v>
      </c>
      <c r="J31" s="21">
        <v>0.9613744433896223</v>
      </c>
      <c r="K31" s="16"/>
      <c r="L31" s="187">
        <f t="shared" si="0"/>
        <v>36.78426242841396</v>
      </c>
      <c r="M31" s="187">
        <f t="shared" si="1"/>
        <v>0.94245776595085762</v>
      </c>
      <c r="N31" s="187">
        <f t="shared" si="2"/>
        <v>80.410073697315084</v>
      </c>
      <c r="O31" s="187">
        <f t="shared" si="3"/>
        <v>0.9613744433896223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15" t="s">
        <v>241</v>
      </c>
      <c r="C32" s="107">
        <v>79.069190870000071</v>
      </c>
      <c r="D32" s="22">
        <v>100.68707760000007</v>
      </c>
      <c r="E32" s="21">
        <v>27.340467876473639</v>
      </c>
      <c r="F32" s="21">
        <v>0.85560883641647179</v>
      </c>
      <c r="G32" s="107">
        <v>14.754283880000006</v>
      </c>
      <c r="H32" s="22">
        <v>12.889829750000017</v>
      </c>
      <c r="I32" s="21">
        <v>-12.636696875050157</v>
      </c>
      <c r="J32" s="21">
        <v>0.61974137858389067</v>
      </c>
      <c r="K32" s="16"/>
      <c r="L32" s="187">
        <f t="shared" si="0"/>
        <v>27.340467876473635</v>
      </c>
      <c r="M32" s="187">
        <f t="shared" si="1"/>
        <v>0.85560883641647179</v>
      </c>
      <c r="N32" s="187">
        <f t="shared" si="2"/>
        <v>-12.636696875050157</v>
      </c>
      <c r="O32" s="187">
        <f t="shared" si="3"/>
        <v>0.61974137858389067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15" t="s">
        <v>443</v>
      </c>
      <c r="C33" s="107">
        <v>86.863006650000173</v>
      </c>
      <c r="D33" s="22">
        <v>89.569812969999987</v>
      </c>
      <c r="E33" s="21">
        <v>3.1161784796448933</v>
      </c>
      <c r="F33" s="21">
        <v>0.76113762838323396</v>
      </c>
      <c r="G33" s="107">
        <v>15.672909790000027</v>
      </c>
      <c r="H33" s="22">
        <v>18.124874599999995</v>
      </c>
      <c r="I33" s="21">
        <v>15.644604880992951</v>
      </c>
      <c r="J33" s="21">
        <v>0.87144167061354127</v>
      </c>
      <c r="K33" s="16"/>
      <c r="L33" s="187">
        <f t="shared" si="0"/>
        <v>3.1161784796448884</v>
      </c>
      <c r="M33" s="187">
        <f t="shared" si="1"/>
        <v>0.76113762838323396</v>
      </c>
      <c r="N33" s="187">
        <f t="shared" si="2"/>
        <v>15.64460488099296</v>
      </c>
      <c r="O33" s="187">
        <f t="shared" si="3"/>
        <v>0.87144167061354127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15" t="s">
        <v>444</v>
      </c>
      <c r="C34" s="107">
        <v>67.762391349999859</v>
      </c>
      <c r="D34" s="22">
        <v>75.245175259999939</v>
      </c>
      <c r="E34" s="21">
        <v>11.042679812391377</v>
      </c>
      <c r="F34" s="21">
        <v>0.63941111793835592</v>
      </c>
      <c r="G34" s="107">
        <v>12.503552119999997</v>
      </c>
      <c r="H34" s="22">
        <v>8.2041840000000015</v>
      </c>
      <c r="I34" s="21">
        <v>-34.38517373893265</v>
      </c>
      <c r="J34" s="21">
        <v>0.39445612556022258</v>
      </c>
      <c r="K34" s="16"/>
      <c r="L34" s="187">
        <f t="shared" si="0"/>
        <v>11.042679812391384</v>
      </c>
      <c r="M34" s="187">
        <f t="shared" si="1"/>
        <v>0.63941111793835592</v>
      </c>
      <c r="N34" s="187">
        <f t="shared" si="2"/>
        <v>-34.385173738932643</v>
      </c>
      <c r="O34" s="187">
        <f t="shared" si="3"/>
        <v>0.39445612556022258</v>
      </c>
      <c r="P34" s="20" t="b">
        <f t="shared" si="4"/>
        <v>1</v>
      </c>
      <c r="Q34" s="20" t="b">
        <f t="shared" si="5"/>
        <v>1</v>
      </c>
      <c r="R34" s="20" t="b">
        <f t="shared" si="6"/>
        <v>0</v>
      </c>
      <c r="S34" s="20" t="b">
        <f t="shared" si="7"/>
        <v>1</v>
      </c>
    </row>
    <row r="35" spans="1:19" x14ac:dyDescent="0.25">
      <c r="A35" s="14"/>
      <c r="B35" s="115" t="s">
        <v>244</v>
      </c>
      <c r="C35" s="107">
        <v>68.692163559999955</v>
      </c>
      <c r="D35" s="22">
        <v>66.00341902000001</v>
      </c>
      <c r="E35" s="21">
        <v>-3.9141939933969749</v>
      </c>
      <c r="F35" s="21">
        <v>0.56087742233975613</v>
      </c>
      <c r="G35" s="107">
        <v>13.007069080000001</v>
      </c>
      <c r="H35" s="22">
        <v>11.58102001</v>
      </c>
      <c r="I35" s="21">
        <v>-10.9636464696934</v>
      </c>
      <c r="J35" s="21">
        <v>0.55681397238043528</v>
      </c>
      <c r="K35" s="16"/>
      <c r="L35" s="187">
        <f t="shared" si="0"/>
        <v>-3.9141939933969763</v>
      </c>
      <c r="M35" s="187">
        <f t="shared" si="1"/>
        <v>0.56087742233975613</v>
      </c>
      <c r="N35" s="187">
        <f t="shared" si="2"/>
        <v>-10.963646469693394</v>
      </c>
      <c r="O35" s="187">
        <f t="shared" si="3"/>
        <v>0.55681397238043528</v>
      </c>
      <c r="P35" s="20" t="b">
        <f t="shared" si="4"/>
        <v>0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115" t="s">
        <v>431</v>
      </c>
      <c r="C36" s="107">
        <v>48.620031540000078</v>
      </c>
      <c r="D36" s="22">
        <v>59.901141179999897</v>
      </c>
      <c r="E36" s="21">
        <v>23.202596301729585</v>
      </c>
      <c r="F36" s="21">
        <v>0.50902208035719654</v>
      </c>
      <c r="G36" s="107">
        <v>8.2053256800000014</v>
      </c>
      <c r="H36" s="22">
        <v>11.729525450000006</v>
      </c>
      <c r="I36" s="21">
        <v>42.950151004853268</v>
      </c>
      <c r="J36" s="21">
        <v>0.56395409508941141</v>
      </c>
      <c r="K36" s="16"/>
      <c r="L36" s="187">
        <f t="shared" si="0"/>
        <v>23.202596301729592</v>
      </c>
      <c r="M36" s="187">
        <f t="shared" si="1"/>
        <v>0.50902208035719654</v>
      </c>
      <c r="N36" s="187">
        <f t="shared" si="2"/>
        <v>42.950151004853275</v>
      </c>
      <c r="O36" s="187">
        <f t="shared" si="3"/>
        <v>0.56395409508941141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115" t="s">
        <v>433</v>
      </c>
      <c r="C37" s="107">
        <v>69.193763229999888</v>
      </c>
      <c r="D37" s="22">
        <v>59.549369050000088</v>
      </c>
      <c r="E37" s="21">
        <v>-13.938242017480473</v>
      </c>
      <c r="F37" s="21">
        <v>0.50603282542988015</v>
      </c>
      <c r="G37" s="107">
        <v>24.577568270000004</v>
      </c>
      <c r="H37" s="22">
        <v>10.329661499999995</v>
      </c>
      <c r="I37" s="21">
        <v>-57.971181743766579</v>
      </c>
      <c r="J37" s="21">
        <v>0.49664881402447758</v>
      </c>
      <c r="K37" s="16"/>
      <c r="L37" s="187">
        <f t="shared" si="0"/>
        <v>-13.938242017480476</v>
      </c>
      <c r="M37" s="187">
        <f t="shared" si="1"/>
        <v>0.50603282542988015</v>
      </c>
      <c r="N37" s="187">
        <f t="shared" si="2"/>
        <v>-57.971181743766579</v>
      </c>
      <c r="O37" s="187">
        <f t="shared" si="3"/>
        <v>0.49664881402447758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115" t="s">
        <v>245</v>
      </c>
      <c r="C38" s="107">
        <v>30.32128918999998</v>
      </c>
      <c r="D38" s="22">
        <v>53.472982319999929</v>
      </c>
      <c r="E38" s="21">
        <v>76.354580390451929</v>
      </c>
      <c r="F38" s="21">
        <v>0.45439749839887777</v>
      </c>
      <c r="G38" s="107">
        <v>5.4877651599999995</v>
      </c>
      <c r="H38" s="22">
        <v>11.602655799999999</v>
      </c>
      <c r="I38" s="21">
        <v>111.42770256590207</v>
      </c>
      <c r="J38" s="21">
        <v>0.55785421841792482</v>
      </c>
      <c r="K38" s="16"/>
      <c r="L38" s="187">
        <f t="shared" si="0"/>
        <v>76.354580390451943</v>
      </c>
      <c r="M38" s="187">
        <f t="shared" si="1"/>
        <v>0.45439749839887777</v>
      </c>
      <c r="N38" s="187">
        <f t="shared" si="2"/>
        <v>111.42770256590208</v>
      </c>
      <c r="O38" s="187">
        <f t="shared" si="3"/>
        <v>0.55785421841792482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115" t="s">
        <v>246</v>
      </c>
      <c r="C39" s="107">
        <v>47.847448229999941</v>
      </c>
      <c r="D39" s="22">
        <v>50.281642789999985</v>
      </c>
      <c r="E39" s="21">
        <v>5.0874072704964579</v>
      </c>
      <c r="F39" s="21">
        <v>0.42727844432601292</v>
      </c>
      <c r="G39" s="107">
        <v>8.5378685100000062</v>
      </c>
      <c r="H39" s="22">
        <v>10.412046200000015</v>
      </c>
      <c r="I39" s="21">
        <v>21.951353406355125</v>
      </c>
      <c r="J39" s="21">
        <v>0.50060985994536977</v>
      </c>
      <c r="K39" s="16"/>
      <c r="L39" s="187">
        <f t="shared" si="0"/>
        <v>5.0874072704964552</v>
      </c>
      <c r="M39" s="187">
        <f t="shared" si="1"/>
        <v>0.42727844432601292</v>
      </c>
      <c r="N39" s="187">
        <f t="shared" si="2"/>
        <v>21.951353406355135</v>
      </c>
      <c r="O39" s="187">
        <f t="shared" si="3"/>
        <v>0.50060985994536977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115" t="s">
        <v>247</v>
      </c>
      <c r="C40" s="107">
        <v>42.898118539999913</v>
      </c>
      <c r="D40" s="22">
        <v>41.867055429999873</v>
      </c>
      <c r="E40" s="21">
        <v>-2.4035159235215375</v>
      </c>
      <c r="F40" s="21">
        <v>0.35577378383108516</v>
      </c>
      <c r="G40" s="107">
        <v>6.5867281999999943</v>
      </c>
      <c r="H40" s="22">
        <v>6.9898580499999987</v>
      </c>
      <c r="I40" s="21">
        <v>6.1203352826977753</v>
      </c>
      <c r="J40" s="21">
        <v>0.33607148798941266</v>
      </c>
      <c r="K40" s="16"/>
      <c r="L40" s="187">
        <f t="shared" si="0"/>
        <v>-2.4035159235215326</v>
      </c>
      <c r="M40" s="187">
        <f t="shared" si="1"/>
        <v>0.35577378383108516</v>
      </c>
      <c r="N40" s="187">
        <f t="shared" si="2"/>
        <v>6.1203352826977859</v>
      </c>
      <c r="O40" s="187">
        <f t="shared" si="3"/>
        <v>0.33607148798941266</v>
      </c>
      <c r="P40" s="20" t="b">
        <f t="shared" si="4"/>
        <v>0</v>
      </c>
      <c r="Q40" s="20" t="b">
        <f t="shared" si="5"/>
        <v>1</v>
      </c>
      <c r="R40" s="20" t="b">
        <f t="shared" si="6"/>
        <v>0</v>
      </c>
      <c r="S40" s="20" t="b">
        <f t="shared" si="7"/>
        <v>1</v>
      </c>
    </row>
    <row r="41" spans="1:19" x14ac:dyDescent="0.25">
      <c r="A41" s="14"/>
      <c r="B41" s="115" t="s">
        <v>445</v>
      </c>
      <c r="C41" s="107">
        <v>34.384728889999927</v>
      </c>
      <c r="D41" s="22">
        <v>40.581416580000109</v>
      </c>
      <c r="E41" s="21">
        <v>18.021627303865007</v>
      </c>
      <c r="F41" s="21">
        <v>0.34484880729268469</v>
      </c>
      <c r="G41" s="107">
        <v>5.3877124100000087</v>
      </c>
      <c r="H41" s="22">
        <v>6.4618679800000027</v>
      </c>
      <c r="I41" s="21">
        <v>19.937136362480643</v>
      </c>
      <c r="J41" s="21">
        <v>0.3106857924288951</v>
      </c>
      <c r="K41" s="16"/>
      <c r="L41" s="187">
        <f t="shared" si="0"/>
        <v>18.021627303864996</v>
      </c>
      <c r="M41" s="187">
        <f t="shared" si="1"/>
        <v>0.34484880729268469</v>
      </c>
      <c r="N41" s="187">
        <f t="shared" si="2"/>
        <v>19.937136362480643</v>
      </c>
      <c r="O41" s="187">
        <f t="shared" si="3"/>
        <v>0.3106857924288951</v>
      </c>
      <c r="P41" s="20" t="b">
        <f t="shared" si="4"/>
        <v>1</v>
      </c>
      <c r="Q41" s="20" t="b">
        <f t="shared" si="5"/>
        <v>1</v>
      </c>
      <c r="R41" s="20" t="b">
        <f t="shared" si="6"/>
        <v>1</v>
      </c>
      <c r="S41" s="20" t="b">
        <f t="shared" si="7"/>
        <v>1</v>
      </c>
    </row>
    <row r="42" spans="1:19" x14ac:dyDescent="0.25">
      <c r="A42" s="14"/>
      <c r="B42" s="115" t="s">
        <v>248</v>
      </c>
      <c r="C42" s="107">
        <v>44.46663436999998</v>
      </c>
      <c r="D42" s="22">
        <v>39.294730710000039</v>
      </c>
      <c r="E42" s="21">
        <v>-11.630976198840081</v>
      </c>
      <c r="F42" s="21">
        <v>0.3339149334897541</v>
      </c>
      <c r="G42" s="107">
        <v>6.671855320000013</v>
      </c>
      <c r="H42" s="22">
        <v>7.9237171200000027</v>
      </c>
      <c r="I42" s="21">
        <v>18.763323542813094</v>
      </c>
      <c r="J42" s="21">
        <v>0.38097131356273894</v>
      </c>
      <c r="K42" s="16"/>
      <c r="L42" s="187">
        <f t="shared" si="0"/>
        <v>-11.630976198840081</v>
      </c>
      <c r="M42" s="187">
        <f t="shared" si="1"/>
        <v>0.3339149334897541</v>
      </c>
      <c r="N42" s="187">
        <f t="shared" si="2"/>
        <v>18.763323542813083</v>
      </c>
      <c r="O42" s="187">
        <f t="shared" si="3"/>
        <v>0.38097131356273894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115" t="s">
        <v>249</v>
      </c>
      <c r="C43" s="107">
        <v>45.330115619999994</v>
      </c>
      <c r="D43" s="22">
        <v>38.72678108999996</v>
      </c>
      <c r="E43" s="21">
        <v>-14.567213076082675</v>
      </c>
      <c r="F43" s="21">
        <v>0.32908866655367369</v>
      </c>
      <c r="G43" s="107">
        <v>12.742659019999998</v>
      </c>
      <c r="H43" s="22">
        <v>4.7410171700000028</v>
      </c>
      <c r="I43" s="21">
        <v>-62.79412983931509</v>
      </c>
      <c r="J43" s="21">
        <v>0.22794750387030469</v>
      </c>
      <c r="K43" s="16"/>
      <c r="L43" s="187">
        <f t="shared" si="0"/>
        <v>-14.567213076082675</v>
      </c>
      <c r="M43" s="187">
        <f t="shared" si="1"/>
        <v>0.32908866655367369</v>
      </c>
      <c r="N43" s="187">
        <f t="shared" si="2"/>
        <v>-62.79412983931509</v>
      </c>
      <c r="O43" s="187">
        <f t="shared" si="3"/>
        <v>0.22794750387030469</v>
      </c>
      <c r="P43" s="20" t="b">
        <f t="shared" si="4"/>
        <v>1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115" t="s">
        <v>2</v>
      </c>
      <c r="C44" s="107">
        <v>701.61668669989012</v>
      </c>
      <c r="D44" s="22">
        <v>758.75061910002114</v>
      </c>
      <c r="E44" s="21">
        <v>8.1431832342621533</v>
      </c>
      <c r="F44" s="21">
        <v>6.4476370733243558</v>
      </c>
      <c r="G44" s="107">
        <v>131.50589634999756</v>
      </c>
      <c r="H44" s="22">
        <v>124.25572737000016</v>
      </c>
      <c r="I44" s="21">
        <v>-5.5131892798946254</v>
      </c>
      <c r="J44" s="21">
        <v>5.9741996031582856</v>
      </c>
      <c r="K44" s="16"/>
      <c r="L44" s="187">
        <f t="shared" si="0"/>
        <v>8.1431832342621462</v>
      </c>
      <c r="M44" s="187">
        <f t="shared" si="1"/>
        <v>6.4476370733243558</v>
      </c>
      <c r="N44" s="187">
        <f t="shared" si="2"/>
        <v>-5.5131892798946218</v>
      </c>
      <c r="O44" s="187">
        <f t="shared" si="3"/>
        <v>5.9741996031582856</v>
      </c>
      <c r="P44" s="20" t="b">
        <f t="shared" si="4"/>
        <v>1</v>
      </c>
      <c r="Q44" s="20" t="b">
        <f t="shared" si="5"/>
        <v>1</v>
      </c>
      <c r="R44" s="20" t="b">
        <f t="shared" si="6"/>
        <v>0</v>
      </c>
      <c r="S44" s="20" t="b">
        <f t="shared" si="7"/>
        <v>1</v>
      </c>
    </row>
    <row r="45" spans="1:19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9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20"/>
      <c r="C47" s="20"/>
      <c r="D47" s="20"/>
      <c r="E47" s="20"/>
    </row>
    <row r="48" spans="1:19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S40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7.140625" style="7" customWidth="1"/>
    <col min="13" max="13" width="6.5703125" style="7" customWidth="1"/>
    <col min="14" max="14" width="7.85546875" style="7" customWidth="1"/>
    <col min="15" max="15" width="7.5703125" style="7" customWidth="1"/>
    <col min="16" max="19" width="12.855468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1" t="s">
        <v>47</v>
      </c>
      <c r="D7" s="191"/>
      <c r="E7" s="191"/>
      <c r="F7" s="191"/>
      <c r="G7" s="191"/>
      <c r="H7" s="191"/>
      <c r="I7" s="191"/>
      <c r="J7" s="191"/>
      <c r="K7" s="16"/>
    </row>
    <row r="8" spans="1:19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9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9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9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9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9" x14ac:dyDescent="0.25">
      <c r="A13" s="14"/>
      <c r="B13" s="10" t="s">
        <v>50</v>
      </c>
      <c r="C13" s="117">
        <v>10797.226011939947</v>
      </c>
      <c r="D13" s="117">
        <v>11767.886598939955</v>
      </c>
      <c r="E13" s="29">
        <v>8.989907092123639</v>
      </c>
      <c r="F13" s="29">
        <v>100</v>
      </c>
      <c r="G13" s="117">
        <v>1745.6068967999988</v>
      </c>
      <c r="H13" s="117">
        <v>2079.8723782900029</v>
      </c>
      <c r="I13" s="29">
        <v>19.148955134330127</v>
      </c>
      <c r="J13" s="29">
        <v>100</v>
      </c>
      <c r="K13" s="16"/>
    </row>
    <row r="14" spans="1:19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9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9" x14ac:dyDescent="0.25">
      <c r="A16" s="14"/>
      <c r="B16" s="115" t="s">
        <v>136</v>
      </c>
      <c r="C16" s="107">
        <v>3051.1815320900182</v>
      </c>
      <c r="D16" s="22">
        <v>2807.6064465199574</v>
      </c>
      <c r="E16" s="21">
        <v>-7.9829758737171908</v>
      </c>
      <c r="F16" s="21">
        <v>23.858204469550763</v>
      </c>
      <c r="G16" s="107">
        <v>392.8650152000011</v>
      </c>
      <c r="H16" s="22">
        <v>565.77015621999772</v>
      </c>
      <c r="I16" s="21">
        <v>44.011335784626546</v>
      </c>
      <c r="J16" s="21">
        <v>27.202157311457437</v>
      </c>
      <c r="K16" s="16"/>
      <c r="L16" s="187">
        <f>+((D16-C16)/C16)*100</f>
        <v>-7.9829758737171934</v>
      </c>
      <c r="M16" s="187">
        <f>+D16/$D$13*100</f>
        <v>23.858204469550763</v>
      </c>
      <c r="N16" s="187">
        <f>+((H16-G16)/G16)*100</f>
        <v>44.011335784626546</v>
      </c>
      <c r="O16" s="187">
        <f>+H16/$H$13*100</f>
        <v>27.202157311457437</v>
      </c>
      <c r="P16" s="20" t="b">
        <f>+L16=E16</f>
        <v>1</v>
      </c>
      <c r="Q16" s="20" t="b">
        <f>+M16=F16</f>
        <v>1</v>
      </c>
      <c r="R16" s="20" t="b">
        <f>+N16=I16</f>
        <v>1</v>
      </c>
      <c r="S16" s="20" t="b">
        <f>+O16=J16</f>
        <v>1</v>
      </c>
    </row>
    <row r="17" spans="1:19" x14ac:dyDescent="0.25">
      <c r="A17" s="14"/>
      <c r="B17" s="115" t="s">
        <v>231</v>
      </c>
      <c r="C17" s="107">
        <v>304.90155678000082</v>
      </c>
      <c r="D17" s="22">
        <v>196.07676139000057</v>
      </c>
      <c r="E17" s="21">
        <v>-35.691780828958464</v>
      </c>
      <c r="F17" s="21">
        <v>1.6662019959273151</v>
      </c>
      <c r="G17" s="107">
        <v>28.299448030000082</v>
      </c>
      <c r="H17" s="22">
        <v>39.664732040000096</v>
      </c>
      <c r="I17" s="21">
        <v>40.160797475455155</v>
      </c>
      <c r="J17" s="21">
        <v>1.9070752827926407</v>
      </c>
      <c r="K17" s="16"/>
      <c r="L17" s="187">
        <f t="shared" ref="L17:L36" si="0">+((D17-C17)/C17)*100</f>
        <v>-35.691780828958471</v>
      </c>
      <c r="M17" s="187">
        <f t="shared" ref="M17:M36" si="1">+D17/$D$13*100</f>
        <v>1.6662019959273151</v>
      </c>
      <c r="N17" s="187">
        <f t="shared" ref="N17:N36" si="2">+((H17-G17)/G17)*100</f>
        <v>40.160797475455148</v>
      </c>
      <c r="O17" s="187">
        <f t="shared" ref="O17:O36" si="3">+H17/$H$13*100</f>
        <v>1.9070752827926407</v>
      </c>
      <c r="P17" s="20" t="b">
        <f t="shared" ref="P17:P36" si="4">+L17=E17</f>
        <v>1</v>
      </c>
      <c r="Q17" s="20" t="b">
        <f t="shared" ref="Q17:Q36" si="5">+M17=F17</f>
        <v>1</v>
      </c>
      <c r="R17" s="20" t="b">
        <f t="shared" ref="R17:R36" si="6">+N17=I17</f>
        <v>0</v>
      </c>
      <c r="S17" s="20" t="b">
        <f t="shared" ref="S17:S36" si="7">+O17=J17</f>
        <v>1</v>
      </c>
    </row>
    <row r="18" spans="1:19" x14ac:dyDescent="0.25">
      <c r="A18" s="14"/>
      <c r="B18" s="115" t="s">
        <v>432</v>
      </c>
      <c r="C18" s="107">
        <v>188.70564753000045</v>
      </c>
      <c r="D18" s="22">
        <v>175.83780046999931</v>
      </c>
      <c r="E18" s="21">
        <v>-6.8190047454490754</v>
      </c>
      <c r="F18" s="21">
        <v>1.4942173260391436</v>
      </c>
      <c r="G18" s="107">
        <v>34.402339379999987</v>
      </c>
      <c r="H18" s="22">
        <v>23.748889659999989</v>
      </c>
      <c r="I18" s="21">
        <v>-30.967224648081483</v>
      </c>
      <c r="J18" s="21">
        <v>1.1418436009773583</v>
      </c>
      <c r="K18" s="16"/>
      <c r="L18" s="187">
        <f t="shared" si="0"/>
        <v>-6.8190047454490772</v>
      </c>
      <c r="M18" s="187">
        <f t="shared" si="1"/>
        <v>1.4942173260391436</v>
      </c>
      <c r="N18" s="187">
        <f t="shared" si="2"/>
        <v>-30.967224648081483</v>
      </c>
      <c r="O18" s="187">
        <f t="shared" si="3"/>
        <v>1.1418436009773583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15" t="s">
        <v>135</v>
      </c>
      <c r="C19" s="107">
        <v>168.82938343000046</v>
      </c>
      <c r="D19" s="22">
        <v>163.96099715999981</v>
      </c>
      <c r="E19" s="21">
        <v>-2.8836131312528157</v>
      </c>
      <c r="F19" s="21">
        <v>1.3932917842254644</v>
      </c>
      <c r="G19" s="107">
        <v>28.23509443</v>
      </c>
      <c r="H19" s="22">
        <v>27.933980359999982</v>
      </c>
      <c r="I19" s="21">
        <v>-1.0664532068293098</v>
      </c>
      <c r="J19" s="21">
        <v>1.3430622307204401</v>
      </c>
      <c r="K19" s="16"/>
      <c r="L19" s="187">
        <f t="shared" si="0"/>
        <v>-2.8836131312528139</v>
      </c>
      <c r="M19" s="187">
        <f t="shared" si="1"/>
        <v>1.3932917842254644</v>
      </c>
      <c r="N19" s="187">
        <f t="shared" si="2"/>
        <v>-1.066453206829308</v>
      </c>
      <c r="O19" s="187">
        <f t="shared" si="3"/>
        <v>1.3430622307204401</v>
      </c>
      <c r="P19" s="20" t="b">
        <f t="shared" si="4"/>
        <v>0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15" t="s">
        <v>244</v>
      </c>
      <c r="C20" s="107">
        <v>68.69216356000004</v>
      </c>
      <c r="D20" s="22">
        <v>66.003419019999953</v>
      </c>
      <c r="E20" s="21">
        <v>-3.9141939933971748</v>
      </c>
      <c r="F20" s="21">
        <v>0.56087742233975557</v>
      </c>
      <c r="G20" s="107">
        <v>13.007069079999992</v>
      </c>
      <c r="H20" s="22">
        <v>11.581020010000001</v>
      </c>
      <c r="I20" s="21">
        <v>-10.963646469693323</v>
      </c>
      <c r="J20" s="21">
        <v>0.5568139723804354</v>
      </c>
      <c r="K20" s="16"/>
      <c r="L20" s="187">
        <f t="shared" si="0"/>
        <v>-3.9141939933971788</v>
      </c>
      <c r="M20" s="187">
        <f t="shared" si="1"/>
        <v>0.56087742233975557</v>
      </c>
      <c r="N20" s="187">
        <f t="shared" si="2"/>
        <v>-10.963646469693321</v>
      </c>
      <c r="O20" s="187">
        <f t="shared" si="3"/>
        <v>0.5568139723804354</v>
      </c>
      <c r="P20" s="20" t="b">
        <f t="shared" si="4"/>
        <v>0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115" t="s">
        <v>433</v>
      </c>
      <c r="C21" s="107">
        <v>69.193763230000073</v>
      </c>
      <c r="D21" s="22">
        <v>59.549369049999953</v>
      </c>
      <c r="E21" s="21">
        <v>-13.938242017480896</v>
      </c>
      <c r="F21" s="21">
        <v>0.50603282542987904</v>
      </c>
      <c r="G21" s="107">
        <v>24.577568270000022</v>
      </c>
      <c r="H21" s="22">
        <v>10.329661499999995</v>
      </c>
      <c r="I21" s="21">
        <v>-57.971181743766607</v>
      </c>
      <c r="J21" s="21">
        <v>0.49664881402447758</v>
      </c>
      <c r="K21" s="16"/>
      <c r="L21" s="187">
        <f t="shared" si="0"/>
        <v>-13.938242017480901</v>
      </c>
      <c r="M21" s="187">
        <f t="shared" si="1"/>
        <v>0.50603282542987904</v>
      </c>
      <c r="N21" s="187">
        <f t="shared" si="2"/>
        <v>-57.971181743766607</v>
      </c>
      <c r="O21" s="187">
        <f t="shared" si="3"/>
        <v>0.49664881402447758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115" t="s">
        <v>248</v>
      </c>
      <c r="C22" s="107">
        <v>44.466634369999966</v>
      </c>
      <c r="D22" s="22">
        <v>39.294730710000081</v>
      </c>
      <c r="E22" s="21">
        <v>-11.63097619883996</v>
      </c>
      <c r="F22" s="21">
        <v>0.33391493348975448</v>
      </c>
      <c r="G22" s="107">
        <v>6.6718553199999953</v>
      </c>
      <c r="H22" s="22">
        <v>7.9237171200000001</v>
      </c>
      <c r="I22" s="21">
        <v>18.76332354281336</v>
      </c>
      <c r="J22" s="21">
        <v>0.38097131356273878</v>
      </c>
      <c r="K22" s="16"/>
      <c r="L22" s="187">
        <f t="shared" si="0"/>
        <v>-11.630976198839958</v>
      </c>
      <c r="M22" s="187">
        <f t="shared" si="1"/>
        <v>0.33391493348975448</v>
      </c>
      <c r="N22" s="187">
        <f t="shared" si="2"/>
        <v>18.763323542813364</v>
      </c>
      <c r="O22" s="187">
        <f t="shared" si="3"/>
        <v>0.38097131356273878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115" t="s">
        <v>249</v>
      </c>
      <c r="C23" s="107">
        <v>45.330115620000043</v>
      </c>
      <c r="D23" s="22">
        <v>38.726781089999989</v>
      </c>
      <c r="E23" s="21">
        <v>-14.567213076082709</v>
      </c>
      <c r="F23" s="21">
        <v>0.32908866655367391</v>
      </c>
      <c r="G23" s="107">
        <v>12.742659019999996</v>
      </c>
      <c r="H23" s="22">
        <v>4.741017170000001</v>
      </c>
      <c r="I23" s="21">
        <v>-62.794129839315104</v>
      </c>
      <c r="J23" s="21">
        <v>0.2279475038703046</v>
      </c>
      <c r="K23" s="16"/>
      <c r="L23" s="187">
        <f t="shared" si="0"/>
        <v>-14.567213076082705</v>
      </c>
      <c r="M23" s="187">
        <f t="shared" si="1"/>
        <v>0.32908866655367391</v>
      </c>
      <c r="N23" s="187">
        <f t="shared" si="2"/>
        <v>-62.794129839315104</v>
      </c>
      <c r="O23" s="187">
        <f t="shared" si="3"/>
        <v>0.2279475038703046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5" t="s">
        <v>434</v>
      </c>
      <c r="C24" s="107">
        <v>45.243067670000052</v>
      </c>
      <c r="D24" s="22">
        <v>33.192535350000007</v>
      </c>
      <c r="E24" s="21">
        <v>-26.635091165558954</v>
      </c>
      <c r="F24" s="21">
        <v>0.28206029239770181</v>
      </c>
      <c r="G24" s="107">
        <v>20.380470740000014</v>
      </c>
      <c r="H24" s="22">
        <v>6.662717390000001</v>
      </c>
      <c r="I24" s="21">
        <v>-67.308324351295141</v>
      </c>
      <c r="J24" s="21">
        <v>0.32034260657270952</v>
      </c>
      <c r="K24" s="16"/>
      <c r="L24" s="187">
        <f t="shared" si="0"/>
        <v>-26.635091165558954</v>
      </c>
      <c r="M24" s="187">
        <f t="shared" si="1"/>
        <v>0.28206029239770181</v>
      </c>
      <c r="N24" s="187">
        <f t="shared" si="2"/>
        <v>-67.308324351295155</v>
      </c>
      <c r="O24" s="187">
        <f t="shared" si="3"/>
        <v>0.32034260657270952</v>
      </c>
      <c r="P24" s="20" t="b">
        <f t="shared" si="4"/>
        <v>1</v>
      </c>
      <c r="Q24" s="20" t="b">
        <f t="shared" si="5"/>
        <v>1</v>
      </c>
      <c r="R24" s="20" t="b">
        <f t="shared" si="6"/>
        <v>0</v>
      </c>
      <c r="S24" s="20" t="b">
        <f t="shared" si="7"/>
        <v>1</v>
      </c>
    </row>
    <row r="25" spans="1:19" x14ac:dyDescent="0.25">
      <c r="A25" s="14"/>
      <c r="B25" s="115" t="s">
        <v>252</v>
      </c>
      <c r="C25" s="107">
        <v>40.809348270000037</v>
      </c>
      <c r="D25" s="22">
        <v>32.773313519999988</v>
      </c>
      <c r="E25" s="21">
        <v>-19.69165176770916</v>
      </c>
      <c r="F25" s="21">
        <v>0.27849786998246728</v>
      </c>
      <c r="G25" s="107">
        <v>4.9911408400000035</v>
      </c>
      <c r="H25" s="22">
        <v>3.9471825700000012</v>
      </c>
      <c r="I25" s="21">
        <v>-20.916225437549496</v>
      </c>
      <c r="J25" s="21">
        <v>0.18978003704463994</v>
      </c>
      <c r="K25" s="16"/>
      <c r="L25" s="187">
        <f t="shared" si="0"/>
        <v>-19.691651767709157</v>
      </c>
      <c r="M25" s="187">
        <f t="shared" si="1"/>
        <v>0.27849786998246728</v>
      </c>
      <c r="N25" s="187">
        <f t="shared" si="2"/>
        <v>-20.916225437549496</v>
      </c>
      <c r="O25" s="187">
        <f t="shared" si="3"/>
        <v>0.18978003704463994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15" t="s">
        <v>435</v>
      </c>
      <c r="C26" s="107">
        <v>33.091241040000007</v>
      </c>
      <c r="D26" s="22">
        <v>29.253833009999987</v>
      </c>
      <c r="E26" s="21">
        <v>-11.596446399098303</v>
      </c>
      <c r="F26" s="21">
        <v>0.2485903714659789</v>
      </c>
      <c r="G26" s="107">
        <v>3.80675557</v>
      </c>
      <c r="H26" s="22">
        <v>3.4511038000000003</v>
      </c>
      <c r="I26" s="21">
        <v>-9.3426479178961195</v>
      </c>
      <c r="J26" s="21">
        <v>0.16592863273838826</v>
      </c>
      <c r="K26" s="16"/>
      <c r="L26" s="187">
        <f t="shared" si="0"/>
        <v>-11.596446399098301</v>
      </c>
      <c r="M26" s="187">
        <f t="shared" si="1"/>
        <v>0.2485903714659789</v>
      </c>
      <c r="N26" s="187">
        <f t="shared" si="2"/>
        <v>-9.342647917896123</v>
      </c>
      <c r="O26" s="187">
        <f t="shared" si="3"/>
        <v>0.16592863273838826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15" t="s">
        <v>436</v>
      </c>
      <c r="C27" s="107">
        <v>30.116713570000027</v>
      </c>
      <c r="D27" s="22">
        <v>17.382969540000015</v>
      </c>
      <c r="E27" s="21">
        <v>-42.281319973386452</v>
      </c>
      <c r="F27" s="21">
        <v>0.14771530464583049</v>
      </c>
      <c r="G27" s="107">
        <v>6.6294521600000049</v>
      </c>
      <c r="H27" s="22">
        <v>2.6558648799999984</v>
      </c>
      <c r="I27" s="21">
        <v>-59.938395874931594</v>
      </c>
      <c r="J27" s="21">
        <v>0.12769364638534006</v>
      </c>
      <c r="K27" s="16"/>
      <c r="L27" s="187">
        <f t="shared" si="0"/>
        <v>-42.281319973386459</v>
      </c>
      <c r="M27" s="187">
        <f t="shared" si="1"/>
        <v>0.14771530464583049</v>
      </c>
      <c r="N27" s="187">
        <f t="shared" si="2"/>
        <v>-59.938395874931594</v>
      </c>
      <c r="O27" s="187">
        <f t="shared" si="3"/>
        <v>0.12769364638534006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5" t="s">
        <v>437</v>
      </c>
      <c r="C28" s="107">
        <v>19.83050434999998</v>
      </c>
      <c r="D28" s="22">
        <v>16.150515460000008</v>
      </c>
      <c r="E28" s="21">
        <v>-18.557212792220167</v>
      </c>
      <c r="F28" s="21">
        <v>0.13724227646325923</v>
      </c>
      <c r="G28" s="107">
        <v>5.5606558099999992</v>
      </c>
      <c r="H28" s="22">
        <v>1.3015373300000002</v>
      </c>
      <c r="I28" s="21">
        <v>-76.593816008907041</v>
      </c>
      <c r="J28" s="21">
        <v>6.2577749653566619E-2</v>
      </c>
      <c r="K28" s="16"/>
      <c r="L28" s="187">
        <f t="shared" si="0"/>
        <v>-18.557212792220163</v>
      </c>
      <c r="M28" s="187">
        <f t="shared" si="1"/>
        <v>0.13724227646325923</v>
      </c>
      <c r="N28" s="187">
        <f t="shared" si="2"/>
        <v>-76.593816008907041</v>
      </c>
      <c r="O28" s="187">
        <f t="shared" si="3"/>
        <v>6.2577749653566619E-2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5" t="s">
        <v>438</v>
      </c>
      <c r="C29" s="107">
        <v>17.941305439999923</v>
      </c>
      <c r="D29" s="22">
        <v>15.784378169999993</v>
      </c>
      <c r="E29" s="21">
        <v>-12.022131149894399</v>
      </c>
      <c r="F29" s="21">
        <v>0.13413095067912909</v>
      </c>
      <c r="G29" s="107">
        <v>2.7662351899999975</v>
      </c>
      <c r="H29" s="22">
        <v>1.9381027299999976</v>
      </c>
      <c r="I29" s="21">
        <v>-29.937167417785638</v>
      </c>
      <c r="J29" s="21">
        <v>9.3183733301628671E-2</v>
      </c>
      <c r="K29" s="16"/>
      <c r="L29" s="187">
        <f t="shared" si="0"/>
        <v>-12.022131149894403</v>
      </c>
      <c r="M29" s="187">
        <f t="shared" si="1"/>
        <v>0.13413095067912909</v>
      </c>
      <c r="N29" s="187">
        <f t="shared" si="2"/>
        <v>-29.937167417785641</v>
      </c>
      <c r="O29" s="187">
        <f t="shared" si="3"/>
        <v>9.3183733301628671E-2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115" t="s">
        <v>439</v>
      </c>
      <c r="C30" s="107">
        <v>15.819051149999996</v>
      </c>
      <c r="D30" s="22">
        <v>9.6369569500000001</v>
      </c>
      <c r="E30" s="21">
        <v>-39.080056960306351</v>
      </c>
      <c r="F30" s="21">
        <v>8.1891993681075179E-2</v>
      </c>
      <c r="G30" s="107">
        <v>3.7994844600000008</v>
      </c>
      <c r="H30" s="22">
        <v>2.4551231399999995</v>
      </c>
      <c r="I30" s="21">
        <v>-35.382729792767755</v>
      </c>
      <c r="J30" s="21">
        <v>0.11804200900146164</v>
      </c>
      <c r="K30" s="16"/>
      <c r="L30" s="187">
        <f t="shared" si="0"/>
        <v>-39.080056960306358</v>
      </c>
      <c r="M30" s="187">
        <f t="shared" si="1"/>
        <v>8.1891993681075179E-2</v>
      </c>
      <c r="N30" s="187">
        <f t="shared" si="2"/>
        <v>-35.382729792767755</v>
      </c>
      <c r="O30" s="187">
        <f t="shared" si="3"/>
        <v>0.11804200900146164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115" t="s">
        <v>418</v>
      </c>
      <c r="C31" s="107">
        <v>12.394585979999992</v>
      </c>
      <c r="D31" s="22">
        <v>7.3968004000000036</v>
      </c>
      <c r="E31" s="21">
        <v>-40.322327732967089</v>
      </c>
      <c r="F31" s="21">
        <v>6.2855809646111843E-2</v>
      </c>
      <c r="G31" s="107">
        <v>2.2219180199999999</v>
      </c>
      <c r="H31" s="22">
        <v>1.3650699199999996</v>
      </c>
      <c r="I31" s="21">
        <v>-38.563443488342571</v>
      </c>
      <c r="J31" s="21">
        <v>6.563238851810281E-2</v>
      </c>
      <c r="K31" s="16"/>
      <c r="L31" s="187">
        <f t="shared" si="0"/>
        <v>-40.322327732967096</v>
      </c>
      <c r="M31" s="187">
        <f t="shared" si="1"/>
        <v>6.2855809646111843E-2</v>
      </c>
      <c r="N31" s="187">
        <f t="shared" si="2"/>
        <v>-38.563443488342578</v>
      </c>
      <c r="O31" s="187">
        <f t="shared" si="3"/>
        <v>6.563238851810281E-2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15" t="s">
        <v>440</v>
      </c>
      <c r="C32" s="107">
        <v>7.3187376600000036</v>
      </c>
      <c r="D32" s="22">
        <v>5.3532170800000127</v>
      </c>
      <c r="E32" s="21">
        <v>-26.856005383857273</v>
      </c>
      <c r="F32" s="21">
        <v>4.549004644965076E-2</v>
      </c>
      <c r="G32" s="107">
        <v>1.49562178</v>
      </c>
      <c r="H32" s="22">
        <v>1.05733912</v>
      </c>
      <c r="I32" s="21">
        <v>-29.304378009258471</v>
      </c>
      <c r="J32" s="21">
        <v>5.0836730706972831E-2</v>
      </c>
      <c r="K32" s="16"/>
      <c r="L32" s="187">
        <f t="shared" si="0"/>
        <v>-26.856005383857273</v>
      </c>
      <c r="M32" s="187">
        <f t="shared" si="1"/>
        <v>4.549004644965076E-2</v>
      </c>
      <c r="N32" s="187">
        <f t="shared" si="2"/>
        <v>-29.304378009258464</v>
      </c>
      <c r="O32" s="187">
        <f t="shared" si="3"/>
        <v>5.0836730706972831E-2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15" t="s">
        <v>441</v>
      </c>
      <c r="C33" s="107">
        <v>4.5190636199999998</v>
      </c>
      <c r="D33" s="22">
        <v>2.6827180600000005</v>
      </c>
      <c r="E33" s="21">
        <v>-40.635532367211937</v>
      </c>
      <c r="F33" s="21">
        <v>2.2796940108529413E-2</v>
      </c>
      <c r="G33" s="107">
        <v>0.87934434000000028</v>
      </c>
      <c r="H33" s="22">
        <v>0.40927350000000007</v>
      </c>
      <c r="I33" s="21">
        <v>-53.456969996531733</v>
      </c>
      <c r="J33" s="21">
        <v>1.9677817940757028E-2</v>
      </c>
      <c r="K33" s="16"/>
      <c r="L33" s="187">
        <f t="shared" si="0"/>
        <v>-40.635532367211937</v>
      </c>
      <c r="M33" s="187">
        <f t="shared" si="1"/>
        <v>2.2796940108529413E-2</v>
      </c>
      <c r="N33" s="187">
        <f t="shared" si="2"/>
        <v>-53.456969996531747</v>
      </c>
      <c r="O33" s="187">
        <f t="shared" si="3"/>
        <v>1.9677817940757028E-2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15" t="s">
        <v>442</v>
      </c>
      <c r="C34" s="107">
        <v>6.9299148700000002</v>
      </c>
      <c r="D34" s="22">
        <v>0.22567669000000004</v>
      </c>
      <c r="E34" s="21">
        <v>-96.743442102341433</v>
      </c>
      <c r="F34" s="21">
        <v>1.9177333848571323E-3</v>
      </c>
      <c r="G34" s="107">
        <v>3.0746948199999999</v>
      </c>
      <c r="H34" s="22">
        <v>8.0473200000000002E-3</v>
      </c>
      <c r="I34" s="21">
        <v>-99.738272561307411</v>
      </c>
      <c r="J34" s="21">
        <v>3.8691412434719777E-4</v>
      </c>
      <c r="K34" s="16"/>
      <c r="L34" s="187">
        <f t="shared" si="0"/>
        <v>-96.743442102341433</v>
      </c>
      <c r="M34" s="187">
        <f t="shared" si="1"/>
        <v>1.9177333848571323E-3</v>
      </c>
      <c r="N34" s="187">
        <f t="shared" si="2"/>
        <v>-99.738272561307397</v>
      </c>
      <c r="O34" s="187">
        <f t="shared" si="3"/>
        <v>3.8691412434719777E-4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15" t="s">
        <v>2</v>
      </c>
      <c r="C35" s="107">
        <v>120.80741704999993</v>
      </c>
      <c r="D35" s="22">
        <v>95.3493683800002</v>
      </c>
      <c r="E35" s="21">
        <v>-21.073249715671938</v>
      </c>
      <c r="F35" s="21">
        <v>0.8102505711483422</v>
      </c>
      <c r="G35" s="107">
        <v>18.629610939999985</v>
      </c>
      <c r="H35" s="22">
        <v>16.98091655999999</v>
      </c>
      <c r="I35" s="21">
        <v>-8.8498594270696955</v>
      </c>
      <c r="J35" s="21">
        <v>0.81644031322542465</v>
      </c>
      <c r="K35" s="16"/>
      <c r="L35" s="187">
        <f t="shared" si="0"/>
        <v>-21.073249715671942</v>
      </c>
      <c r="M35" s="187">
        <f t="shared" si="1"/>
        <v>0.8102505711483422</v>
      </c>
      <c r="N35" s="187">
        <f t="shared" si="2"/>
        <v>-8.8498594270696902</v>
      </c>
      <c r="O35" s="187">
        <f t="shared" si="3"/>
        <v>0.81644031322542465</v>
      </c>
      <c r="P35" s="20" t="b">
        <f t="shared" si="4"/>
        <v>1</v>
      </c>
      <c r="Q35" s="20" t="b">
        <f t="shared" si="5"/>
        <v>1</v>
      </c>
      <c r="R35" s="20" t="b">
        <f t="shared" si="6"/>
        <v>0</v>
      </c>
      <c r="S35" s="20" t="b">
        <f t="shared" si="7"/>
        <v>1</v>
      </c>
    </row>
    <row r="36" spans="1:19" x14ac:dyDescent="0.25">
      <c r="A36" s="14"/>
      <c r="B36" s="123" t="s">
        <v>21</v>
      </c>
      <c r="C36" s="22">
        <v>4296.1217472800217</v>
      </c>
      <c r="D36" s="22">
        <v>3812.2385880199568</v>
      </c>
      <c r="E36" s="24">
        <v>-11.26325527358304</v>
      </c>
      <c r="F36" s="24">
        <v>32.39526958360868</v>
      </c>
      <c r="G36" s="22">
        <v>615.03643340000099</v>
      </c>
      <c r="H36" s="22">
        <v>733.92545233999772</v>
      </c>
      <c r="I36" s="24">
        <v>19.330402636923939</v>
      </c>
      <c r="J36" s="24">
        <v>35.287042608999172</v>
      </c>
      <c r="K36" s="16"/>
      <c r="L36" s="187">
        <f t="shared" si="0"/>
        <v>-11.263255273583042</v>
      </c>
      <c r="M36" s="187">
        <f t="shared" si="1"/>
        <v>32.39526958360868</v>
      </c>
      <c r="N36" s="187">
        <f t="shared" si="2"/>
        <v>19.330402636923939</v>
      </c>
      <c r="O36" s="187">
        <f t="shared" si="3"/>
        <v>35.287042608999172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9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9" x14ac:dyDescent="0.25">
      <c r="B39" s="20"/>
      <c r="C39" s="20"/>
      <c r="D39" s="20"/>
      <c r="E39" s="20"/>
    </row>
    <row r="40" spans="1:19" x14ac:dyDescent="0.25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S39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18.14062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5" width="5.42578125" style="7" customWidth="1"/>
    <col min="16" max="19" width="14.140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1" t="s">
        <v>47</v>
      </c>
      <c r="D7" s="191"/>
      <c r="E7" s="191"/>
      <c r="F7" s="191"/>
      <c r="G7" s="191"/>
      <c r="H7" s="191"/>
      <c r="I7" s="191"/>
      <c r="J7" s="191"/>
      <c r="K7" s="16"/>
    </row>
    <row r="8" spans="1:19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9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9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9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9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9" x14ac:dyDescent="0.25">
      <c r="A13" s="14"/>
      <c r="B13" s="10" t="s">
        <v>50</v>
      </c>
      <c r="C13" s="117">
        <v>10797.226011939947</v>
      </c>
      <c r="D13" s="117">
        <v>11767.886598939955</v>
      </c>
      <c r="E13" s="29">
        <v>8.989907092123639</v>
      </c>
      <c r="F13" s="29">
        <v>100</v>
      </c>
      <c r="G13" s="117">
        <v>1745.6068967999988</v>
      </c>
      <c r="H13" s="117">
        <v>2079.8723782900029</v>
      </c>
      <c r="I13" s="29">
        <v>19.148955134330127</v>
      </c>
      <c r="J13" s="29">
        <v>100</v>
      </c>
      <c r="K13" s="16"/>
    </row>
    <row r="14" spans="1:19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9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9" x14ac:dyDescent="0.25">
      <c r="A16" s="14"/>
      <c r="B16" s="9" t="s">
        <v>224</v>
      </c>
      <c r="C16" s="107">
        <v>2189.8750995000505</v>
      </c>
      <c r="D16" s="22">
        <v>2535.2909660699779</v>
      </c>
      <c r="E16" s="21">
        <v>15.773313585271875</v>
      </c>
      <c r="F16" s="21">
        <v>21.54414851599909</v>
      </c>
      <c r="G16" s="107">
        <v>404.03765386999731</v>
      </c>
      <c r="H16" s="22">
        <v>458.27667559000162</v>
      </c>
      <c r="I16" s="21">
        <v>13.424249250159281</v>
      </c>
      <c r="J16" s="21">
        <v>22.033884404329672</v>
      </c>
      <c r="K16" s="16"/>
      <c r="L16" s="187">
        <f>+((D16-C16)/C16)*100</f>
        <v>15.773313585271872</v>
      </c>
      <c r="M16" s="187">
        <f>+D16/$D$13*100</f>
        <v>21.54414851599909</v>
      </c>
      <c r="N16" s="187">
        <f>+((H16-G16)/G16)*100</f>
        <v>13.42424925015929</v>
      </c>
      <c r="O16" s="187">
        <f>+H16/$H$13*100</f>
        <v>22.033884404329672</v>
      </c>
      <c r="P16" s="20" t="b">
        <f>+L16=E16</f>
        <v>1</v>
      </c>
      <c r="Q16" s="20" t="b">
        <f>+M16=F16</f>
        <v>1</v>
      </c>
      <c r="R16" s="20" t="b">
        <f>+N16=I16</f>
        <v>1</v>
      </c>
      <c r="S16" s="20" t="b">
        <f>+O16=J16</f>
        <v>1</v>
      </c>
    </row>
    <row r="17" spans="1:19" x14ac:dyDescent="0.25">
      <c r="A17" s="14"/>
      <c r="B17" s="9" t="s">
        <v>429</v>
      </c>
      <c r="C17" s="107">
        <v>1029.3701212199965</v>
      </c>
      <c r="D17" s="22">
        <v>1289.2037153299966</v>
      </c>
      <c r="E17" s="21">
        <v>25.241998845084868</v>
      </c>
      <c r="F17" s="21">
        <v>10.955269703619743</v>
      </c>
      <c r="G17" s="107">
        <v>180.55713533000139</v>
      </c>
      <c r="H17" s="22">
        <v>222.53274765999859</v>
      </c>
      <c r="I17" s="21">
        <v>23.247828036969608</v>
      </c>
      <c r="J17" s="21">
        <v>10.699346266762632</v>
      </c>
      <c r="K17" s="16"/>
      <c r="L17" s="187">
        <f t="shared" ref="L17:L33" si="0">+((D17-C17)/C17)*100</f>
        <v>25.241998845084861</v>
      </c>
      <c r="M17" s="187">
        <f t="shared" ref="M17:M33" si="1">+D17/$D$13*100</f>
        <v>10.955269703619743</v>
      </c>
      <c r="N17" s="187">
        <f t="shared" ref="N17:N33" si="2">+((H17-G17)/G17)*100</f>
        <v>23.247828036969601</v>
      </c>
      <c r="O17" s="187">
        <f t="shared" ref="O17:O33" si="3">+H17/$H$13*100</f>
        <v>10.699346266762632</v>
      </c>
      <c r="P17" s="20" t="b">
        <f t="shared" ref="P17:P33" si="4">+L17=E17</f>
        <v>1</v>
      </c>
      <c r="Q17" s="20" t="b">
        <f t="shared" ref="Q17:Q33" si="5">+M17=F17</f>
        <v>1</v>
      </c>
      <c r="R17" s="20" t="b">
        <f t="shared" ref="R17:R33" si="6">+N17=I17</f>
        <v>1</v>
      </c>
      <c r="S17" s="20" t="b">
        <f t="shared" ref="S17:S33" si="7">+O17=J17</f>
        <v>1</v>
      </c>
    </row>
    <row r="18" spans="1:19" x14ac:dyDescent="0.25">
      <c r="A18" s="14"/>
      <c r="B18" s="9" t="s">
        <v>226</v>
      </c>
      <c r="C18" s="107">
        <v>503.92900435999837</v>
      </c>
      <c r="D18" s="22">
        <v>690.89170992999823</v>
      </c>
      <c r="E18" s="21">
        <v>37.101001123649709</v>
      </c>
      <c r="F18" s="21">
        <v>5.8709922475989309</v>
      </c>
      <c r="G18" s="107">
        <v>88.539900889999757</v>
      </c>
      <c r="H18" s="22">
        <v>100.70391655999991</v>
      </c>
      <c r="I18" s="21">
        <v>13.73845638828135</v>
      </c>
      <c r="J18" s="21">
        <v>4.841831528278437</v>
      </c>
      <c r="K18" s="16"/>
      <c r="L18" s="187">
        <f t="shared" si="0"/>
        <v>37.101001123649723</v>
      </c>
      <c r="M18" s="187">
        <f t="shared" si="1"/>
        <v>5.8709922475989309</v>
      </c>
      <c r="N18" s="187">
        <f t="shared" si="2"/>
        <v>13.738456388281358</v>
      </c>
      <c r="O18" s="187">
        <f t="shared" si="3"/>
        <v>4.841831528278437</v>
      </c>
      <c r="P18" s="20" t="b">
        <f t="shared" si="4"/>
        <v>1</v>
      </c>
      <c r="Q18" s="20" t="b">
        <f t="shared" si="5"/>
        <v>1</v>
      </c>
      <c r="R18" s="20" t="b">
        <f t="shared" si="6"/>
        <v>0</v>
      </c>
      <c r="S18" s="20" t="b">
        <f t="shared" si="7"/>
        <v>1</v>
      </c>
    </row>
    <row r="19" spans="1:19" x14ac:dyDescent="0.25">
      <c r="A19" s="14"/>
      <c r="B19" s="9" t="s">
        <v>227</v>
      </c>
      <c r="C19" s="107">
        <v>444.83630719999769</v>
      </c>
      <c r="D19" s="22">
        <v>543.01505501999668</v>
      </c>
      <c r="E19" s="21">
        <v>22.07075866580692</v>
      </c>
      <c r="F19" s="21">
        <v>4.6143804195811269</v>
      </c>
      <c r="G19" s="107">
        <v>80.146994479999762</v>
      </c>
      <c r="H19" s="22">
        <v>88.118853419999851</v>
      </c>
      <c r="I19" s="21">
        <v>9.9465475801334247</v>
      </c>
      <c r="J19" s="21">
        <v>4.2367432896266477</v>
      </c>
      <c r="K19" s="16"/>
      <c r="L19" s="187">
        <f t="shared" si="0"/>
        <v>22.07075866580692</v>
      </c>
      <c r="M19" s="187">
        <f t="shared" si="1"/>
        <v>4.6143804195811269</v>
      </c>
      <c r="N19" s="187">
        <f t="shared" si="2"/>
        <v>9.9465475801334282</v>
      </c>
      <c r="O19" s="187">
        <f t="shared" si="3"/>
        <v>4.2367432896266477</v>
      </c>
      <c r="P19" s="20" t="b">
        <f t="shared" si="4"/>
        <v>1</v>
      </c>
      <c r="Q19" s="20" t="b">
        <f t="shared" si="5"/>
        <v>1</v>
      </c>
      <c r="R19" s="20" t="b">
        <f t="shared" si="6"/>
        <v>0</v>
      </c>
      <c r="S19" s="20" t="b">
        <f t="shared" si="7"/>
        <v>1</v>
      </c>
    </row>
    <row r="20" spans="1:19" x14ac:dyDescent="0.25">
      <c r="A20" s="14"/>
      <c r="B20" s="9" t="s">
        <v>417</v>
      </c>
      <c r="C20" s="107">
        <v>234.87162463999931</v>
      </c>
      <c r="D20" s="22">
        <v>309.58686114999972</v>
      </c>
      <c r="E20" s="21">
        <v>31.811095369447283</v>
      </c>
      <c r="F20" s="21">
        <v>2.6307770604951881</v>
      </c>
      <c r="G20" s="107">
        <v>35.381308359999998</v>
      </c>
      <c r="H20" s="22">
        <v>50.552527319999967</v>
      </c>
      <c r="I20" s="21">
        <v>42.879191480526615</v>
      </c>
      <c r="J20" s="21">
        <v>2.4305590981290139</v>
      </c>
      <c r="K20" s="16"/>
      <c r="L20" s="187">
        <f t="shared" si="0"/>
        <v>31.81109536944728</v>
      </c>
      <c r="M20" s="187">
        <f t="shared" si="1"/>
        <v>2.6307770604951881</v>
      </c>
      <c r="N20" s="187">
        <f t="shared" si="2"/>
        <v>42.879191480526615</v>
      </c>
      <c r="O20" s="187">
        <f t="shared" si="3"/>
        <v>2.4305590981290139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9" t="s">
        <v>229</v>
      </c>
      <c r="C21" s="107">
        <v>212.07620092999994</v>
      </c>
      <c r="D21" s="22">
        <v>235.71892222999838</v>
      </c>
      <c r="E21" s="21">
        <v>11.14821993053441</v>
      </c>
      <c r="F21" s="21">
        <v>2.0030692873198817</v>
      </c>
      <c r="G21" s="107">
        <v>32.132704019999949</v>
      </c>
      <c r="H21" s="22">
        <v>44.624005110000006</v>
      </c>
      <c r="I21" s="21">
        <v>38.874104968648936</v>
      </c>
      <c r="J21" s="21">
        <v>2.1455165026369682</v>
      </c>
      <c r="K21" s="16"/>
      <c r="L21" s="187">
        <f t="shared" si="0"/>
        <v>11.148219930534403</v>
      </c>
      <c r="M21" s="187">
        <f t="shared" si="1"/>
        <v>2.0030692873198817</v>
      </c>
      <c r="N21" s="187">
        <f t="shared" si="2"/>
        <v>38.874104968648936</v>
      </c>
      <c r="O21" s="187">
        <f t="shared" si="3"/>
        <v>2.1455165026369682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9" t="s">
        <v>230</v>
      </c>
      <c r="C22" s="107">
        <v>184.83279565000035</v>
      </c>
      <c r="D22" s="22">
        <v>214.78360823999935</v>
      </c>
      <c r="E22" s="21">
        <v>16.204273968086213</v>
      </c>
      <c r="F22" s="21">
        <v>1.825167216170718</v>
      </c>
      <c r="G22" s="107">
        <v>35.112666190000013</v>
      </c>
      <c r="H22" s="22">
        <v>34.029756680000013</v>
      </c>
      <c r="I22" s="21">
        <v>-3.0840993507590952</v>
      </c>
      <c r="J22" s="21">
        <v>1.636146382595747</v>
      </c>
      <c r="K22" s="16"/>
      <c r="L22" s="187">
        <f t="shared" si="0"/>
        <v>16.20427396808622</v>
      </c>
      <c r="M22" s="187">
        <f t="shared" si="1"/>
        <v>1.825167216170718</v>
      </c>
      <c r="N22" s="187">
        <f t="shared" si="2"/>
        <v>-3.0840993507590997</v>
      </c>
      <c r="O22" s="187">
        <f t="shared" si="3"/>
        <v>1.636146382595747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9" t="s">
        <v>232</v>
      </c>
      <c r="C23" s="107">
        <v>127.38788654000061</v>
      </c>
      <c r="D23" s="22">
        <v>200.62983804999871</v>
      </c>
      <c r="E23" s="21">
        <v>57.495224624045925</v>
      </c>
      <c r="F23" s="21">
        <v>1.7048926870868331</v>
      </c>
      <c r="G23" s="107">
        <v>17.628763600000028</v>
      </c>
      <c r="H23" s="22">
        <v>16.312209319999997</v>
      </c>
      <c r="I23" s="21">
        <v>-7.468216772729475</v>
      </c>
      <c r="J23" s="21">
        <v>0.78428895398915366</v>
      </c>
      <c r="K23" s="16"/>
      <c r="L23" s="187">
        <f t="shared" si="0"/>
        <v>57.495224624045917</v>
      </c>
      <c r="M23" s="187">
        <f t="shared" si="1"/>
        <v>1.7048926870868331</v>
      </c>
      <c r="N23" s="187">
        <f t="shared" si="2"/>
        <v>-7.4682167727294733</v>
      </c>
      <c r="O23" s="187">
        <f t="shared" si="3"/>
        <v>0.78428895398915366</v>
      </c>
      <c r="P23" s="20" t="b">
        <f t="shared" si="4"/>
        <v>1</v>
      </c>
      <c r="Q23" s="20" t="b">
        <f t="shared" si="5"/>
        <v>1</v>
      </c>
      <c r="R23" s="20" t="b">
        <f t="shared" si="6"/>
        <v>0</v>
      </c>
      <c r="S23" s="20" t="b">
        <f t="shared" si="7"/>
        <v>1</v>
      </c>
    </row>
    <row r="24" spans="1:19" x14ac:dyDescent="0.25">
      <c r="A24" s="14"/>
      <c r="B24" s="9" t="s">
        <v>236</v>
      </c>
      <c r="C24" s="107">
        <v>126.57384406000007</v>
      </c>
      <c r="D24" s="22">
        <v>176.75135417999934</v>
      </c>
      <c r="E24" s="21">
        <v>39.64287447587791</v>
      </c>
      <c r="F24" s="21">
        <v>1.501980433733284</v>
      </c>
      <c r="G24" s="107">
        <v>19.641749049999984</v>
      </c>
      <c r="H24" s="22">
        <v>31.880464200000063</v>
      </c>
      <c r="I24" s="21">
        <v>62.309701233048223</v>
      </c>
      <c r="J24" s="21">
        <v>1.5328086729153569</v>
      </c>
      <c r="K24" s="16"/>
      <c r="L24" s="187">
        <f t="shared" si="0"/>
        <v>39.642874475877903</v>
      </c>
      <c r="M24" s="187">
        <f t="shared" si="1"/>
        <v>1.501980433733284</v>
      </c>
      <c r="N24" s="187">
        <f t="shared" si="2"/>
        <v>62.30970123304823</v>
      </c>
      <c r="O24" s="187">
        <f t="shared" si="3"/>
        <v>1.5328086729153569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9" t="s">
        <v>234</v>
      </c>
      <c r="C25" s="107">
        <v>146.95972880000033</v>
      </c>
      <c r="D25" s="22">
        <v>167.44702373000047</v>
      </c>
      <c r="E25" s="21">
        <v>13.940754448371084</v>
      </c>
      <c r="F25" s="21">
        <v>1.4229150011105989</v>
      </c>
      <c r="G25" s="107">
        <v>21.322199300000001</v>
      </c>
      <c r="H25" s="22">
        <v>25.043618940000002</v>
      </c>
      <c r="I25" s="21">
        <v>17.45326355710408</v>
      </c>
      <c r="J25" s="21">
        <v>1.2040940204509074</v>
      </c>
      <c r="K25" s="16"/>
      <c r="L25" s="187">
        <f t="shared" si="0"/>
        <v>13.940754448371088</v>
      </c>
      <c r="M25" s="187">
        <f t="shared" si="1"/>
        <v>1.4229150011105989</v>
      </c>
      <c r="N25" s="187">
        <f t="shared" si="2"/>
        <v>17.453263557104076</v>
      </c>
      <c r="O25" s="187">
        <f t="shared" si="3"/>
        <v>1.2040940204509074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9" t="s">
        <v>235</v>
      </c>
      <c r="C26" s="107">
        <v>141.68114025999975</v>
      </c>
      <c r="D26" s="22">
        <v>164.16928917999954</v>
      </c>
      <c r="E26" s="21">
        <v>15.872365848222048</v>
      </c>
      <c r="F26" s="21">
        <v>1.3950617878556701</v>
      </c>
      <c r="G26" s="107">
        <v>24.996734830000008</v>
      </c>
      <c r="H26" s="22">
        <v>31.325851949999947</v>
      </c>
      <c r="I26" s="21">
        <v>25.319775414843406</v>
      </c>
      <c r="J26" s="21">
        <v>1.5061429863189466</v>
      </c>
      <c r="K26" s="16"/>
      <c r="L26" s="187">
        <f t="shared" si="0"/>
        <v>15.872365848222053</v>
      </c>
      <c r="M26" s="187">
        <f t="shared" si="1"/>
        <v>1.3950617878556701</v>
      </c>
      <c r="N26" s="187">
        <f t="shared" si="2"/>
        <v>25.319775414843399</v>
      </c>
      <c r="O26" s="187">
        <f t="shared" si="3"/>
        <v>1.5061429863189466</v>
      </c>
      <c r="P26" s="20" t="b">
        <f t="shared" si="4"/>
        <v>0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9" t="s">
        <v>240</v>
      </c>
      <c r="C27" s="107">
        <v>136.20536182000012</v>
      </c>
      <c r="D27" s="22">
        <v>150.65478341999994</v>
      </c>
      <c r="E27" s="21">
        <v>10.608555644890982</v>
      </c>
      <c r="F27" s="21">
        <v>1.2802195377509065</v>
      </c>
      <c r="G27" s="107">
        <v>24.944723610000015</v>
      </c>
      <c r="H27" s="22">
        <v>30.714627250000046</v>
      </c>
      <c r="I27" s="21">
        <v>23.130757951901913</v>
      </c>
      <c r="J27" s="21">
        <v>1.4767553803110036</v>
      </c>
      <c r="K27" s="16"/>
      <c r="L27" s="187">
        <f t="shared" si="0"/>
        <v>10.608555644890991</v>
      </c>
      <c r="M27" s="187">
        <f t="shared" si="1"/>
        <v>1.2802195377509065</v>
      </c>
      <c r="N27" s="187">
        <f t="shared" si="2"/>
        <v>23.130757951901906</v>
      </c>
      <c r="O27" s="187">
        <f t="shared" si="3"/>
        <v>1.4767553803110036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9" t="s">
        <v>430</v>
      </c>
      <c r="C28" s="107">
        <v>81.081960140000007</v>
      </c>
      <c r="D28" s="22">
        <v>110.90736114000003</v>
      </c>
      <c r="E28" s="21">
        <v>36.784262428414479</v>
      </c>
      <c r="F28" s="21">
        <v>0.94245776595085917</v>
      </c>
      <c r="G28" s="107">
        <v>11.083284369999991</v>
      </c>
      <c r="H28" s="22">
        <v>19.995361499999987</v>
      </c>
      <c r="I28" s="21">
        <v>80.41007369731507</v>
      </c>
      <c r="J28" s="21">
        <v>0.96137444338962097</v>
      </c>
      <c r="K28" s="16"/>
      <c r="L28" s="187">
        <f t="shared" si="0"/>
        <v>36.784262428414479</v>
      </c>
      <c r="M28" s="187">
        <f t="shared" si="1"/>
        <v>0.94245776595085917</v>
      </c>
      <c r="N28" s="187">
        <f t="shared" si="2"/>
        <v>80.410073697315084</v>
      </c>
      <c r="O28" s="187">
        <f t="shared" si="3"/>
        <v>0.96137444338962097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9" t="s">
        <v>241</v>
      </c>
      <c r="C29" s="107">
        <v>79.069190869999616</v>
      </c>
      <c r="D29" s="22">
        <v>100.68707760000015</v>
      </c>
      <c r="E29" s="21">
        <v>27.340467876474484</v>
      </c>
      <c r="F29" s="21">
        <v>0.85560883641647256</v>
      </c>
      <c r="G29" s="107">
        <v>14.754283880000033</v>
      </c>
      <c r="H29" s="22">
        <v>12.889829749999972</v>
      </c>
      <c r="I29" s="21">
        <v>-12.636696875050612</v>
      </c>
      <c r="J29" s="21">
        <v>0.61974137858388845</v>
      </c>
      <c r="K29" s="16"/>
      <c r="L29" s="187">
        <f t="shared" si="0"/>
        <v>27.340467876474477</v>
      </c>
      <c r="M29" s="187">
        <f t="shared" si="1"/>
        <v>0.85560883641647256</v>
      </c>
      <c r="N29" s="187">
        <f t="shared" si="2"/>
        <v>-12.636696875050616</v>
      </c>
      <c r="O29" s="187">
        <f t="shared" si="3"/>
        <v>0.61974137858388845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9" t="s">
        <v>431</v>
      </c>
      <c r="C30" s="107">
        <v>48.620031540000021</v>
      </c>
      <c r="D30" s="22">
        <v>59.901141179999961</v>
      </c>
      <c r="E30" s="21">
        <v>23.202596301729873</v>
      </c>
      <c r="F30" s="21">
        <v>0.50902208035719709</v>
      </c>
      <c r="G30" s="107">
        <v>8.2053256800000032</v>
      </c>
      <c r="H30" s="22">
        <v>11.729525450000011</v>
      </c>
      <c r="I30" s="21">
        <v>42.950151004853311</v>
      </c>
      <c r="J30" s="21">
        <v>0.56395409508941174</v>
      </c>
      <c r="K30" s="16"/>
      <c r="L30" s="187">
        <f t="shared" si="0"/>
        <v>23.202596301729866</v>
      </c>
      <c r="M30" s="187">
        <f t="shared" si="1"/>
        <v>0.50902208035719709</v>
      </c>
      <c r="N30" s="187">
        <f t="shared" si="2"/>
        <v>42.950151004853311</v>
      </c>
      <c r="O30" s="187">
        <f t="shared" si="3"/>
        <v>0.56395409508941174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9" t="s">
        <v>245</v>
      </c>
      <c r="C31" s="107">
        <v>30.321289189999987</v>
      </c>
      <c r="D31" s="22">
        <v>53.472982319999936</v>
      </c>
      <c r="E31" s="21">
        <v>76.354580390451929</v>
      </c>
      <c r="F31" s="21">
        <v>0.45439749839887777</v>
      </c>
      <c r="G31" s="107">
        <v>5.4877651599999995</v>
      </c>
      <c r="H31" s="22">
        <v>11.602655800000003</v>
      </c>
      <c r="I31" s="21">
        <v>111.42770256590215</v>
      </c>
      <c r="J31" s="21">
        <v>0.55785421841792493</v>
      </c>
      <c r="K31" s="16"/>
      <c r="L31" s="187">
        <f t="shared" si="0"/>
        <v>76.354580390451915</v>
      </c>
      <c r="M31" s="187">
        <f t="shared" si="1"/>
        <v>0.45439749839887777</v>
      </c>
      <c r="N31" s="187">
        <f t="shared" si="2"/>
        <v>111.42770256590214</v>
      </c>
      <c r="O31" s="187">
        <f t="shared" si="3"/>
        <v>0.55785421841792493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9" t="s">
        <v>2</v>
      </c>
      <c r="C32" s="107">
        <v>639.71723068000108</v>
      </c>
      <c r="D32" s="22">
        <v>814.82856341000002</v>
      </c>
      <c r="E32" s="21">
        <v>27.373239977272547</v>
      </c>
      <c r="F32" s="21">
        <v>6.9241707638770027</v>
      </c>
      <c r="G32" s="107">
        <v>111.98699856000005</v>
      </c>
      <c r="H32" s="22">
        <v>125.93479393000001</v>
      </c>
      <c r="I32" s="21">
        <v>12.454834533784798</v>
      </c>
      <c r="J32" s="21">
        <v>6.0549289102795401</v>
      </c>
      <c r="K32" s="16"/>
      <c r="L32" s="187">
        <f t="shared" si="0"/>
        <v>27.373239977272551</v>
      </c>
      <c r="M32" s="187">
        <f t="shared" si="1"/>
        <v>6.9241707638770027</v>
      </c>
      <c r="N32" s="187">
        <f t="shared" si="2"/>
        <v>12.454834533784794</v>
      </c>
      <c r="O32" s="187">
        <f t="shared" si="3"/>
        <v>6.0549289102795401</v>
      </c>
      <c r="P32" s="20" t="b">
        <f t="shared" si="4"/>
        <v>0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0" t="s">
        <v>21</v>
      </c>
      <c r="C33" s="22">
        <v>6357.4088174000435</v>
      </c>
      <c r="D33" s="22">
        <v>7817.9402521799648</v>
      </c>
      <c r="E33" s="24">
        <v>22.973690645510935</v>
      </c>
      <c r="F33" s="24">
        <v>66.434530843322378</v>
      </c>
      <c r="G33" s="22">
        <v>1115.9601911799982</v>
      </c>
      <c r="H33" s="22">
        <v>1316.2674204300001</v>
      </c>
      <c r="I33" s="24">
        <v>17.949316725912979</v>
      </c>
      <c r="J33" s="24">
        <v>63.285970532104876</v>
      </c>
      <c r="K33" s="16"/>
      <c r="L33" s="187">
        <f t="shared" si="0"/>
        <v>22.973690645510935</v>
      </c>
      <c r="M33" s="187">
        <f t="shared" si="1"/>
        <v>66.434530843322378</v>
      </c>
      <c r="N33" s="187">
        <f t="shared" si="2"/>
        <v>17.949316725912983</v>
      </c>
      <c r="O33" s="187">
        <f t="shared" si="3"/>
        <v>63.285970532104876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9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9" x14ac:dyDescent="0.25">
      <c r="B36" s="20"/>
      <c r="C36" s="20"/>
      <c r="D36" s="20"/>
      <c r="E36" s="20"/>
    </row>
    <row r="37" spans="1:19" x14ac:dyDescent="0.25">
      <c r="B37" s="20"/>
      <c r="C37" s="20"/>
      <c r="D37" s="20"/>
      <c r="E37" s="20"/>
    </row>
    <row r="38" spans="1:19" x14ac:dyDescent="0.25">
      <c r="L38" s="124"/>
    </row>
    <row r="39" spans="1:19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P53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6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6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6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6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6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6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6" x14ac:dyDescent="0.25">
      <c r="A7" s="14"/>
      <c r="B7" s="8"/>
      <c r="C7" s="191" t="s">
        <v>47</v>
      </c>
      <c r="D7" s="191"/>
      <c r="E7" s="191"/>
      <c r="F7" s="191"/>
      <c r="G7" s="191"/>
      <c r="H7" s="191"/>
      <c r="I7" s="191"/>
      <c r="J7" s="191"/>
      <c r="K7" s="16"/>
    </row>
    <row r="8" spans="1:16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6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6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6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6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6" x14ac:dyDescent="0.25">
      <c r="A13" s="14"/>
      <c r="B13" s="10" t="s">
        <v>50</v>
      </c>
      <c r="C13" s="117">
        <v>10797.226011939947</v>
      </c>
      <c r="D13" s="117">
        <v>11767.886598939955</v>
      </c>
      <c r="E13" s="29">
        <v>8.989907092123639</v>
      </c>
      <c r="F13" s="117">
        <v>100</v>
      </c>
      <c r="G13" s="117">
        <v>1745.6068967999988</v>
      </c>
      <c r="H13" s="117">
        <v>2079.8723782900029</v>
      </c>
      <c r="I13" s="29">
        <v>19.148955134330127</v>
      </c>
      <c r="J13" s="117">
        <v>100</v>
      </c>
      <c r="K13" s="16"/>
    </row>
    <row r="14" spans="1:16" x14ac:dyDescent="0.25">
      <c r="A14" s="14"/>
      <c r="B14" s="10" t="s">
        <v>28</v>
      </c>
      <c r="C14" s="114">
        <v>1931.4873939999998</v>
      </c>
      <c r="D14" s="29">
        <v>2386.4877269999997</v>
      </c>
      <c r="E14" s="114">
        <v>23.556992109470642</v>
      </c>
      <c r="F14" s="114">
        <v>20.279662851399106</v>
      </c>
      <c r="G14" s="114">
        <v>339.13871600000004</v>
      </c>
      <c r="H14" s="29">
        <v>417.84942999999998</v>
      </c>
      <c r="I14" s="114">
        <v>23.209002772776888</v>
      </c>
      <c r="J14" s="114">
        <v>20.090147566820466</v>
      </c>
      <c r="K14" s="16"/>
      <c r="L14" s="124"/>
      <c r="M14" s="124"/>
      <c r="N14" s="124"/>
      <c r="O14" s="124"/>
      <c r="P14" s="124"/>
    </row>
    <row r="15" spans="1:16" x14ac:dyDescent="0.25">
      <c r="A15" s="14"/>
      <c r="B15" s="10" t="s">
        <v>31</v>
      </c>
      <c r="C15" s="114">
        <v>160.31348700000001</v>
      </c>
      <c r="D15" s="29">
        <v>201.550714</v>
      </c>
      <c r="E15" s="114">
        <v>25.722868220064356</v>
      </c>
      <c r="F15" s="114">
        <v>1.7127180169985288</v>
      </c>
      <c r="G15" s="114">
        <v>25.778839000000001</v>
      </c>
      <c r="H15" s="29">
        <v>41.336613999999997</v>
      </c>
      <c r="I15" s="114">
        <v>60.350952965725078</v>
      </c>
      <c r="J15" s="114">
        <v>1.9874591552576648</v>
      </c>
      <c r="K15" s="16"/>
    </row>
    <row r="16" spans="1:16" x14ac:dyDescent="0.25">
      <c r="A16" s="14" t="s">
        <v>37</v>
      </c>
      <c r="B16" s="9" t="s">
        <v>395</v>
      </c>
      <c r="C16" s="21">
        <v>30.611495000000001</v>
      </c>
      <c r="D16" s="24">
        <v>30.742211999999999</v>
      </c>
      <c r="E16" s="21">
        <v>0.42701932721678215</v>
      </c>
      <c r="F16" s="21">
        <v>0.26123817340973732</v>
      </c>
      <c r="G16" s="21">
        <v>6.4902290000000002</v>
      </c>
      <c r="H16" s="24">
        <v>9.6117279999999994</v>
      </c>
      <c r="I16" s="21">
        <v>48.09535996341576</v>
      </c>
      <c r="J16" s="21">
        <v>0.46213066245451173</v>
      </c>
      <c r="K16" s="16"/>
    </row>
    <row r="17" spans="1:11" x14ac:dyDescent="0.25">
      <c r="A17" s="14" t="s">
        <v>37</v>
      </c>
      <c r="B17" s="9" t="s">
        <v>396</v>
      </c>
      <c r="C17" s="21">
        <v>81.081959999999995</v>
      </c>
      <c r="D17" s="24">
        <v>110.90736099999999</v>
      </c>
      <c r="E17" s="21">
        <v>36.784262491927919</v>
      </c>
      <c r="F17" s="21">
        <v>0.94245776476118048</v>
      </c>
      <c r="G17" s="21">
        <v>11.083284000000001</v>
      </c>
      <c r="H17" s="24">
        <v>19.995360999999999</v>
      </c>
      <c r="I17" s="21">
        <v>80.410075208755799</v>
      </c>
      <c r="J17" s="21">
        <v>0.96137441934968493</v>
      </c>
      <c r="K17" s="16"/>
    </row>
    <row r="18" spans="1:11" x14ac:dyDescent="0.25">
      <c r="A18" s="14" t="s">
        <v>37</v>
      </c>
      <c r="B18" s="9" t="s">
        <v>397</v>
      </c>
      <c r="C18" s="21">
        <v>48.620032000000002</v>
      </c>
      <c r="D18" s="24">
        <v>59.901141000000003</v>
      </c>
      <c r="E18" s="21">
        <v>23.202594765877581</v>
      </c>
      <c r="F18" s="21">
        <v>0.50902207882761097</v>
      </c>
      <c r="G18" s="21">
        <v>8.2053259999999995</v>
      </c>
      <c r="H18" s="24">
        <v>11.729525000000001</v>
      </c>
      <c r="I18" s="21">
        <v>42.950139945688946</v>
      </c>
      <c r="J18" s="21">
        <v>0.56395407345346837</v>
      </c>
      <c r="K18" s="16"/>
    </row>
    <row r="19" spans="1:11" s="152" customFormat="1" x14ac:dyDescent="0.25">
      <c r="A19" s="150"/>
      <c r="B19" s="10" t="s">
        <v>32</v>
      </c>
      <c r="C19" s="114">
        <v>1771.1739069999999</v>
      </c>
      <c r="D19" s="29">
        <v>2184.9370129999998</v>
      </c>
      <c r="E19" s="114">
        <v>23.360953115034789</v>
      </c>
      <c r="F19" s="114">
        <v>18.56694483440058</v>
      </c>
      <c r="G19" s="114">
        <v>313.35987700000004</v>
      </c>
      <c r="H19" s="29">
        <v>376.51281599999999</v>
      </c>
      <c r="I19" s="114">
        <v>20.153486018888088</v>
      </c>
      <c r="J19" s="114">
        <v>18.102688411562802</v>
      </c>
      <c r="K19" s="151"/>
    </row>
    <row r="20" spans="1:11" x14ac:dyDescent="0.25">
      <c r="A20" s="14" t="s">
        <v>37</v>
      </c>
      <c r="B20" s="9" t="s">
        <v>398</v>
      </c>
      <c r="C20" s="21">
        <v>126.57384399999999</v>
      </c>
      <c r="D20" s="24">
        <v>176.75135399999999</v>
      </c>
      <c r="E20" s="21">
        <v>39.642874399864155</v>
      </c>
      <c r="F20" s="21">
        <v>1.5019804322037031</v>
      </c>
      <c r="G20" s="21">
        <v>19.641749000000001</v>
      </c>
      <c r="H20" s="24">
        <v>31.880464</v>
      </c>
      <c r="I20" s="21">
        <v>62.30970062798378</v>
      </c>
      <c r="J20" s="21">
        <v>1.5328086632993791</v>
      </c>
      <c r="K20" s="16"/>
    </row>
    <row r="21" spans="1:11" x14ac:dyDescent="0.25">
      <c r="A21" s="14" t="s">
        <v>37</v>
      </c>
      <c r="B21" s="9" t="s">
        <v>399</v>
      </c>
      <c r="C21" s="21">
        <v>444.83630699999998</v>
      </c>
      <c r="D21" s="24">
        <v>543.01505499999996</v>
      </c>
      <c r="E21" s="21">
        <v>22.07075871619444</v>
      </c>
      <c r="F21" s="21">
        <v>4.6143804194112006</v>
      </c>
      <c r="G21" s="21">
        <v>80.146994000000007</v>
      </c>
      <c r="H21" s="24">
        <v>88.118853000000001</v>
      </c>
      <c r="I21" s="21">
        <v>9.9465477145655576</v>
      </c>
      <c r="J21" s="21">
        <v>4.2367432694331075</v>
      </c>
      <c r="K21" s="16"/>
    </row>
    <row r="22" spans="1:11" x14ac:dyDescent="0.25">
      <c r="A22" s="14" t="s">
        <v>37</v>
      </c>
      <c r="B22" s="9" t="s">
        <v>422</v>
      </c>
      <c r="C22" s="21">
        <v>0.23800399999999999</v>
      </c>
      <c r="D22" s="24">
        <v>0.246781</v>
      </c>
      <c r="E22" s="21">
        <v>3.6877531470059344</v>
      </c>
      <c r="F22" s="21">
        <v>2.0970715338319958E-3</v>
      </c>
      <c r="G22" s="21">
        <v>2.0271999999999998E-2</v>
      </c>
      <c r="H22" s="24">
        <v>4.0271000000000001E-2</v>
      </c>
      <c r="I22" s="21">
        <v>98.653314917127105</v>
      </c>
      <c r="J22" s="21">
        <v>1.9362245693704237E-3</v>
      </c>
      <c r="K22" s="16"/>
    </row>
    <row r="23" spans="1:11" x14ac:dyDescent="0.25">
      <c r="A23" s="14" t="s">
        <v>37</v>
      </c>
      <c r="B23" s="9" t="s">
        <v>400</v>
      </c>
      <c r="C23" s="21">
        <v>136.20536200000001</v>
      </c>
      <c r="D23" s="24">
        <v>150.65478300000001</v>
      </c>
      <c r="E23" s="21">
        <v>10.608555190360281</v>
      </c>
      <c r="F23" s="21">
        <v>1.2802195341818718</v>
      </c>
      <c r="G23" s="21">
        <v>24.944724000000001</v>
      </c>
      <c r="H23" s="24">
        <v>30.714627</v>
      </c>
      <c r="I23" s="21">
        <v>23.130755024589568</v>
      </c>
      <c r="J23" s="21">
        <v>1.476755368291033</v>
      </c>
      <c r="K23" s="16"/>
    </row>
    <row r="24" spans="1:11" x14ac:dyDescent="0.25">
      <c r="A24" s="14" t="s">
        <v>37</v>
      </c>
      <c r="B24" s="9" t="s">
        <v>401</v>
      </c>
      <c r="C24" s="21">
        <v>1029.3701209999999</v>
      </c>
      <c r="D24" s="24">
        <v>1289.2037150000001</v>
      </c>
      <c r="E24" s="21">
        <v>25.241998839793432</v>
      </c>
      <c r="F24" s="21">
        <v>10.95526970081553</v>
      </c>
      <c r="G24" s="21">
        <v>180.55713499999999</v>
      </c>
      <c r="H24" s="24">
        <v>222.532748</v>
      </c>
      <c r="I24" s="21">
        <v>23.247828450534524</v>
      </c>
      <c r="J24" s="21">
        <v>10.699346283109856</v>
      </c>
      <c r="K24" s="16"/>
    </row>
    <row r="25" spans="1:11" x14ac:dyDescent="0.25">
      <c r="A25" s="14" t="s">
        <v>37</v>
      </c>
      <c r="B25" s="9" t="s">
        <v>402</v>
      </c>
      <c r="C25" s="21">
        <v>1.725179</v>
      </c>
      <c r="D25" s="24">
        <v>1.5180100000000001</v>
      </c>
      <c r="E25" s="21">
        <v>-12.008550996737144</v>
      </c>
      <c r="F25" s="21">
        <v>1.2899597453095289E-2</v>
      </c>
      <c r="G25" s="21">
        <v>0.26642900000000003</v>
      </c>
      <c r="H25" s="24">
        <v>0.55924600000000002</v>
      </c>
      <c r="I25" s="21">
        <v>109.9043272316452</v>
      </c>
      <c r="J25" s="21">
        <v>2.6888476708354203E-2</v>
      </c>
      <c r="K25" s="16"/>
    </row>
    <row r="26" spans="1:11" x14ac:dyDescent="0.25">
      <c r="A26" s="14" t="s">
        <v>37</v>
      </c>
      <c r="B26" s="9" t="s">
        <v>403</v>
      </c>
      <c r="C26" s="21">
        <v>19.830504000000001</v>
      </c>
      <c r="D26" s="24">
        <v>16.150514999999999</v>
      </c>
      <c r="E26" s="21">
        <v>-18.557213674448224</v>
      </c>
      <c r="F26" s="21">
        <v>0.13724227255431598</v>
      </c>
      <c r="G26" s="21">
        <v>5.5606559999999998</v>
      </c>
      <c r="H26" s="24">
        <v>1.3015369999999999</v>
      </c>
      <c r="I26" s="21">
        <v>-76.59382274321591</v>
      </c>
      <c r="J26" s="21">
        <v>6.2577733787208489E-2</v>
      </c>
      <c r="K26" s="16"/>
    </row>
    <row r="27" spans="1:11" x14ac:dyDescent="0.25">
      <c r="A27" s="14" t="s">
        <v>37</v>
      </c>
      <c r="B27" s="9" t="s">
        <v>404</v>
      </c>
      <c r="C27" s="21">
        <v>12.394586</v>
      </c>
      <c r="D27" s="24">
        <v>7.3967999999999998</v>
      </c>
      <c r="E27" s="21">
        <v>-40.322331056479022</v>
      </c>
      <c r="F27" s="21">
        <v>6.2855806247030799E-2</v>
      </c>
      <c r="G27" s="21">
        <v>2.2219180000000001</v>
      </c>
      <c r="H27" s="24">
        <v>1.36507</v>
      </c>
      <c r="I27" s="21">
        <v>-38.563439334844944</v>
      </c>
      <c r="J27" s="21">
        <v>6.563239236449267E-2</v>
      </c>
      <c r="K27" s="16"/>
    </row>
    <row r="28" spans="1:11" x14ac:dyDescent="0.25">
      <c r="A28" s="14" t="s">
        <v>37</v>
      </c>
      <c r="B28" s="9" t="s">
        <v>135</v>
      </c>
      <c r="C28" s="21">
        <v>168.82938300000001</v>
      </c>
      <c r="D28" s="24">
        <v>163.96099699999999</v>
      </c>
      <c r="E28" s="21">
        <v>-2.8836129786720899</v>
      </c>
      <c r="F28" s="21">
        <v>1.3932917828658333</v>
      </c>
      <c r="G28" s="21">
        <v>28.235094</v>
      </c>
      <c r="H28" s="24">
        <v>27.933979999999998</v>
      </c>
      <c r="I28" s="21">
        <v>-1.0664529751521323</v>
      </c>
      <c r="J28" s="21">
        <v>1.3430622134116865</v>
      </c>
      <c r="K28" s="16"/>
    </row>
    <row r="29" spans="1:11" x14ac:dyDescent="0.25">
      <c r="A29" s="14" t="s">
        <v>37</v>
      </c>
      <c r="B29" s="9" t="s">
        <v>136</v>
      </c>
      <c r="C29" s="21">
        <v>3051.1815320000001</v>
      </c>
      <c r="D29" s="24">
        <v>2807.6064470000001</v>
      </c>
      <c r="E29" s="21">
        <v>-7.9829758552694363</v>
      </c>
      <c r="F29" s="21">
        <v>23.858204473630021</v>
      </c>
      <c r="G29" s="21">
        <v>392.86501500000003</v>
      </c>
      <c r="H29" s="24">
        <v>565.77015600000004</v>
      </c>
      <c r="I29" s="21">
        <v>44.011335801942053</v>
      </c>
      <c r="J29" s="21">
        <v>27.202157300879975</v>
      </c>
      <c r="K29" s="16"/>
    </row>
    <row r="30" spans="1:11" s="152" customFormat="1" x14ac:dyDescent="0.25">
      <c r="A30" s="150"/>
      <c r="B30" s="10" t="s">
        <v>29</v>
      </c>
      <c r="C30" s="114">
        <v>1793.38249</v>
      </c>
      <c r="D30" s="29">
        <v>2008.6898159999998</v>
      </c>
      <c r="E30" s="114">
        <v>12.005655636796142</v>
      </c>
      <c r="F30" s="114">
        <v>17.069248578423093</v>
      </c>
      <c r="G30" s="114">
        <v>303.72848699999997</v>
      </c>
      <c r="H30" s="29">
        <v>309.61011599999995</v>
      </c>
      <c r="I30" s="114">
        <v>1.9364759157411537</v>
      </c>
      <c r="J30" s="114">
        <v>14.886015085913606</v>
      </c>
      <c r="K30" s="151"/>
    </row>
    <row r="31" spans="1:11" x14ac:dyDescent="0.25">
      <c r="A31" s="14" t="s">
        <v>37</v>
      </c>
      <c r="B31" s="9" t="s">
        <v>405</v>
      </c>
      <c r="C31" s="21">
        <v>503.92900400000002</v>
      </c>
      <c r="D31" s="24">
        <v>690.89170999999999</v>
      </c>
      <c r="E31" s="21">
        <v>37.101001235483544</v>
      </c>
      <c r="F31" s="21">
        <v>5.8709922481937848</v>
      </c>
      <c r="G31" s="21">
        <v>88.539901</v>
      </c>
      <c r="H31" s="24">
        <v>100.703917</v>
      </c>
      <c r="I31" s="21">
        <v>13.738456743926108</v>
      </c>
      <c r="J31" s="21">
        <v>4.8418315494335857</v>
      </c>
      <c r="K31" s="16"/>
    </row>
    <row r="32" spans="1:11" x14ac:dyDescent="0.25">
      <c r="A32" s="14" t="s">
        <v>37</v>
      </c>
      <c r="B32" s="9" t="s">
        <v>407</v>
      </c>
      <c r="C32" s="21">
        <v>67.762390999999994</v>
      </c>
      <c r="D32" s="24">
        <v>75.245175000000003</v>
      </c>
      <c r="E32" s="21">
        <v>11.042680002244909</v>
      </c>
      <c r="F32" s="21">
        <v>0.63941111572895382</v>
      </c>
      <c r="G32" s="21">
        <v>12.503551999999999</v>
      </c>
      <c r="H32" s="24">
        <v>8.2041839999999997</v>
      </c>
      <c r="I32" s="21">
        <v>-34.38517310920929</v>
      </c>
      <c r="J32" s="21">
        <v>0.39445612556022253</v>
      </c>
      <c r="K32" s="16"/>
    </row>
    <row r="33" spans="1:11" x14ac:dyDescent="0.25">
      <c r="A33" s="14" t="s">
        <v>37</v>
      </c>
      <c r="B33" s="9" t="s">
        <v>408</v>
      </c>
      <c r="C33" s="21">
        <v>30.321289</v>
      </c>
      <c r="D33" s="24">
        <v>53.472982000000002</v>
      </c>
      <c r="E33" s="21">
        <v>76.354580440165321</v>
      </c>
      <c r="F33" s="21">
        <v>0.45439749567961357</v>
      </c>
      <c r="G33" s="21">
        <v>5.4877649999999996</v>
      </c>
      <c r="H33" s="24">
        <v>11.602656</v>
      </c>
      <c r="I33" s="21">
        <v>111.42771237470993</v>
      </c>
      <c r="J33" s="21">
        <v>0.55785422803389939</v>
      </c>
      <c r="K33" s="16"/>
    </row>
    <row r="34" spans="1:11" x14ac:dyDescent="0.25">
      <c r="A34" s="14" t="s">
        <v>37</v>
      </c>
      <c r="B34" s="9" t="s">
        <v>409</v>
      </c>
      <c r="C34" s="21">
        <v>212.076201</v>
      </c>
      <c r="D34" s="24">
        <v>235.71892199999999</v>
      </c>
      <c r="E34" s="21">
        <v>11.14821978539684</v>
      </c>
      <c r="F34" s="21">
        <v>2.0030692853654237</v>
      </c>
      <c r="G34" s="21">
        <v>32.132703999999997</v>
      </c>
      <c r="H34" s="24">
        <v>44.624004999999997</v>
      </c>
      <c r="I34" s="21">
        <v>38.874104712756207</v>
      </c>
      <c r="J34" s="21">
        <v>2.145516497348182</v>
      </c>
      <c r="K34" s="16"/>
    </row>
    <row r="35" spans="1:11" x14ac:dyDescent="0.25">
      <c r="A35" s="14" t="s">
        <v>37</v>
      </c>
      <c r="B35" s="9" t="s">
        <v>410</v>
      </c>
      <c r="C35" s="21">
        <v>304.90155700000003</v>
      </c>
      <c r="D35" s="24">
        <v>196.076761</v>
      </c>
      <c r="E35" s="21">
        <v>-35.691781003269853</v>
      </c>
      <c r="F35" s="21">
        <v>1.6662019926132063</v>
      </c>
      <c r="G35" s="21">
        <v>28.299448000000002</v>
      </c>
      <c r="H35" s="24">
        <v>39.664732000000001</v>
      </c>
      <c r="I35" s="21">
        <v>40.160797482692942</v>
      </c>
      <c r="J35" s="21">
        <v>1.9070752808694413</v>
      </c>
      <c r="K35" s="16"/>
    </row>
    <row r="36" spans="1:11" x14ac:dyDescent="0.25">
      <c r="A36" s="14" t="s">
        <v>37</v>
      </c>
      <c r="B36" s="9" t="s">
        <v>411</v>
      </c>
      <c r="C36" s="21">
        <v>68.692164000000005</v>
      </c>
      <c r="D36" s="24">
        <v>66.003418999999994</v>
      </c>
      <c r="E36" s="21">
        <v>-3.9141946379793957</v>
      </c>
      <c r="F36" s="21">
        <v>0.56087742216980185</v>
      </c>
      <c r="G36" s="21">
        <v>13.007069</v>
      </c>
      <c r="H36" s="24">
        <v>11.581020000000001</v>
      </c>
      <c r="I36" s="21">
        <v>-10.963645998956405</v>
      </c>
      <c r="J36" s="21">
        <v>0.55681397189963666</v>
      </c>
      <c r="K36" s="16"/>
    </row>
    <row r="37" spans="1:11" x14ac:dyDescent="0.25">
      <c r="A37" s="14" t="s">
        <v>37</v>
      </c>
      <c r="B37" s="9" t="s">
        <v>412</v>
      </c>
      <c r="C37" s="21">
        <v>184.832796</v>
      </c>
      <c r="D37" s="24">
        <v>214.78360799999999</v>
      </c>
      <c r="E37" s="21">
        <v>16.204273618194897</v>
      </c>
      <c r="F37" s="21">
        <v>1.8251672141312747</v>
      </c>
      <c r="G37" s="21">
        <v>35.112665999999997</v>
      </c>
      <c r="H37" s="24">
        <v>34.029756999999996</v>
      </c>
      <c r="I37" s="21">
        <v>-3.0840979149803105</v>
      </c>
      <c r="J37" s="21">
        <v>1.6361463979813058</v>
      </c>
      <c r="K37" s="16"/>
    </row>
    <row r="38" spans="1:11" x14ac:dyDescent="0.25">
      <c r="A38" s="14" t="s">
        <v>37</v>
      </c>
      <c r="B38" s="9" t="s">
        <v>413</v>
      </c>
      <c r="C38" s="21">
        <v>69.193763000000004</v>
      </c>
      <c r="D38" s="24">
        <v>59.549368999999999</v>
      </c>
      <c r="E38" s="21">
        <v>-13.938241803672401</v>
      </c>
      <c r="F38" s="21">
        <v>0.50603282500499436</v>
      </c>
      <c r="G38" s="21">
        <v>24.577567999999999</v>
      </c>
      <c r="H38" s="24">
        <v>10.329661</v>
      </c>
      <c r="I38" s="21">
        <v>-57.971183316429034</v>
      </c>
      <c r="J38" s="21">
        <v>0.49664878998454132</v>
      </c>
      <c r="K38" s="16"/>
    </row>
    <row r="39" spans="1:11" x14ac:dyDescent="0.25">
      <c r="A39" s="14" t="s">
        <v>37</v>
      </c>
      <c r="B39" s="9" t="s">
        <v>414</v>
      </c>
      <c r="C39" s="21">
        <v>127.38788700000001</v>
      </c>
      <c r="D39" s="24">
        <v>200.62983800000001</v>
      </c>
      <c r="E39" s="21">
        <v>57.495224016079341</v>
      </c>
      <c r="F39" s="21">
        <v>1.7048926866619587</v>
      </c>
      <c r="G39" s="21">
        <v>17.628764</v>
      </c>
      <c r="H39" s="24">
        <v>16.312208999999999</v>
      </c>
      <c r="I39" s="21">
        <v>-7.4682206875082198</v>
      </c>
      <c r="J39" s="21">
        <v>0.78428893860359428</v>
      </c>
      <c r="K39" s="16"/>
    </row>
    <row r="40" spans="1:11" x14ac:dyDescent="0.25">
      <c r="A40" s="14" t="s">
        <v>37</v>
      </c>
      <c r="B40" s="9" t="s">
        <v>421</v>
      </c>
      <c r="C40" s="21">
        <v>42.898119000000001</v>
      </c>
      <c r="D40" s="24">
        <v>41.867055000000001</v>
      </c>
      <c r="E40" s="21">
        <v>-2.4035179724313793</v>
      </c>
      <c r="F40" s="21">
        <v>0.35577378017707412</v>
      </c>
      <c r="G40" s="21">
        <v>6.5867279999999999</v>
      </c>
      <c r="H40" s="24">
        <v>6.9898579999999999</v>
      </c>
      <c r="I40" s="21">
        <v>6.1203377458428632</v>
      </c>
      <c r="J40" s="21">
        <v>0.33607148558541911</v>
      </c>
      <c r="K40" s="16"/>
    </row>
    <row r="41" spans="1:11" x14ac:dyDescent="0.25">
      <c r="A41" s="14" t="s">
        <v>37</v>
      </c>
      <c r="B41" s="9" t="s">
        <v>415</v>
      </c>
      <c r="C41" s="21">
        <v>181.38731899999999</v>
      </c>
      <c r="D41" s="24">
        <v>174.45097699999999</v>
      </c>
      <c r="E41" s="21">
        <v>-3.8240501255768611</v>
      </c>
      <c r="F41" s="21">
        <v>1.4824325126970077</v>
      </c>
      <c r="G41" s="21">
        <v>39.852322000000001</v>
      </c>
      <c r="H41" s="24">
        <v>25.568117000000001</v>
      </c>
      <c r="I41" s="21">
        <v>-35.842842482302537</v>
      </c>
      <c r="J41" s="21">
        <v>1.2293118206137819</v>
      </c>
      <c r="K41" s="16"/>
    </row>
    <row r="42" spans="1:11" x14ac:dyDescent="0.25">
      <c r="A42" s="14"/>
      <c r="B42" s="9" t="s">
        <v>416</v>
      </c>
      <c r="C42" s="21">
        <v>156.86124799999999</v>
      </c>
      <c r="D42" s="24">
        <v>161.42288300000001</v>
      </c>
      <c r="E42" s="21">
        <v>2.9080700671207271</v>
      </c>
      <c r="F42" s="21">
        <v>1.371723645047199</v>
      </c>
      <c r="G42" s="21">
        <v>20.637988</v>
      </c>
      <c r="H42" s="24">
        <v>23.398019999999999</v>
      </c>
      <c r="I42" s="21">
        <v>13.373551724131239</v>
      </c>
      <c r="J42" s="21">
        <v>1.1249738322520066</v>
      </c>
      <c r="K42" s="16"/>
    </row>
    <row r="43" spans="1:11" x14ac:dyDescent="0.25">
      <c r="A43" s="14"/>
      <c r="B43" s="9" t="s">
        <v>224</v>
      </c>
      <c r="C43" s="21">
        <v>2189.8751000000002</v>
      </c>
      <c r="D43" s="24">
        <v>2535.290966</v>
      </c>
      <c r="E43" s="21">
        <v>15.773313555645242</v>
      </c>
      <c r="F43" s="21">
        <v>21.544148515404437</v>
      </c>
      <c r="G43" s="21">
        <v>404.03765399999997</v>
      </c>
      <c r="H43" s="24">
        <v>458.27667600000001</v>
      </c>
      <c r="I43" s="21">
        <v>13.424249315139324</v>
      </c>
      <c r="J43" s="21">
        <v>22.033884424042345</v>
      </c>
      <c r="K43" s="16"/>
    </row>
    <row r="44" spans="1:11" x14ac:dyDescent="0.25">
      <c r="A44" s="14"/>
      <c r="B44" s="9" t="s">
        <v>417</v>
      </c>
      <c r="C44" s="21">
        <v>234.87162499999999</v>
      </c>
      <c r="D44" s="24">
        <v>309.586861</v>
      </c>
      <c r="E44" s="21">
        <v>31.811095103548581</v>
      </c>
      <c r="F44" s="21">
        <v>2.6307770592205353</v>
      </c>
      <c r="G44" s="21">
        <v>35.381307999999997</v>
      </c>
      <c r="H44" s="24">
        <v>50.552526999999998</v>
      </c>
      <c r="I44" s="21">
        <v>42.879192029870694</v>
      </c>
      <c r="J44" s="21">
        <v>2.4305590827434562</v>
      </c>
      <c r="K44" s="16"/>
    </row>
    <row r="45" spans="1:11" x14ac:dyDescent="0.25">
      <c r="A45" s="14"/>
      <c r="B45" s="9" t="s">
        <v>2</v>
      </c>
      <c r="C45" s="21">
        <v>1270.7372399399467</v>
      </c>
      <c r="D45" s="24">
        <v>1394.8409019399544</v>
      </c>
      <c r="E45" s="21">
        <v>9.7662725305723175</v>
      </c>
      <c r="F45" s="21">
        <v>11.852943094009769</v>
      </c>
      <c r="G45" s="21">
        <v>221.58263479999891</v>
      </c>
      <c r="H45" s="24">
        <v>226.48147329000267</v>
      </c>
      <c r="I45" s="21">
        <v>2.2108404363119227</v>
      </c>
      <c r="J45" s="21">
        <v>10.889200493936444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Q53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1.140625" style="7" customWidth="1"/>
    <col min="14" max="14" width="13.42578125" style="7" customWidth="1"/>
    <col min="15" max="15" width="12.85546875" style="7" bestFit="1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1" t="s">
        <v>48</v>
      </c>
      <c r="D7" s="191"/>
      <c r="E7" s="191"/>
      <c r="F7" s="191"/>
      <c r="G7" s="191"/>
      <c r="H7" s="191"/>
      <c r="I7" s="191"/>
      <c r="J7" s="191"/>
      <c r="K7" s="16"/>
    </row>
    <row r="8" spans="1:17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7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117">
        <v>601.83512615999928</v>
      </c>
      <c r="D13" s="117">
        <v>664.26644861999569</v>
      </c>
      <c r="E13" s="29">
        <v>10.373492630504732</v>
      </c>
      <c r="F13" s="117">
        <v>100</v>
      </c>
      <c r="G13" s="117">
        <v>72.350605710000011</v>
      </c>
      <c r="H13" s="117">
        <v>122.77554888999977</v>
      </c>
      <c r="I13" s="29">
        <v>69.695260578903799</v>
      </c>
      <c r="J13" s="117">
        <v>100</v>
      </c>
      <c r="K13" s="16"/>
      <c r="L13" s="188">
        <f>+D14+D28+D29+D30+D42+D43+D44+D45</f>
        <v>664.26644861999569</v>
      </c>
      <c r="M13" s="188">
        <f>+H14+H28+H29+H30+H42+H43+H44+H45</f>
        <v>122.77554888999978</v>
      </c>
      <c r="N13" s="188" t="b">
        <f>+L13=D13</f>
        <v>1</v>
      </c>
      <c r="O13" s="188" t="b">
        <f>+M13=H13</f>
        <v>1</v>
      </c>
      <c r="Q13" s="188"/>
    </row>
    <row r="14" spans="1:17" s="152" customFormat="1" x14ac:dyDescent="0.25">
      <c r="A14" s="150"/>
      <c r="B14" s="170" t="s">
        <v>28</v>
      </c>
      <c r="C14" s="114">
        <v>131.95868200000001</v>
      </c>
      <c r="D14" s="29">
        <v>157.38148899999999</v>
      </c>
      <c r="E14" s="114">
        <v>19.265732738979601</v>
      </c>
      <c r="F14" s="114">
        <v>23.692524186184301</v>
      </c>
      <c r="G14" s="114">
        <v>17.872590000000002</v>
      </c>
      <c r="H14" s="29">
        <v>34.995695000000005</v>
      </c>
      <c r="I14" s="114">
        <v>95.806511535261535</v>
      </c>
      <c r="J14" s="114">
        <v>28.503798448789059</v>
      </c>
      <c r="K14" s="151"/>
    </row>
    <row r="15" spans="1:17" s="152" customFormat="1" x14ac:dyDescent="0.25">
      <c r="A15" s="150"/>
      <c r="B15" s="170" t="s">
        <v>31</v>
      </c>
      <c r="C15" s="114">
        <v>14.178939</v>
      </c>
      <c r="D15" s="29">
        <v>24.735517000000002</v>
      </c>
      <c r="E15" s="114">
        <v>74.452524268564815</v>
      </c>
      <c r="F15" s="114">
        <v>3.7237342110816667</v>
      </c>
      <c r="G15" s="114">
        <v>1.6665670000000001</v>
      </c>
      <c r="H15" s="29">
        <v>7.6961459999999997</v>
      </c>
      <c r="I15" s="114">
        <v>361.79637542325025</v>
      </c>
      <c r="J15" s="114">
        <v>6.2684680048918615</v>
      </c>
      <c r="K15" s="151"/>
    </row>
    <row r="16" spans="1:17" x14ac:dyDescent="0.25">
      <c r="A16" s="14" t="s">
        <v>37</v>
      </c>
      <c r="B16" s="116" t="s">
        <v>395</v>
      </c>
      <c r="C16" s="21">
        <v>2.4305599999999998</v>
      </c>
      <c r="D16" s="24">
        <v>7.6468870000000004</v>
      </c>
      <c r="E16" s="21">
        <v>214.61420413402678</v>
      </c>
      <c r="F16" s="21">
        <v>1.1511776661136961</v>
      </c>
      <c r="G16" s="21">
        <v>0.24540799999999999</v>
      </c>
      <c r="H16" s="24">
        <v>4.6654299999999997</v>
      </c>
      <c r="I16" s="21">
        <v>1801.0912439692265</v>
      </c>
      <c r="J16" s="21">
        <v>3.7999667215334312</v>
      </c>
      <c r="K16" s="16"/>
    </row>
    <row r="17" spans="1:11" x14ac:dyDescent="0.25">
      <c r="A17" s="14" t="s">
        <v>37</v>
      </c>
      <c r="B17" s="116" t="s">
        <v>396</v>
      </c>
      <c r="C17" s="21">
        <v>6.4657169999999997</v>
      </c>
      <c r="D17" s="24">
        <v>9.6049360000000004</v>
      </c>
      <c r="E17" s="21">
        <v>48.551753811680911</v>
      </c>
      <c r="F17" s="21">
        <v>1.4459462795319742</v>
      </c>
      <c r="G17" s="21">
        <v>0.75051800000000002</v>
      </c>
      <c r="H17" s="24">
        <v>1.268985</v>
      </c>
      <c r="I17" s="21">
        <v>69.081221236532642</v>
      </c>
      <c r="J17" s="21">
        <v>1.03358120690378</v>
      </c>
      <c r="K17" s="16"/>
    </row>
    <row r="18" spans="1:11" x14ac:dyDescent="0.25">
      <c r="A18" s="14" t="s">
        <v>37</v>
      </c>
      <c r="B18" s="116" t="s">
        <v>397</v>
      </c>
      <c r="C18" s="21">
        <v>5.2826620000000002</v>
      </c>
      <c r="D18" s="24">
        <v>7.4836939999999998</v>
      </c>
      <c r="E18" s="21">
        <v>41.665205913230864</v>
      </c>
      <c r="F18" s="21">
        <v>1.1266102654359964</v>
      </c>
      <c r="G18" s="21">
        <v>0.67064100000000004</v>
      </c>
      <c r="H18" s="24">
        <v>1.7617309999999999</v>
      </c>
      <c r="I18" s="21">
        <v>162.69360209113367</v>
      </c>
      <c r="J18" s="21">
        <v>1.4349200764546493</v>
      </c>
      <c r="K18" s="16"/>
    </row>
    <row r="19" spans="1:11" s="152" customFormat="1" x14ac:dyDescent="0.25">
      <c r="A19" s="150"/>
      <c r="B19" s="170" t="s">
        <v>32</v>
      </c>
      <c r="C19" s="114">
        <v>117.77974300000001</v>
      </c>
      <c r="D19" s="29">
        <v>132.645972</v>
      </c>
      <c r="E19" s="114">
        <v>12.622059295884181</v>
      </c>
      <c r="F19" s="114">
        <v>19.968789975102634</v>
      </c>
      <c r="G19" s="114">
        <v>16.206023000000002</v>
      </c>
      <c r="H19" s="29">
        <v>27.299549000000003</v>
      </c>
      <c r="I19" s="114">
        <v>68.453105367060132</v>
      </c>
      <c r="J19" s="114">
        <v>22.235330443897194</v>
      </c>
      <c r="K19" s="151"/>
    </row>
    <row r="20" spans="1:11" x14ac:dyDescent="0.25">
      <c r="A20" s="14" t="s">
        <v>37</v>
      </c>
      <c r="B20" s="116" t="s">
        <v>398</v>
      </c>
      <c r="C20" s="21">
        <v>43.971659000000002</v>
      </c>
      <c r="D20" s="24">
        <v>56.300660999999998</v>
      </c>
      <c r="E20" s="21">
        <v>28.038519083394142</v>
      </c>
      <c r="F20" s="21">
        <v>8.4756141329979613</v>
      </c>
      <c r="G20" s="21">
        <v>0.79209600000000002</v>
      </c>
      <c r="H20" s="24">
        <v>9.4486050000000006</v>
      </c>
      <c r="I20" s="21">
        <v>1092.8610925948369</v>
      </c>
      <c r="J20" s="21">
        <v>7.6958360890452537</v>
      </c>
      <c r="K20" s="16"/>
    </row>
    <row r="21" spans="1:11" x14ac:dyDescent="0.25">
      <c r="A21" s="14" t="s">
        <v>37</v>
      </c>
      <c r="B21" s="116" t="s">
        <v>399</v>
      </c>
      <c r="C21" s="21">
        <v>19.504622000000001</v>
      </c>
      <c r="D21" s="24">
        <v>25.301155999999999</v>
      </c>
      <c r="E21" s="21">
        <v>29.718771273803711</v>
      </c>
      <c r="F21" s="21">
        <v>3.8088866376681825</v>
      </c>
      <c r="G21" s="21">
        <v>7.090414</v>
      </c>
      <c r="H21" s="24">
        <v>7.4524410000000003</v>
      </c>
      <c r="I21" s="21">
        <v>5.1058654685043781</v>
      </c>
      <c r="J21" s="21">
        <v>6.0699716412402145</v>
      </c>
      <c r="K21" s="16"/>
    </row>
    <row r="22" spans="1:11" x14ac:dyDescent="0.25">
      <c r="A22" s="14" t="s">
        <v>37</v>
      </c>
      <c r="B22" s="116" t="s">
        <v>422</v>
      </c>
      <c r="C22" s="21">
        <v>7.1929999999999997E-3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116" t="s">
        <v>400</v>
      </c>
      <c r="C23" s="21">
        <v>43.317982000000001</v>
      </c>
      <c r="D23" s="24">
        <v>44.156806000000003</v>
      </c>
      <c r="E23" s="21">
        <v>1.9364336962880646</v>
      </c>
      <c r="F23" s="21">
        <v>6.647453908252503</v>
      </c>
      <c r="G23" s="21">
        <v>6.8269120000000001</v>
      </c>
      <c r="H23" s="24">
        <v>8.526643</v>
      </c>
      <c r="I23" s="21">
        <v>24.897508566098402</v>
      </c>
      <c r="J23" s="21">
        <v>6.9449031807134576</v>
      </c>
      <c r="K23" s="16"/>
    </row>
    <row r="24" spans="1:11" x14ac:dyDescent="0.25">
      <c r="A24" s="14" t="s">
        <v>37</v>
      </c>
      <c r="B24" s="116" t="s">
        <v>401</v>
      </c>
      <c r="C24" s="21">
        <v>9.8730980000000006</v>
      </c>
      <c r="D24" s="24">
        <v>5.5586779999999996</v>
      </c>
      <c r="E24" s="21">
        <v>-43.698745824259021</v>
      </c>
      <c r="F24" s="21">
        <v>0.83681450591823137</v>
      </c>
      <c r="G24" s="21">
        <v>1.260778</v>
      </c>
      <c r="H24" s="24">
        <v>1.570122</v>
      </c>
      <c r="I24" s="21">
        <v>24.535961128763351</v>
      </c>
      <c r="J24" s="21">
        <v>1.2788556143265497</v>
      </c>
      <c r="K24" s="16"/>
    </row>
    <row r="25" spans="1:11" x14ac:dyDescent="0.25">
      <c r="A25" s="14" t="s">
        <v>37</v>
      </c>
      <c r="B25" s="116" t="s">
        <v>402</v>
      </c>
      <c r="C25" s="21">
        <v>0.18249099999999999</v>
      </c>
      <c r="D25" s="24">
        <v>0.12670400000000001</v>
      </c>
      <c r="E25" s="21">
        <v>-30.569726726249502</v>
      </c>
      <c r="F25" s="21">
        <v>1.9074273623668002E-2</v>
      </c>
      <c r="G25" s="21">
        <v>6.8450999999999998E-2</v>
      </c>
      <c r="H25" s="24">
        <v>5.8071999999999999E-2</v>
      </c>
      <c r="I25" s="21">
        <v>-15.162671107799742</v>
      </c>
      <c r="J25" s="21">
        <v>4.7299320202615722E-2</v>
      </c>
      <c r="K25" s="16"/>
    </row>
    <row r="26" spans="1:11" x14ac:dyDescent="0.25">
      <c r="A26" s="14" t="s">
        <v>37</v>
      </c>
      <c r="B26" s="116" t="s">
        <v>403</v>
      </c>
      <c r="C26" s="21">
        <v>0.856738</v>
      </c>
      <c r="D26" s="24">
        <v>1.0914600000000001</v>
      </c>
      <c r="E26" s="21">
        <v>27.397173931820483</v>
      </c>
      <c r="F26" s="21">
        <v>0.16431057179953815</v>
      </c>
      <c r="G26" s="21">
        <v>0.123252</v>
      </c>
      <c r="H26" s="24">
        <v>0.139932</v>
      </c>
      <c r="I26" s="21">
        <v>13.533248953363831</v>
      </c>
      <c r="J26" s="21">
        <v>0.11397383376829492</v>
      </c>
      <c r="K26" s="16"/>
    </row>
    <row r="27" spans="1:11" x14ac:dyDescent="0.25">
      <c r="A27" s="14" t="s">
        <v>37</v>
      </c>
      <c r="B27" s="116" t="s">
        <v>404</v>
      </c>
      <c r="C27" s="21">
        <v>6.5960000000000005E-2</v>
      </c>
      <c r="D27" s="24">
        <v>0.11050699999999999</v>
      </c>
      <c r="E27" s="21">
        <v>67.536385688295923</v>
      </c>
      <c r="F27" s="21">
        <v>1.6635944842551775E-2</v>
      </c>
      <c r="G27" s="21">
        <v>4.4119999999999999E-2</v>
      </c>
      <c r="H27" s="24">
        <v>0.10373400000000001</v>
      </c>
      <c r="I27" s="21">
        <v>135.11786038077972</v>
      </c>
      <c r="J27" s="21">
        <v>8.4490764600808302E-2</v>
      </c>
      <c r="K27" s="16"/>
    </row>
    <row r="28" spans="1:11" x14ac:dyDescent="0.25">
      <c r="A28" s="14"/>
      <c r="B28" s="116" t="s">
        <v>135</v>
      </c>
      <c r="C28" s="21">
        <v>68.377094999999997</v>
      </c>
      <c r="D28" s="24">
        <v>59.640515999999998</v>
      </c>
      <c r="E28" s="21">
        <v>-12.777054948005617</v>
      </c>
      <c r="F28" s="21">
        <v>8.9784025858753438</v>
      </c>
      <c r="G28" s="21">
        <v>13.341668</v>
      </c>
      <c r="H28" s="24">
        <v>11.269818000000001</v>
      </c>
      <c r="I28" s="21">
        <v>-15.52916771725994</v>
      </c>
      <c r="J28" s="21">
        <v>9.179203922840653</v>
      </c>
      <c r="K28" s="16"/>
    </row>
    <row r="29" spans="1:11" x14ac:dyDescent="0.25">
      <c r="A29" s="14"/>
      <c r="B29" s="116" t="s">
        <v>136</v>
      </c>
      <c r="C29" s="21">
        <v>336.125046</v>
      </c>
      <c r="D29" s="24">
        <v>361.17718100000002</v>
      </c>
      <c r="E29" s="21">
        <v>7.4532187643047587</v>
      </c>
      <c r="F29" s="21">
        <v>54.372335340786904</v>
      </c>
      <c r="G29" s="21">
        <v>29.380769000000001</v>
      </c>
      <c r="H29" s="24">
        <v>62.222602000000002</v>
      </c>
      <c r="I29" s="21">
        <v>111.78003203387905</v>
      </c>
      <c r="J29" s="21">
        <v>50.67996238872292</v>
      </c>
      <c r="K29" s="16"/>
    </row>
    <row r="30" spans="1:11" s="152" customFormat="1" x14ac:dyDescent="0.25">
      <c r="A30" s="150" t="s">
        <v>37</v>
      </c>
      <c r="B30" s="170" t="s">
        <v>29</v>
      </c>
      <c r="C30" s="114">
        <v>32.235619</v>
      </c>
      <c r="D30" s="29">
        <v>39.102995</v>
      </c>
      <c r="E30" s="114">
        <v>21.30368894110579</v>
      </c>
      <c r="F30" s="114">
        <v>5.8866430904700859</v>
      </c>
      <c r="G30" s="114">
        <v>5.9354749999999994</v>
      </c>
      <c r="H30" s="29">
        <v>5.956154999999999</v>
      </c>
      <c r="I30" s="114">
        <v>0.34841356420505232</v>
      </c>
      <c r="J30" s="114">
        <v>4.851255037219496</v>
      </c>
      <c r="K30" s="151"/>
    </row>
    <row r="31" spans="1:11" x14ac:dyDescent="0.25">
      <c r="A31" s="14" t="s">
        <v>37</v>
      </c>
      <c r="B31" s="116" t="s">
        <v>405</v>
      </c>
      <c r="C31" s="21">
        <v>2.676024</v>
      </c>
      <c r="D31" s="24">
        <v>3.9320210000000002</v>
      </c>
      <c r="E31" s="21">
        <v>46.935191911582265</v>
      </c>
      <c r="F31" s="21">
        <v>0.59193430710955208</v>
      </c>
      <c r="G31" s="21">
        <v>0.73451699999999998</v>
      </c>
      <c r="H31" s="24">
        <v>0.78082700000000005</v>
      </c>
      <c r="I31" s="21">
        <v>6.30482344179919</v>
      </c>
      <c r="J31" s="21">
        <v>0.6359792377711776</v>
      </c>
      <c r="K31" s="16"/>
    </row>
    <row r="32" spans="1:11" x14ac:dyDescent="0.25">
      <c r="A32" s="14" t="s">
        <v>37</v>
      </c>
      <c r="B32" s="116" t="s">
        <v>407</v>
      </c>
      <c r="C32" s="21">
        <v>10.186094000000001</v>
      </c>
      <c r="D32" s="24">
        <v>12.902467</v>
      </c>
      <c r="E32" s="21">
        <v>26.667464486387015</v>
      </c>
      <c r="F32" s="21">
        <v>1.94236319278276</v>
      </c>
      <c r="G32" s="21">
        <v>1.556392</v>
      </c>
      <c r="H32" s="24">
        <v>1.6083179999999999</v>
      </c>
      <c r="I32" s="21">
        <v>3.3363060205912065</v>
      </c>
      <c r="J32" s="21">
        <v>1.3099660433536042</v>
      </c>
      <c r="K32" s="16"/>
    </row>
    <row r="33" spans="1:11" x14ac:dyDescent="0.25">
      <c r="A33" s="14" t="s">
        <v>37</v>
      </c>
      <c r="B33" s="116" t="s">
        <v>408</v>
      </c>
      <c r="C33" s="21">
        <v>0.72129500000000002</v>
      </c>
      <c r="D33" s="24">
        <v>0.75222599999999995</v>
      </c>
      <c r="E33" s="21">
        <v>4.2882593113774403</v>
      </c>
      <c r="F33" s="21">
        <v>0.11324160682249405</v>
      </c>
      <c r="G33" s="21">
        <v>0.115351</v>
      </c>
      <c r="H33" s="24">
        <v>9.2090000000000005E-2</v>
      </c>
      <c r="I33" s="21">
        <v>-20.165408188919031</v>
      </c>
      <c r="J33" s="21">
        <v>7.5006791525328589E-2</v>
      </c>
      <c r="K33" s="16"/>
    </row>
    <row r="34" spans="1:11" x14ac:dyDescent="0.25">
      <c r="A34" s="14" t="s">
        <v>37</v>
      </c>
      <c r="B34" s="116" t="s">
        <v>409</v>
      </c>
      <c r="C34" s="21">
        <v>5.6823589999999999</v>
      </c>
      <c r="D34" s="24">
        <v>7.0338760000000002</v>
      </c>
      <c r="E34" s="21">
        <v>23.784435302310179</v>
      </c>
      <c r="F34" s="21">
        <v>1.0588937638823668</v>
      </c>
      <c r="G34" s="21">
        <v>1.4510670000000001</v>
      </c>
      <c r="H34" s="24">
        <v>1.261781</v>
      </c>
      <c r="I34" s="21">
        <v>-13.044607864419778</v>
      </c>
      <c r="J34" s="21">
        <v>1.0277135890717846</v>
      </c>
      <c r="K34" s="16"/>
    </row>
    <row r="35" spans="1:11" x14ac:dyDescent="0.25">
      <c r="A35" s="14" t="s">
        <v>37</v>
      </c>
      <c r="B35" s="116" t="s">
        <v>410</v>
      </c>
      <c r="C35" s="21">
        <v>5.5724470000000004</v>
      </c>
      <c r="D35" s="24">
        <v>6.2303329999999999</v>
      </c>
      <c r="E35" s="21">
        <v>11.80605217061732</v>
      </c>
      <c r="F35" s="21">
        <v>0.93792679322332628</v>
      </c>
      <c r="G35" s="21">
        <v>0.44713199999999997</v>
      </c>
      <c r="H35" s="24">
        <v>0.49901299999999998</v>
      </c>
      <c r="I35" s="21">
        <v>11.603061288389105</v>
      </c>
      <c r="J35" s="21">
        <v>0.40644330610738177</v>
      </c>
      <c r="K35" s="16"/>
    </row>
    <row r="36" spans="1:11" x14ac:dyDescent="0.25">
      <c r="A36" s="14" t="s">
        <v>37</v>
      </c>
      <c r="B36" s="116" t="s">
        <v>411</v>
      </c>
      <c r="C36" s="21">
        <v>0.216533</v>
      </c>
      <c r="D36" s="24">
        <v>0.19170499999999999</v>
      </c>
      <c r="E36" s="21">
        <v>-11.466150656020101</v>
      </c>
      <c r="F36" s="21">
        <v>2.8859654194226494E-2</v>
      </c>
      <c r="G36" s="21">
        <v>2.1305000000000001E-2</v>
      </c>
      <c r="H36" s="24">
        <v>1.487E-2</v>
      </c>
      <c r="I36" s="21">
        <v>-30.204177423140109</v>
      </c>
      <c r="J36" s="21">
        <v>1.21115320879752E-2</v>
      </c>
      <c r="K36" s="16"/>
    </row>
    <row r="37" spans="1:11" x14ac:dyDescent="0.25">
      <c r="A37" s="14" t="s">
        <v>37</v>
      </c>
      <c r="B37" s="116" t="s">
        <v>412</v>
      </c>
      <c r="C37" s="21">
        <v>1.6405689999999999</v>
      </c>
      <c r="D37" s="24">
        <v>2.3048419999999998</v>
      </c>
      <c r="E37" s="21">
        <v>40.490403024804202</v>
      </c>
      <c r="F37" s="21">
        <v>0.34697552537664322</v>
      </c>
      <c r="G37" s="21">
        <v>0.35795500000000002</v>
      </c>
      <c r="H37" s="24">
        <v>0.491674</v>
      </c>
      <c r="I37" s="21">
        <v>37.356371610956685</v>
      </c>
      <c r="J37" s="21">
        <v>0.40046573152811821</v>
      </c>
      <c r="K37" s="16"/>
    </row>
    <row r="38" spans="1:11" x14ac:dyDescent="0.25">
      <c r="A38" s="14" t="s">
        <v>37</v>
      </c>
      <c r="B38" s="116" t="s">
        <v>413</v>
      </c>
      <c r="C38" s="21">
        <v>2.807455</v>
      </c>
      <c r="D38" s="24">
        <v>3.3246509999999998</v>
      </c>
      <c r="E38" s="21">
        <v>18.422236509578948</v>
      </c>
      <c r="F38" s="21">
        <v>0.50049961230270112</v>
      </c>
      <c r="G38" s="21">
        <v>0.58096199999999998</v>
      </c>
      <c r="H38" s="24">
        <v>0.79305400000000004</v>
      </c>
      <c r="I38" s="21">
        <v>36.507034883520781</v>
      </c>
      <c r="J38" s="21">
        <v>0.64593806109597063</v>
      </c>
      <c r="K38" s="16"/>
    </row>
    <row r="39" spans="1:11" x14ac:dyDescent="0.25">
      <c r="A39" s="14" t="s">
        <v>37</v>
      </c>
      <c r="B39" s="116" t="s">
        <v>414</v>
      </c>
      <c r="C39" s="21">
        <v>1.227014</v>
      </c>
      <c r="D39" s="24">
        <v>1.3720030000000001</v>
      </c>
      <c r="E39" s="21">
        <v>11.816409592718591</v>
      </c>
      <c r="F39" s="21">
        <v>0.206544076228796</v>
      </c>
      <c r="G39" s="21">
        <v>0.427396</v>
      </c>
      <c r="H39" s="24">
        <v>0.24616099999999999</v>
      </c>
      <c r="I39" s="21">
        <v>-42.404467987533813</v>
      </c>
      <c r="J39" s="21">
        <v>0.20049676195750252</v>
      </c>
      <c r="K39" s="16"/>
    </row>
    <row r="40" spans="1:11" x14ac:dyDescent="0.25">
      <c r="A40" s="14"/>
      <c r="B40" s="173" t="s">
        <v>451</v>
      </c>
      <c r="C40" s="21">
        <v>0.79395400000000005</v>
      </c>
      <c r="D40" s="24">
        <v>0.43616100000000002</v>
      </c>
      <c r="E40" s="21">
        <v>-45.064701481446036</v>
      </c>
      <c r="F40" s="21">
        <v>6.566054945362941E-2</v>
      </c>
      <c r="G40" s="21">
        <v>0.101968</v>
      </c>
      <c r="H40" s="24">
        <v>2.8629999999999999E-2</v>
      </c>
      <c r="I40" s="21">
        <v>-71.922563941628752</v>
      </c>
      <c r="J40" s="21">
        <v>2.3318975365079347E-2</v>
      </c>
      <c r="K40" s="16"/>
    </row>
    <row r="41" spans="1:11" x14ac:dyDescent="0.25">
      <c r="A41" s="14" t="s">
        <v>37</v>
      </c>
      <c r="B41" s="173" t="s">
        <v>425</v>
      </c>
      <c r="C41" s="21">
        <v>0.71187500000000004</v>
      </c>
      <c r="D41" s="24">
        <v>0.62270999999999999</v>
      </c>
      <c r="E41" s="21">
        <v>-12.525373134328365</v>
      </c>
      <c r="F41" s="21">
        <v>9.3744009093590583E-2</v>
      </c>
      <c r="G41" s="21">
        <v>0.14143</v>
      </c>
      <c r="H41" s="24">
        <v>0.139737</v>
      </c>
      <c r="I41" s="21">
        <v>-1.1970586155695351</v>
      </c>
      <c r="J41" s="21">
        <v>0.11381500735557434</v>
      </c>
      <c r="K41" s="16"/>
    </row>
    <row r="42" spans="1:11" x14ac:dyDescent="0.25">
      <c r="A42" s="14"/>
      <c r="B42" s="116" t="s">
        <v>416</v>
      </c>
      <c r="C42" s="21">
        <v>0.82728199999999996</v>
      </c>
      <c r="D42" s="24">
        <v>0.69827600000000001</v>
      </c>
      <c r="E42" s="21">
        <v>-15.593957078722854</v>
      </c>
      <c r="F42" s="21">
        <v>0.10511986589879087</v>
      </c>
      <c r="G42" s="21">
        <v>0.22949900000000001</v>
      </c>
      <c r="H42" s="24">
        <v>8.3070000000000001E-3</v>
      </c>
      <c r="I42" s="21">
        <v>-96.380376385082286</v>
      </c>
      <c r="J42" s="21">
        <v>6.766005181897107E-3</v>
      </c>
      <c r="K42" s="16"/>
    </row>
    <row r="43" spans="1:11" x14ac:dyDescent="0.25">
      <c r="A43" s="14"/>
      <c r="B43" s="116" t="s">
        <v>224</v>
      </c>
      <c r="C43" s="21">
        <v>11.996618</v>
      </c>
      <c r="D43" s="24">
        <v>13.808201</v>
      </c>
      <c r="E43" s="21">
        <v>15.100780903417954</v>
      </c>
      <c r="F43" s="21">
        <v>2.0787142010086983</v>
      </c>
      <c r="G43" s="21">
        <v>2.3112400000000002</v>
      </c>
      <c r="H43" s="24">
        <v>2.2182029999999999</v>
      </c>
      <c r="I43" s="21">
        <v>-4.0254149287828334</v>
      </c>
      <c r="J43" s="21">
        <v>1.8067139752617922</v>
      </c>
      <c r="K43" s="16"/>
    </row>
    <row r="44" spans="1:11" x14ac:dyDescent="0.25">
      <c r="A44" s="14"/>
      <c r="B44" s="116" t="s">
        <v>417</v>
      </c>
      <c r="C44" s="21">
        <v>0.499608</v>
      </c>
      <c r="D44" s="24">
        <v>0.59450199999999997</v>
      </c>
      <c r="E44" s="21">
        <v>18.993691053786165</v>
      </c>
      <c r="F44" s="21">
        <v>8.9497520345197257E-2</v>
      </c>
      <c r="G44" s="21">
        <v>0.181063</v>
      </c>
      <c r="H44" s="24">
        <v>1.6417000000000001E-2</v>
      </c>
      <c r="I44" s="21">
        <v>-90.932990174690573</v>
      </c>
      <c r="J44" s="21">
        <v>1.3371554962225208E-2</v>
      </c>
      <c r="K44" s="16"/>
    </row>
    <row r="45" spans="1:11" x14ac:dyDescent="0.25">
      <c r="A45" s="14"/>
      <c r="B45" s="116" t="s">
        <v>2</v>
      </c>
      <c r="C45" s="21">
        <v>19.815176159999226</v>
      </c>
      <c r="D45" s="24">
        <v>31.863288619995664</v>
      </c>
      <c r="E45" s="21">
        <v>60.802449409043803</v>
      </c>
      <c r="F45" s="21">
        <v>4.796763209430674</v>
      </c>
      <c r="G45" s="21">
        <v>3.0983017100000154</v>
      </c>
      <c r="H45" s="24">
        <v>6.088351889999764</v>
      </c>
      <c r="I45" s="21">
        <v>96.506101079476011</v>
      </c>
      <c r="J45" s="21">
        <v>4.9589286670219623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N53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49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117">
        <v>10082.437696309968</v>
      </c>
      <c r="D13" s="117">
        <v>11011.994899079958</v>
      </c>
      <c r="E13" s="29">
        <v>9.219568032740689</v>
      </c>
      <c r="F13" s="117">
        <v>100</v>
      </c>
      <c r="G13" s="117">
        <v>1666.5046523300014</v>
      </c>
      <c r="H13" s="117">
        <v>1944.9204839499994</v>
      </c>
      <c r="I13" s="29">
        <v>16.706573919894829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1785.2664689999999</v>
      </c>
      <c r="D14" s="29">
        <v>2202.6557699999998</v>
      </c>
      <c r="E14" s="114">
        <v>23.379663946402161</v>
      </c>
      <c r="F14" s="114">
        <v>20.002331913394087</v>
      </c>
      <c r="G14" s="114">
        <v>320.05244600000003</v>
      </c>
      <c r="H14" s="29">
        <v>381.05617099999995</v>
      </c>
      <c r="I14" s="114">
        <v>19.060540159096263</v>
      </c>
      <c r="J14" s="114">
        <v>19.592377896401253</v>
      </c>
      <c r="K14" s="151"/>
    </row>
    <row r="15" spans="1:14" s="152" customFormat="1" x14ac:dyDescent="0.25">
      <c r="A15" s="150"/>
      <c r="B15" s="10" t="s">
        <v>31</v>
      </c>
      <c r="C15" s="114">
        <v>144.251487</v>
      </c>
      <c r="D15" s="29">
        <v>176.02720099999999</v>
      </c>
      <c r="E15" s="114">
        <v>22.027997534611199</v>
      </c>
      <c r="F15" s="114">
        <v>1.5985042003125782</v>
      </c>
      <c r="G15" s="114">
        <v>23.908206</v>
      </c>
      <c r="H15" s="29">
        <v>33.548737000000003</v>
      </c>
      <c r="I15" s="114">
        <v>40.323104962371502</v>
      </c>
      <c r="J15" s="114">
        <v>1.7249413164627085</v>
      </c>
      <c r="K15" s="151"/>
    </row>
    <row r="16" spans="1:14" x14ac:dyDescent="0.25">
      <c r="A16" s="14" t="s">
        <v>37</v>
      </c>
      <c r="B16" s="9" t="s">
        <v>395</v>
      </c>
      <c r="C16" s="21">
        <v>28.158531</v>
      </c>
      <c r="D16" s="24">
        <v>23.041197</v>
      </c>
      <c r="E16" s="21">
        <v>-18.173298884093072</v>
      </c>
      <c r="F16" s="21">
        <v>0.20923726546517987</v>
      </c>
      <c r="G16" s="21">
        <v>6.244821</v>
      </c>
      <c r="H16" s="24">
        <v>4.9462979999999996</v>
      </c>
      <c r="I16" s="21">
        <v>-20.793598407384295</v>
      </c>
      <c r="J16" s="21">
        <v>0.25431877759621357</v>
      </c>
      <c r="K16" s="16"/>
    </row>
    <row r="17" spans="1:11" x14ac:dyDescent="0.25">
      <c r="A17" s="14" t="s">
        <v>37</v>
      </c>
      <c r="B17" s="9" t="s">
        <v>396</v>
      </c>
      <c r="C17" s="21">
        <v>74.233179000000007</v>
      </c>
      <c r="D17" s="24">
        <v>101.13943999999999</v>
      </c>
      <c r="E17" s="21">
        <v>36.245599828076848</v>
      </c>
      <c r="F17" s="21">
        <v>0.91844793724386931</v>
      </c>
      <c r="G17" s="21">
        <v>10.305975999999999</v>
      </c>
      <c r="H17" s="24">
        <v>18.716982000000002</v>
      </c>
      <c r="I17" s="21">
        <v>81.612901097382746</v>
      </c>
      <c r="J17" s="21">
        <v>0.96235204238206717</v>
      </c>
      <c r="K17" s="16"/>
    </row>
    <row r="18" spans="1:11" x14ac:dyDescent="0.25">
      <c r="A18" s="14" t="s">
        <v>37</v>
      </c>
      <c r="B18" s="9" t="s">
        <v>397</v>
      </c>
      <c r="C18" s="21">
        <v>41.859777000000001</v>
      </c>
      <c r="D18" s="24">
        <v>51.846564000000001</v>
      </c>
      <c r="E18" s="21">
        <v>23.857716681099372</v>
      </c>
      <c r="F18" s="21">
        <v>0.47081899760352897</v>
      </c>
      <c r="G18" s="21">
        <v>7.3574089999999996</v>
      </c>
      <c r="H18" s="24">
        <v>9.8854570000000006</v>
      </c>
      <c r="I18" s="21">
        <v>34.360574490285934</v>
      </c>
      <c r="J18" s="21">
        <v>0.5082704964844279</v>
      </c>
      <c r="K18" s="16"/>
    </row>
    <row r="19" spans="1:11" s="152" customFormat="1" x14ac:dyDescent="0.25">
      <c r="A19" s="150"/>
      <c r="B19" s="10" t="s">
        <v>32</v>
      </c>
      <c r="C19" s="114">
        <v>1641.0149819999999</v>
      </c>
      <c r="D19" s="29">
        <v>2026.628569</v>
      </c>
      <c r="E19" s="114">
        <v>23.498480588521531</v>
      </c>
      <c r="F19" s="114">
        <v>18.403827713081515</v>
      </c>
      <c r="G19" s="114">
        <v>296.14424000000002</v>
      </c>
      <c r="H19" s="29">
        <v>347.50743399999993</v>
      </c>
      <c r="I19" s="114">
        <v>17.343978731445155</v>
      </c>
      <c r="J19" s="114">
        <v>17.867436579938541</v>
      </c>
      <c r="K19" s="151"/>
    </row>
    <row r="20" spans="1:11" x14ac:dyDescent="0.25">
      <c r="A20" s="14" t="s">
        <v>37</v>
      </c>
      <c r="B20" s="9" t="s">
        <v>398</v>
      </c>
      <c r="C20" s="21">
        <v>81.369344999999996</v>
      </c>
      <c r="D20" s="24">
        <v>119.493042</v>
      </c>
      <c r="E20" s="21">
        <v>46.852653170552138</v>
      </c>
      <c r="F20" s="21">
        <v>1.0851171208768318</v>
      </c>
      <c r="G20" s="21">
        <v>18.813569999999999</v>
      </c>
      <c r="H20" s="24">
        <v>22.355240999999999</v>
      </c>
      <c r="I20" s="21">
        <v>18.82508742359903</v>
      </c>
      <c r="J20" s="21">
        <v>1.149416708008445</v>
      </c>
      <c r="K20" s="16"/>
    </row>
    <row r="21" spans="1:11" x14ac:dyDescent="0.25">
      <c r="A21" s="14" t="s">
        <v>37</v>
      </c>
      <c r="B21" s="9" t="s">
        <v>399</v>
      </c>
      <c r="C21" s="21">
        <v>421.55077299999999</v>
      </c>
      <c r="D21" s="24">
        <v>501.02018199999998</v>
      </c>
      <c r="E21" s="21">
        <v>18.851681479421689</v>
      </c>
      <c r="F21" s="21">
        <v>4.5497676541955148</v>
      </c>
      <c r="G21" s="21">
        <v>72.829256999999998</v>
      </c>
      <c r="H21" s="24">
        <v>80.496442000000002</v>
      </c>
      <c r="I21" s="21">
        <v>10.527616669218531</v>
      </c>
      <c r="J21" s="21">
        <v>4.138803753895238</v>
      </c>
      <c r="K21" s="16"/>
    </row>
    <row r="22" spans="1:11" x14ac:dyDescent="0.25">
      <c r="A22" s="14" t="s">
        <v>37</v>
      </c>
      <c r="B22" s="9" t="s">
        <v>422</v>
      </c>
      <c r="C22" s="21">
        <v>0.22526399999999999</v>
      </c>
      <c r="D22" s="24">
        <v>0.24379799999999999</v>
      </c>
      <c r="E22" s="21">
        <v>8.2276795226933643</v>
      </c>
      <c r="F22" s="21">
        <v>2.21393128342594E-3</v>
      </c>
      <c r="G22" s="21">
        <v>2.0271999999999998E-2</v>
      </c>
      <c r="H22" s="24">
        <v>4.0271000000000001E-2</v>
      </c>
      <c r="I22" s="21">
        <v>98.653314917127105</v>
      </c>
      <c r="J22" s="21">
        <v>2.0705730816414857E-3</v>
      </c>
      <c r="K22" s="16"/>
    </row>
    <row r="23" spans="1:11" x14ac:dyDescent="0.25">
      <c r="A23" s="14" t="s">
        <v>37</v>
      </c>
      <c r="B23" s="9" t="s">
        <v>400</v>
      </c>
      <c r="C23" s="21">
        <v>91.148229000000001</v>
      </c>
      <c r="D23" s="24">
        <v>105.77126</v>
      </c>
      <c r="E23" s="21">
        <v>16.043132335571752</v>
      </c>
      <c r="F23" s="21">
        <v>0.960509525924654</v>
      </c>
      <c r="G23" s="21">
        <v>17.999648000000001</v>
      </c>
      <c r="H23" s="24">
        <v>22.139569999999999</v>
      </c>
      <c r="I23" s="21">
        <v>23.000016444766015</v>
      </c>
      <c r="J23" s="21">
        <v>1.1383277713768565</v>
      </c>
      <c r="K23" s="16"/>
    </row>
    <row r="24" spans="1:11" x14ac:dyDescent="0.25">
      <c r="A24" s="14" t="s">
        <v>37</v>
      </c>
      <c r="B24" s="9" t="s">
        <v>401</v>
      </c>
      <c r="C24" s="21">
        <v>1014.497735</v>
      </c>
      <c r="D24" s="24">
        <v>1276.7504670000001</v>
      </c>
      <c r="E24" s="21">
        <v>25.850499508508019</v>
      </c>
      <c r="F24" s="21">
        <v>11.594179607789968</v>
      </c>
      <c r="G24" s="21">
        <v>178.75210200000001</v>
      </c>
      <c r="H24" s="24">
        <v>219.70168799999999</v>
      </c>
      <c r="I24" s="21">
        <v>22.908589908497955</v>
      </c>
      <c r="J24" s="21">
        <v>11.296178420302356</v>
      </c>
      <c r="K24" s="16"/>
    </row>
    <row r="25" spans="1:11" x14ac:dyDescent="0.25">
      <c r="A25" s="14" t="s">
        <v>37</v>
      </c>
      <c r="B25" s="9" t="s">
        <v>402</v>
      </c>
      <c r="C25" s="21">
        <v>1.4522219999999999</v>
      </c>
      <c r="D25" s="24">
        <v>1.381561</v>
      </c>
      <c r="E25" s="21">
        <v>-4.8657161232924402</v>
      </c>
      <c r="F25" s="21">
        <v>1.2545964765343545E-2</v>
      </c>
      <c r="G25" s="21">
        <v>0.19442799999999999</v>
      </c>
      <c r="H25" s="24">
        <v>0.49640200000000001</v>
      </c>
      <c r="I25" s="21">
        <v>155.31404941675069</v>
      </c>
      <c r="J25" s="21">
        <v>2.5522997166025102E-2</v>
      </c>
      <c r="K25" s="16"/>
    </row>
    <row r="26" spans="1:11" x14ac:dyDescent="0.25">
      <c r="A26" s="14" t="s">
        <v>37</v>
      </c>
      <c r="B26" s="9" t="s">
        <v>403</v>
      </c>
      <c r="C26" s="21">
        <v>18.545826000000002</v>
      </c>
      <c r="D26" s="24">
        <v>14.76685</v>
      </c>
      <c r="E26" s="21">
        <v>-20.376423244777563</v>
      </c>
      <c r="F26" s="21">
        <v>0.13409786451348388</v>
      </c>
      <c r="G26" s="21">
        <v>5.3634110000000002</v>
      </c>
      <c r="H26" s="24">
        <v>1.0208140000000001</v>
      </c>
      <c r="I26" s="21">
        <v>-80.967074870823808</v>
      </c>
      <c r="J26" s="21">
        <v>5.2486156036919161E-2</v>
      </c>
      <c r="K26" s="16"/>
    </row>
    <row r="27" spans="1:11" x14ac:dyDescent="0.25">
      <c r="A27" s="14" t="s">
        <v>37</v>
      </c>
      <c r="B27" s="9" t="s">
        <v>404</v>
      </c>
      <c r="C27" s="21">
        <v>12.225588</v>
      </c>
      <c r="D27" s="24">
        <v>7.2014089999999999</v>
      </c>
      <c r="E27" s="21">
        <v>-41.095602109280961</v>
      </c>
      <c r="F27" s="21">
        <v>6.5396043732291145E-2</v>
      </c>
      <c r="G27" s="21">
        <v>2.1715520000000001</v>
      </c>
      <c r="H27" s="24">
        <v>1.2570060000000001</v>
      </c>
      <c r="I27" s="21">
        <v>-42.114856102916256</v>
      </c>
      <c r="J27" s="21">
        <v>6.4630200071064473E-2</v>
      </c>
      <c r="K27" s="16"/>
    </row>
    <row r="28" spans="1:11" x14ac:dyDescent="0.25">
      <c r="A28" s="14" t="s">
        <v>5</v>
      </c>
      <c r="B28" s="116" t="s">
        <v>427</v>
      </c>
      <c r="C28" s="21">
        <v>98.809118999999995</v>
      </c>
      <c r="D28" s="24">
        <v>104.139777</v>
      </c>
      <c r="E28" s="21">
        <v>5.3949048973910951</v>
      </c>
      <c r="F28" s="21">
        <v>0.94569401779055295</v>
      </c>
      <c r="G28" s="21">
        <v>14.866714999999999</v>
      </c>
      <c r="H28" s="24">
        <v>16.642354999999998</v>
      </c>
      <c r="I28" s="21">
        <v>11.94372798563772</v>
      </c>
      <c r="J28" s="21">
        <v>0.85568305426042524</v>
      </c>
      <c r="K28" s="16"/>
    </row>
    <row r="29" spans="1:11" x14ac:dyDescent="0.25">
      <c r="A29" s="14" t="s">
        <v>5</v>
      </c>
      <c r="B29" s="116" t="s">
        <v>428</v>
      </c>
      <c r="C29" s="21">
        <v>2693.6602590000002</v>
      </c>
      <c r="D29" s="24">
        <v>2435.0171599999999</v>
      </c>
      <c r="E29" s="21">
        <v>-9.6019198462696806</v>
      </c>
      <c r="F29" s="21">
        <v>22.112407264222792</v>
      </c>
      <c r="G29" s="21">
        <v>361.79614500000002</v>
      </c>
      <c r="H29" s="24">
        <v>501.62320499999998</v>
      </c>
      <c r="I29" s="21">
        <v>38.648023737234659</v>
      </c>
      <c r="J29" s="21">
        <v>25.791450557466383</v>
      </c>
      <c r="K29" s="16"/>
    </row>
    <row r="30" spans="1:11" s="152" customFormat="1" x14ac:dyDescent="0.25">
      <c r="A30" s="150"/>
      <c r="B30" s="10" t="s">
        <v>29</v>
      </c>
      <c r="C30" s="114">
        <v>1725.5723680000001</v>
      </c>
      <c r="D30" s="29">
        <v>1943.6165809999995</v>
      </c>
      <c r="E30" s="114">
        <v>12.636051494769852</v>
      </c>
      <c r="F30" s="114">
        <v>17.649995289794283</v>
      </c>
      <c r="G30" s="114">
        <v>294.95333899999997</v>
      </c>
      <c r="H30" s="29">
        <v>300.66556900000006</v>
      </c>
      <c r="I30" s="114">
        <v>1.9366554789197021</v>
      </c>
      <c r="J30" s="114">
        <v>15.45901601022624</v>
      </c>
      <c r="K30" s="151"/>
    </row>
    <row r="31" spans="1:11" x14ac:dyDescent="0.25">
      <c r="A31" s="14" t="s">
        <v>37</v>
      </c>
      <c r="B31" s="9" t="s">
        <v>405</v>
      </c>
      <c r="C31" s="21">
        <v>491.54116199999999</v>
      </c>
      <c r="D31" s="24">
        <v>685.26198499999998</v>
      </c>
      <c r="E31" s="21">
        <v>39.410905530633869</v>
      </c>
      <c r="F31" s="21">
        <v>6.2228687107115617</v>
      </c>
      <c r="G31" s="21">
        <v>87.637073000000001</v>
      </c>
      <c r="H31" s="24">
        <v>99.772891000000001</v>
      </c>
      <c r="I31" s="21">
        <v>13.84781301401976</v>
      </c>
      <c r="J31" s="21">
        <v>5.1299213424585943</v>
      </c>
      <c r="K31" s="16"/>
    </row>
    <row r="32" spans="1:11" x14ac:dyDescent="0.25">
      <c r="A32" s="14" t="s">
        <v>37</v>
      </c>
      <c r="B32" s="9" t="s">
        <v>407</v>
      </c>
      <c r="C32" s="21">
        <v>57.370005999999997</v>
      </c>
      <c r="D32" s="24">
        <v>62.088034</v>
      </c>
      <c r="E32" s="21">
        <v>8.2238582997533616</v>
      </c>
      <c r="F32" s="21">
        <v>0.5638218557946062</v>
      </c>
      <c r="G32" s="21">
        <v>10.929273</v>
      </c>
      <c r="H32" s="24">
        <v>6.5567120000000001</v>
      </c>
      <c r="I32" s="21">
        <v>-40.007793748037955</v>
      </c>
      <c r="J32" s="21">
        <v>0.33711979765279504</v>
      </c>
      <c r="K32" s="16"/>
    </row>
    <row r="33" spans="1:11" x14ac:dyDescent="0.25">
      <c r="A33" s="14" t="s">
        <v>37</v>
      </c>
      <c r="B33" s="9" t="s">
        <v>408</v>
      </c>
      <c r="C33" s="21">
        <v>29.046758000000001</v>
      </c>
      <c r="D33" s="24">
        <v>52.372574999999998</v>
      </c>
      <c r="E33" s="21">
        <v>80.304373383081156</v>
      </c>
      <c r="F33" s="21">
        <v>0.47559570704464887</v>
      </c>
      <c r="G33" s="21">
        <v>5.3719169999999998</v>
      </c>
      <c r="H33" s="24">
        <v>11.465676999999999</v>
      </c>
      <c r="I33" s="21">
        <v>113.43734462017933</v>
      </c>
      <c r="J33" s="21">
        <v>0.58951906232762796</v>
      </c>
      <c r="K33" s="16"/>
    </row>
    <row r="34" spans="1:11" x14ac:dyDescent="0.25">
      <c r="A34" s="14" t="s">
        <v>37</v>
      </c>
      <c r="B34" s="9" t="s">
        <v>409</v>
      </c>
      <c r="C34" s="21">
        <v>196.285742</v>
      </c>
      <c r="D34" s="24">
        <v>221.135594</v>
      </c>
      <c r="E34" s="21">
        <v>12.660039260518463</v>
      </c>
      <c r="F34" s="21">
        <v>2.0081338215882725</v>
      </c>
      <c r="G34" s="21">
        <v>29.762036999999999</v>
      </c>
      <c r="H34" s="24">
        <v>42.563403999999998</v>
      </c>
      <c r="I34" s="21">
        <v>43.012402007295393</v>
      </c>
      <c r="J34" s="21">
        <v>2.1884392884564954</v>
      </c>
      <c r="K34" s="16"/>
    </row>
    <row r="35" spans="1:11" x14ac:dyDescent="0.25">
      <c r="A35" s="14" t="s">
        <v>37</v>
      </c>
      <c r="B35" s="9" t="s">
        <v>410</v>
      </c>
      <c r="C35" s="21">
        <v>296.017133</v>
      </c>
      <c r="D35" s="24">
        <v>188.865858</v>
      </c>
      <c r="E35" s="21">
        <v>-36.197659883423029</v>
      </c>
      <c r="F35" s="21">
        <v>1.7150921311794247</v>
      </c>
      <c r="G35" s="21">
        <v>26.313305</v>
      </c>
      <c r="H35" s="24">
        <v>38.944149000000003</v>
      </c>
      <c r="I35" s="21">
        <v>48.001739044183168</v>
      </c>
      <c r="J35" s="21">
        <v>2.0023517321853244</v>
      </c>
      <c r="K35" s="16"/>
    </row>
    <row r="36" spans="1:11" x14ac:dyDescent="0.25">
      <c r="A36" s="14" t="s">
        <v>37</v>
      </c>
      <c r="B36" s="9" t="s">
        <v>411</v>
      </c>
      <c r="C36" s="21">
        <v>65.243865999999997</v>
      </c>
      <c r="D36" s="24">
        <v>65.808828000000005</v>
      </c>
      <c r="E36" s="21">
        <v>0.86592354904291291</v>
      </c>
      <c r="F36" s="21">
        <v>0.59761041122075231</v>
      </c>
      <c r="G36" s="21">
        <v>12.976796</v>
      </c>
      <c r="H36" s="24">
        <v>11.564705999999999</v>
      </c>
      <c r="I36" s="21">
        <v>-10.881653684006443</v>
      </c>
      <c r="J36" s="21">
        <v>0.59461073578251789</v>
      </c>
      <c r="K36" s="16"/>
    </row>
    <row r="37" spans="1:11" x14ac:dyDescent="0.25">
      <c r="A37" s="14" t="s">
        <v>37</v>
      </c>
      <c r="B37" s="9" t="s">
        <v>412</v>
      </c>
      <c r="C37" s="21">
        <v>181.43045699999999</v>
      </c>
      <c r="D37" s="24">
        <v>202.12089</v>
      </c>
      <c r="E37" s="21">
        <v>11.404057147913171</v>
      </c>
      <c r="F37" s="21">
        <v>1.8354611662314428</v>
      </c>
      <c r="G37" s="21">
        <v>34.73565</v>
      </c>
      <c r="H37" s="24">
        <v>32.241262999999996</v>
      </c>
      <c r="I37" s="21">
        <v>-7.1810575014430551</v>
      </c>
      <c r="J37" s="21">
        <v>1.6577162545236921</v>
      </c>
      <c r="K37" s="16"/>
    </row>
    <row r="38" spans="1:11" x14ac:dyDescent="0.25">
      <c r="A38" s="14" t="s">
        <v>37</v>
      </c>
      <c r="B38" s="9" t="s">
        <v>413</v>
      </c>
      <c r="C38" s="21">
        <v>66.066438000000005</v>
      </c>
      <c r="D38" s="24">
        <v>55.732092000000002</v>
      </c>
      <c r="E38" s="21">
        <v>-15.642353837813994</v>
      </c>
      <c r="F38" s="21">
        <v>0.50610350359548717</v>
      </c>
      <c r="G38" s="21">
        <v>23.994769999999999</v>
      </c>
      <c r="H38" s="24">
        <v>9.5151430000000001</v>
      </c>
      <c r="I38" s="21">
        <v>-60.344929332517047</v>
      </c>
      <c r="J38" s="21">
        <v>0.48923043787761444</v>
      </c>
      <c r="K38" s="16"/>
    </row>
    <row r="39" spans="1:11" x14ac:dyDescent="0.25">
      <c r="A39" s="14" t="s">
        <v>37</v>
      </c>
      <c r="B39" s="9" t="s">
        <v>414</v>
      </c>
      <c r="C39" s="21">
        <v>122.95015600000001</v>
      </c>
      <c r="D39" s="24">
        <v>196.62323799999999</v>
      </c>
      <c r="E39" s="21">
        <v>59.921096806091057</v>
      </c>
      <c r="F39" s="21">
        <v>1.7855369513150396</v>
      </c>
      <c r="G39" s="21">
        <v>17.052762999999999</v>
      </c>
      <c r="H39" s="24">
        <v>15.829478999999999</v>
      </c>
      <c r="I39" s="21">
        <v>-7.173523727503861</v>
      </c>
      <c r="J39" s="21">
        <v>0.81388823505274721</v>
      </c>
      <c r="K39" s="16"/>
    </row>
    <row r="40" spans="1:11" x14ac:dyDescent="0.25">
      <c r="A40" s="14" t="s">
        <v>37</v>
      </c>
      <c r="B40" s="9" t="s">
        <v>421</v>
      </c>
      <c r="C40" s="21">
        <v>42.607982</v>
      </c>
      <c r="D40" s="24">
        <v>41.756408</v>
      </c>
      <c r="E40" s="21">
        <v>-1.9986255157543042</v>
      </c>
      <c r="F40" s="21">
        <v>0.3791902228676905</v>
      </c>
      <c r="G40" s="21">
        <v>6.5632029999999997</v>
      </c>
      <c r="H40" s="24">
        <v>6.9775010000000002</v>
      </c>
      <c r="I40" s="21">
        <v>6.3124361687426189</v>
      </c>
      <c r="J40" s="21">
        <v>0.35875507803944651</v>
      </c>
      <c r="K40" s="16"/>
    </row>
    <row r="41" spans="1:11" x14ac:dyDescent="0.25">
      <c r="A41" s="14" t="s">
        <v>37</v>
      </c>
      <c r="B41" s="9" t="s">
        <v>415</v>
      </c>
      <c r="C41" s="21">
        <v>177.01266799999999</v>
      </c>
      <c r="D41" s="24">
        <v>171.851079</v>
      </c>
      <c r="E41" s="21">
        <v>-2.9159432815282993</v>
      </c>
      <c r="F41" s="21">
        <v>1.5605808082453616</v>
      </c>
      <c r="G41" s="21">
        <v>39.616551999999999</v>
      </c>
      <c r="H41" s="24">
        <v>25.234643999999999</v>
      </c>
      <c r="I41" s="21">
        <v>-36.302775668109632</v>
      </c>
      <c r="J41" s="21">
        <v>1.2974640458693807</v>
      </c>
      <c r="K41" s="16"/>
    </row>
    <row r="42" spans="1:11" x14ac:dyDescent="0.25">
      <c r="A42" s="14"/>
      <c r="B42" s="9" t="s">
        <v>416</v>
      </c>
      <c r="C42" s="21">
        <v>155.18370400000001</v>
      </c>
      <c r="D42" s="24">
        <v>160.19839400000001</v>
      </c>
      <c r="E42" s="21">
        <v>3.2314539933909536</v>
      </c>
      <c r="F42" s="21">
        <v>1.454762697114802</v>
      </c>
      <c r="G42" s="21">
        <v>20.328956000000002</v>
      </c>
      <c r="H42" s="24">
        <v>23.206821999999999</v>
      </c>
      <c r="I42" s="21">
        <v>14.156486934203594</v>
      </c>
      <c r="J42" s="21">
        <v>1.1932015828672102</v>
      </c>
      <c r="K42" s="16"/>
    </row>
    <row r="43" spans="1:11" x14ac:dyDescent="0.25">
      <c r="A43" s="14"/>
      <c r="B43" s="9" t="s">
        <v>224</v>
      </c>
      <c r="C43" s="21">
        <v>2161.3504739999998</v>
      </c>
      <c r="D43" s="24">
        <v>2500.9458</v>
      </c>
      <c r="E43" s="21">
        <v>15.712182271462559</v>
      </c>
      <c r="F43" s="21">
        <v>22.711105689024173</v>
      </c>
      <c r="G43" s="21">
        <v>401.20291500000002</v>
      </c>
      <c r="H43" s="24">
        <v>452.20485500000001</v>
      </c>
      <c r="I43" s="21">
        <v>12.712255592659382</v>
      </c>
      <c r="J43" s="21">
        <v>23.250557476859061</v>
      </c>
      <c r="K43" s="16"/>
    </row>
    <row r="44" spans="1:11" x14ac:dyDescent="0.25">
      <c r="A44" s="14"/>
      <c r="B44" s="9" t="s">
        <v>417</v>
      </c>
      <c r="C44" s="21">
        <v>232.89595600000001</v>
      </c>
      <c r="D44" s="24">
        <v>308.07077500000003</v>
      </c>
      <c r="E44" s="21">
        <v>32.278284385496157</v>
      </c>
      <c r="F44" s="21">
        <v>2.7975927869866619</v>
      </c>
      <c r="G44" s="21">
        <v>35.172662000000003</v>
      </c>
      <c r="H44" s="24">
        <v>50.128089000000003</v>
      </c>
      <c r="I44" s="21">
        <v>42.520031608639684</v>
      </c>
      <c r="J44" s="21">
        <v>2.5773850094988617</v>
      </c>
      <c r="K44" s="16"/>
    </row>
    <row r="45" spans="1:11" x14ac:dyDescent="0.25">
      <c r="A45" s="14"/>
      <c r="B45" s="9" t="s">
        <v>2</v>
      </c>
      <c r="C45" s="21">
        <v>1229.6993473099676</v>
      </c>
      <c r="D45" s="24">
        <v>1357.350642079959</v>
      </c>
      <c r="E45" s="21">
        <v>10.38069143073348</v>
      </c>
      <c r="F45" s="21">
        <v>12.326110341672646</v>
      </c>
      <c r="G45" s="21">
        <v>218.13147433000165</v>
      </c>
      <c r="H45" s="24">
        <v>219.3934179499995</v>
      </c>
      <c r="I45" s="21">
        <v>0.57852431606852939</v>
      </c>
      <c r="J45" s="21">
        <v>11.280328412420573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N53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53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2389.9987742800186</v>
      </c>
      <c r="D13" s="29">
        <v>2358.1389318699657</v>
      </c>
      <c r="E13" s="29">
        <v>-1.3330484832424494</v>
      </c>
      <c r="F13" s="117">
        <v>100</v>
      </c>
      <c r="G13" s="29">
        <v>317.05451290000184</v>
      </c>
      <c r="H13" s="29">
        <v>457.27353313999959</v>
      </c>
      <c r="I13" s="29">
        <v>44.22552417168162</v>
      </c>
      <c r="J13" s="117">
        <v>100</v>
      </c>
      <c r="K13" s="16"/>
      <c r="L13" s="124"/>
    </row>
    <row r="14" spans="1:14" s="152" customFormat="1" x14ac:dyDescent="0.25">
      <c r="A14" s="150"/>
      <c r="B14" s="10" t="s">
        <v>28</v>
      </c>
      <c r="C14" s="114">
        <v>477.36303299999997</v>
      </c>
      <c r="D14" s="29">
        <v>588.67598199999998</v>
      </c>
      <c r="E14" s="114">
        <v>23.31830102143666</v>
      </c>
      <c r="F14" s="114">
        <v>24.963583529541641</v>
      </c>
      <c r="G14" s="114">
        <v>86.239013999999983</v>
      </c>
      <c r="H14" s="29">
        <v>102.73446000000001</v>
      </c>
      <c r="I14" s="114">
        <v>19.127591138739163</v>
      </c>
      <c r="J14" s="114">
        <v>22.466740922997321</v>
      </c>
      <c r="K14" s="151"/>
      <c r="L14" s="124"/>
      <c r="M14" s="7"/>
    </row>
    <row r="15" spans="1:14" s="152" customFormat="1" x14ac:dyDescent="0.25">
      <c r="A15" s="150"/>
      <c r="B15" s="10" t="s">
        <v>31</v>
      </c>
      <c r="C15" s="114">
        <v>84.502261000000004</v>
      </c>
      <c r="D15" s="29">
        <v>99.049329999999998</v>
      </c>
      <c r="E15" s="114">
        <v>17.215005643458458</v>
      </c>
      <c r="F15" s="114">
        <v>4.2003178295120849</v>
      </c>
      <c r="G15" s="114">
        <v>15.063796999999999</v>
      </c>
      <c r="H15" s="29">
        <v>21.152827000000002</v>
      </c>
      <c r="I15" s="114">
        <v>40.421614815972376</v>
      </c>
      <c r="J15" s="114">
        <v>4.6258585872547799</v>
      </c>
      <c r="K15" s="151"/>
      <c r="L15" s="124"/>
      <c r="M15" s="7"/>
    </row>
    <row r="16" spans="1:14" x14ac:dyDescent="0.25">
      <c r="A16" s="14" t="s">
        <v>37</v>
      </c>
      <c r="B16" s="9" t="s">
        <v>395</v>
      </c>
      <c r="C16" s="21">
        <v>28.122848000000001</v>
      </c>
      <c r="D16" s="24">
        <v>22.757052000000002</v>
      </c>
      <c r="E16" s="21">
        <v>-19.079845682770102</v>
      </c>
      <c r="F16" s="21">
        <v>0.96504288583005704</v>
      </c>
      <c r="G16" s="21">
        <v>6.230772</v>
      </c>
      <c r="H16" s="24">
        <v>4.9421460000000002</v>
      </c>
      <c r="I16" s="21">
        <v>-20.681642660010667</v>
      </c>
      <c r="J16" s="21">
        <v>1.0807854909212304</v>
      </c>
      <c r="K16" s="16"/>
      <c r="L16" s="124"/>
    </row>
    <row r="17" spans="1:13" x14ac:dyDescent="0.25">
      <c r="A17" s="14" t="s">
        <v>37</v>
      </c>
      <c r="B17" s="9" t="s">
        <v>396</v>
      </c>
      <c r="C17" s="21">
        <v>36.586801000000001</v>
      </c>
      <c r="D17" s="24">
        <v>54.319996000000003</v>
      </c>
      <c r="E17" s="21">
        <v>48.468831696982747</v>
      </c>
      <c r="F17" s="21">
        <v>2.3035112675454257</v>
      </c>
      <c r="G17" s="21">
        <v>5.4816419999999999</v>
      </c>
      <c r="H17" s="24">
        <v>11.555191000000001</v>
      </c>
      <c r="I17" s="21">
        <v>110.79798717245674</v>
      </c>
      <c r="J17" s="21">
        <v>2.526975685789854</v>
      </c>
      <c r="K17" s="16"/>
      <c r="L17" s="124"/>
    </row>
    <row r="18" spans="1:13" x14ac:dyDescent="0.25">
      <c r="A18" s="14" t="s">
        <v>37</v>
      </c>
      <c r="B18" s="9" t="s">
        <v>397</v>
      </c>
      <c r="C18" s="21">
        <v>19.792611999999998</v>
      </c>
      <c r="D18" s="24">
        <v>21.972282</v>
      </c>
      <c r="E18" s="21">
        <v>11.012543468239567</v>
      </c>
      <c r="F18" s="21">
        <v>0.93176367613660227</v>
      </c>
      <c r="G18" s="21">
        <v>3.3513829999999998</v>
      </c>
      <c r="H18" s="24">
        <v>4.6554900000000004</v>
      </c>
      <c r="I18" s="21">
        <v>38.912502689188329</v>
      </c>
      <c r="J18" s="21">
        <v>1.0180974105436951</v>
      </c>
      <c r="K18" s="16"/>
      <c r="L18" s="124"/>
    </row>
    <row r="19" spans="1:13" s="152" customFormat="1" x14ac:dyDescent="0.25">
      <c r="A19" s="150"/>
      <c r="B19" s="10" t="s">
        <v>32</v>
      </c>
      <c r="C19" s="114">
        <v>392.860772</v>
      </c>
      <c r="D19" s="29">
        <v>489.62665199999998</v>
      </c>
      <c r="E19" s="114">
        <v>24.631087371584147</v>
      </c>
      <c r="F19" s="114">
        <v>20.763265700029557</v>
      </c>
      <c r="G19" s="114">
        <v>71.175216999999989</v>
      </c>
      <c r="H19" s="29">
        <v>81.581633000000011</v>
      </c>
      <c r="I19" s="114">
        <v>14.62084197087874</v>
      </c>
      <c r="J19" s="114">
        <v>17.840882335742545</v>
      </c>
      <c r="K19" s="151"/>
      <c r="L19" s="124"/>
      <c r="M19" s="7"/>
    </row>
    <row r="20" spans="1:13" x14ac:dyDescent="0.25">
      <c r="A20" s="14" t="s">
        <v>37</v>
      </c>
      <c r="B20" s="9" t="s">
        <v>398</v>
      </c>
      <c r="C20" s="21">
        <v>20.719754999999999</v>
      </c>
      <c r="D20" s="24">
        <v>15.788478</v>
      </c>
      <c r="E20" s="21">
        <v>-23.799880838359332</v>
      </c>
      <c r="F20" s="21">
        <v>0.66953128955298635</v>
      </c>
      <c r="G20" s="21">
        <v>2.6103320000000001</v>
      </c>
      <c r="H20" s="24">
        <v>2.9796900000000002</v>
      </c>
      <c r="I20" s="21">
        <v>14.149847605591926</v>
      </c>
      <c r="J20" s="21">
        <v>0.65162091922073551</v>
      </c>
      <c r="K20" s="16"/>
      <c r="L20" s="124"/>
    </row>
    <row r="21" spans="1:13" x14ac:dyDescent="0.25">
      <c r="A21" s="14" t="s">
        <v>37</v>
      </c>
      <c r="B21" s="9" t="s">
        <v>399</v>
      </c>
      <c r="C21" s="21">
        <v>131.45405700000001</v>
      </c>
      <c r="D21" s="24">
        <v>135.72557900000001</v>
      </c>
      <c r="E21" s="21">
        <v>3.2494409814981973</v>
      </c>
      <c r="F21" s="21">
        <v>5.7556226720014259</v>
      </c>
      <c r="G21" s="21">
        <v>25.540849999999999</v>
      </c>
      <c r="H21" s="24">
        <v>21.091930000000001</v>
      </c>
      <c r="I21" s="21">
        <v>-17.418840798172329</v>
      </c>
      <c r="J21" s="21">
        <v>4.6125411753368333</v>
      </c>
      <c r="K21" s="16"/>
      <c r="L21" s="124"/>
    </row>
    <row r="22" spans="1:13" x14ac:dyDescent="0.25">
      <c r="A22" s="14" t="s">
        <v>37</v>
      </c>
      <c r="B22" s="9" t="s">
        <v>422</v>
      </c>
      <c r="C22" s="21">
        <v>0.225027</v>
      </c>
      <c r="D22" s="24">
        <v>0.24379799999999999</v>
      </c>
      <c r="E22" s="21">
        <v>8.3416656667866462</v>
      </c>
      <c r="F22" s="21">
        <v>1.0338576608235383E-2</v>
      </c>
      <c r="G22" s="21">
        <v>2.0271999999999998E-2</v>
      </c>
      <c r="H22" s="24">
        <v>4.0271000000000001E-2</v>
      </c>
      <c r="I22" s="21">
        <v>98.653314917127105</v>
      </c>
      <c r="J22" s="21">
        <v>8.8067638035964277E-3</v>
      </c>
      <c r="K22" s="16"/>
      <c r="L22" s="124"/>
    </row>
    <row r="23" spans="1:13" x14ac:dyDescent="0.25">
      <c r="A23" s="14" t="s">
        <v>37</v>
      </c>
      <c r="B23" s="9" t="s">
        <v>400</v>
      </c>
      <c r="C23" s="21">
        <v>65.463263999999995</v>
      </c>
      <c r="D23" s="24">
        <v>74.173383000000001</v>
      </c>
      <c r="E23" s="21">
        <v>13.305353976850288</v>
      </c>
      <c r="F23" s="21">
        <v>3.1454203990085401</v>
      </c>
      <c r="G23" s="21">
        <v>13.765737</v>
      </c>
      <c r="H23" s="24">
        <v>16.613817000000001</v>
      </c>
      <c r="I23" s="21">
        <v>20.689629621719497</v>
      </c>
      <c r="J23" s="21">
        <v>3.6332338952391297</v>
      </c>
      <c r="K23" s="16"/>
      <c r="L23" s="124"/>
    </row>
    <row r="24" spans="1:13" x14ac:dyDescent="0.25">
      <c r="A24" s="14" t="s">
        <v>37</v>
      </c>
      <c r="B24" s="9" t="s">
        <v>401</v>
      </c>
      <c r="C24" s="21">
        <v>154.076347</v>
      </c>
      <c r="D24" s="24">
        <v>246.932638</v>
      </c>
      <c r="E24" s="21">
        <v>60.266415194799492</v>
      </c>
      <c r="F24" s="21">
        <v>10.471505078124741</v>
      </c>
      <c r="G24" s="21">
        <v>24.908632000000001</v>
      </c>
      <c r="H24" s="24">
        <v>39.079135999999998</v>
      </c>
      <c r="I24" s="21">
        <v>56.889932775111852</v>
      </c>
      <c r="J24" s="21">
        <v>8.5461180601579816</v>
      </c>
      <c r="K24" s="16"/>
      <c r="L24" s="124"/>
    </row>
    <row r="25" spans="1:13" x14ac:dyDescent="0.25">
      <c r="A25" s="14" t="s">
        <v>37</v>
      </c>
      <c r="B25" s="9" t="s">
        <v>402</v>
      </c>
      <c r="C25" s="21">
        <v>9.1536999999999993E-2</v>
      </c>
      <c r="D25" s="24">
        <v>0.29130899999999998</v>
      </c>
      <c r="E25" s="21">
        <v>218.24180386073394</v>
      </c>
      <c r="F25" s="21">
        <v>1.235334339563262E-2</v>
      </c>
      <c r="G25" s="21">
        <v>5.9659999999999999E-3</v>
      </c>
      <c r="H25" s="24">
        <v>0.15940599999999999</v>
      </c>
      <c r="I25" s="21">
        <v>2571.9074756956084</v>
      </c>
      <c r="J25" s="21">
        <v>3.4860097610590557E-2</v>
      </c>
      <c r="K25" s="16"/>
      <c r="L25" s="124"/>
    </row>
    <row r="26" spans="1:13" x14ac:dyDescent="0.25">
      <c r="A26" s="14" t="s">
        <v>37</v>
      </c>
      <c r="B26" s="9" t="s">
        <v>403</v>
      </c>
      <c r="C26" s="21">
        <v>12.390720999999999</v>
      </c>
      <c r="D26" s="24">
        <v>12.869040999999999</v>
      </c>
      <c r="E26" s="21">
        <v>3.8603080482564334</v>
      </c>
      <c r="F26" s="21">
        <v>0.54572870266787299</v>
      </c>
      <c r="G26" s="21">
        <v>2.7562989999999998</v>
      </c>
      <c r="H26" s="24">
        <v>0.87276399999999998</v>
      </c>
      <c r="I26" s="21">
        <v>-68.335655892194566</v>
      </c>
      <c r="J26" s="21">
        <v>0.1908625662209042</v>
      </c>
      <c r="K26" s="16"/>
      <c r="L26" s="124"/>
    </row>
    <row r="27" spans="1:13" x14ac:dyDescent="0.25">
      <c r="A27" s="14" t="s">
        <v>37</v>
      </c>
      <c r="B27" s="9" t="s">
        <v>404</v>
      </c>
      <c r="C27" s="21">
        <v>8.4400639999999996</v>
      </c>
      <c r="D27" s="24">
        <v>3.6024259999999999</v>
      </c>
      <c r="E27" s="21">
        <v>-57.317551146531585</v>
      </c>
      <c r="F27" s="21">
        <v>0.15276563867012427</v>
      </c>
      <c r="G27" s="21">
        <v>1.567129</v>
      </c>
      <c r="H27" s="24">
        <v>0.74461900000000003</v>
      </c>
      <c r="I27" s="21">
        <v>-52.485149595215198</v>
      </c>
      <c r="J27" s="21">
        <v>0.16283885815276922</v>
      </c>
      <c r="K27" s="16"/>
      <c r="L27" s="124"/>
    </row>
    <row r="28" spans="1:13" x14ac:dyDescent="0.25">
      <c r="A28" s="14"/>
      <c r="B28" s="9" t="s">
        <v>135</v>
      </c>
      <c r="C28" s="21">
        <v>17.347137</v>
      </c>
      <c r="D28" s="24">
        <v>19.270821000000002</v>
      </c>
      <c r="E28" s="21">
        <v>11.089345751982016</v>
      </c>
      <c r="F28" s="21">
        <v>0.81720464980061858</v>
      </c>
      <c r="G28" s="21">
        <v>2.1688320000000001</v>
      </c>
      <c r="H28" s="24">
        <v>3.0713439999999999</v>
      </c>
      <c r="I28" s="21">
        <v>41.612812795089702</v>
      </c>
      <c r="J28" s="21">
        <v>0.67166450218750628</v>
      </c>
      <c r="K28" s="16"/>
      <c r="L28" s="124"/>
    </row>
    <row r="29" spans="1:13" x14ac:dyDescent="0.25">
      <c r="A29" s="14"/>
      <c r="B29" s="9" t="s">
        <v>136</v>
      </c>
      <c r="C29" s="21">
        <v>1388.903601</v>
      </c>
      <c r="D29" s="24">
        <v>1081.5226029999999</v>
      </c>
      <c r="E29" s="21">
        <v>-22.1311974264224</v>
      </c>
      <c r="F29" s="21">
        <v>45.863396273364188</v>
      </c>
      <c r="G29" s="21">
        <v>129.19794400000001</v>
      </c>
      <c r="H29" s="24">
        <v>254.55061000000001</v>
      </c>
      <c r="I29" s="21">
        <v>97.02373127547601</v>
      </c>
      <c r="J29" s="21">
        <v>55.667033307625616</v>
      </c>
      <c r="K29" s="16"/>
      <c r="L29" s="124"/>
    </row>
    <row r="30" spans="1:13" s="152" customFormat="1" x14ac:dyDescent="0.25">
      <c r="A30" s="150"/>
      <c r="B30" s="10" t="s">
        <v>29</v>
      </c>
      <c r="C30" s="114">
        <v>243.01783099999997</v>
      </c>
      <c r="D30" s="29">
        <v>304.71472599999998</v>
      </c>
      <c r="E30" s="114">
        <v>25.387805802612085</v>
      </c>
      <c r="F30" s="114">
        <v>12.921830935481236</v>
      </c>
      <c r="G30" s="114">
        <v>48.842168000000001</v>
      </c>
      <c r="H30" s="29">
        <v>43.102858000000005</v>
      </c>
      <c r="I30" s="114">
        <v>-11.750727363289847</v>
      </c>
      <c r="J30" s="114">
        <v>9.4260557141853134</v>
      </c>
      <c r="K30" s="151"/>
      <c r="L30" s="124"/>
      <c r="M30" s="7"/>
    </row>
    <row r="31" spans="1:13" x14ac:dyDescent="0.25">
      <c r="A31" s="14" t="s">
        <v>37</v>
      </c>
      <c r="B31" s="9" t="s">
        <v>405</v>
      </c>
      <c r="C31" s="21">
        <v>48.567110999999997</v>
      </c>
      <c r="D31" s="24">
        <v>56.092198000000003</v>
      </c>
      <c r="E31" s="21">
        <v>15.494203474445921</v>
      </c>
      <c r="F31" s="21">
        <v>2.3786638370589896</v>
      </c>
      <c r="G31" s="21">
        <v>7.8078029999999998</v>
      </c>
      <c r="H31" s="24">
        <v>13.082682</v>
      </c>
      <c r="I31" s="21">
        <v>67.559068793103521</v>
      </c>
      <c r="J31" s="21">
        <v>2.8610188545494903</v>
      </c>
      <c r="K31" s="16"/>
      <c r="L31" s="124"/>
    </row>
    <row r="32" spans="1:13" x14ac:dyDescent="0.25">
      <c r="A32" s="14" t="s">
        <v>37</v>
      </c>
      <c r="B32" s="9" t="s">
        <v>406</v>
      </c>
      <c r="C32" s="21">
        <v>3.292014</v>
      </c>
      <c r="D32" s="24">
        <v>4.6277509999999999</v>
      </c>
      <c r="E32" s="21">
        <v>40.575070458388083</v>
      </c>
      <c r="F32" s="21">
        <v>0.19624590126800837</v>
      </c>
      <c r="G32" s="21">
        <v>0.28079500000000002</v>
      </c>
      <c r="H32" s="24">
        <v>0.92960900000000002</v>
      </c>
      <c r="I32" s="21">
        <v>231.06323118289143</v>
      </c>
      <c r="J32" s="21">
        <v>0.20329385644005543</v>
      </c>
      <c r="K32" s="16"/>
      <c r="L32" s="124"/>
    </row>
    <row r="33" spans="1:12" x14ac:dyDescent="0.25">
      <c r="A33" s="14" t="s">
        <v>37</v>
      </c>
      <c r="B33" s="9" t="s">
        <v>407</v>
      </c>
      <c r="C33" s="21">
        <v>5.3214779999999999</v>
      </c>
      <c r="D33" s="24">
        <v>7.2456100000000001</v>
      </c>
      <c r="E33" s="21">
        <v>36.157849379439334</v>
      </c>
      <c r="F33" s="21">
        <v>0.30725967423193129</v>
      </c>
      <c r="G33" s="21">
        <v>1.0267999999999999</v>
      </c>
      <c r="H33" s="24">
        <v>1.5995440000000001</v>
      </c>
      <c r="I33" s="21">
        <v>55.779509154655258</v>
      </c>
      <c r="J33" s="21">
        <v>0.34980025828660444</v>
      </c>
      <c r="K33" s="16"/>
      <c r="L33" s="124"/>
    </row>
    <row r="34" spans="1:12" x14ac:dyDescent="0.25">
      <c r="A34" s="14" t="s">
        <v>37</v>
      </c>
      <c r="B34" s="9" t="s">
        <v>409</v>
      </c>
      <c r="C34" s="21">
        <v>30.573733000000001</v>
      </c>
      <c r="D34" s="24">
        <v>41.495401000000001</v>
      </c>
      <c r="E34" s="21">
        <v>35.722389542683587</v>
      </c>
      <c r="F34" s="21">
        <v>1.7596673562865452</v>
      </c>
      <c r="G34" s="21">
        <v>4.6568240000000003</v>
      </c>
      <c r="H34" s="24">
        <v>8.6408919999999991</v>
      </c>
      <c r="I34" s="21">
        <v>85.553329908967982</v>
      </c>
      <c r="J34" s="21">
        <v>1.8896549600552739</v>
      </c>
      <c r="K34" s="16"/>
      <c r="L34" s="124"/>
    </row>
    <row r="35" spans="1:12" x14ac:dyDescent="0.25">
      <c r="A35" s="14" t="s">
        <v>37</v>
      </c>
      <c r="B35" s="9" t="s">
        <v>426</v>
      </c>
      <c r="C35" s="21">
        <v>8.9755409999999998</v>
      </c>
      <c r="D35" s="24">
        <v>12.604786000000001</v>
      </c>
      <c r="E35" s="21">
        <v>40.434832841830939</v>
      </c>
      <c r="F35" s="21">
        <v>0.53452261992064276</v>
      </c>
      <c r="G35" s="21">
        <v>1.4847699999999999</v>
      </c>
      <c r="H35" s="24">
        <v>2.9485060000000001</v>
      </c>
      <c r="I35" s="21">
        <v>98.583349609703873</v>
      </c>
      <c r="J35" s="21">
        <v>0.64480136861480697</v>
      </c>
      <c r="K35" s="16"/>
      <c r="L35" s="124"/>
    </row>
    <row r="36" spans="1:12" x14ac:dyDescent="0.25">
      <c r="A36" s="14" t="s">
        <v>37</v>
      </c>
      <c r="B36" s="9" t="s">
        <v>410</v>
      </c>
      <c r="C36" s="21">
        <v>14.551429000000001</v>
      </c>
      <c r="D36" s="24">
        <v>17.577325999999999</v>
      </c>
      <c r="E36" s="21">
        <v>20.79450066381796</v>
      </c>
      <c r="F36" s="21">
        <v>0.74538975471057034</v>
      </c>
      <c r="G36" s="21">
        <v>2.8758180000000002</v>
      </c>
      <c r="H36" s="24">
        <v>2.8970250000000002</v>
      </c>
      <c r="I36" s="21">
        <v>0.73742496917399425</v>
      </c>
      <c r="J36" s="21">
        <v>0.633543118077871</v>
      </c>
      <c r="K36" s="16"/>
      <c r="L36" s="124"/>
    </row>
    <row r="37" spans="1:12" x14ac:dyDescent="0.25">
      <c r="A37" s="14" t="s">
        <v>37</v>
      </c>
      <c r="B37" s="9" t="s">
        <v>411</v>
      </c>
      <c r="C37" s="21">
        <v>7.1895720000000001</v>
      </c>
      <c r="D37" s="24">
        <v>7.0538499999999997</v>
      </c>
      <c r="E37" s="21">
        <v>-1.8877618862430223</v>
      </c>
      <c r="F37" s="21">
        <v>0.29912783783296482</v>
      </c>
      <c r="G37" s="21">
        <v>1.0478749999999999</v>
      </c>
      <c r="H37" s="24">
        <v>0.90246999999999999</v>
      </c>
      <c r="I37" s="21">
        <v>-13.876177979243698</v>
      </c>
      <c r="J37" s="21">
        <v>0.19735889672051027</v>
      </c>
      <c r="K37" s="16"/>
      <c r="L37" s="124"/>
    </row>
    <row r="38" spans="1:12" x14ac:dyDescent="0.25">
      <c r="A38" s="14" t="s">
        <v>37</v>
      </c>
      <c r="B38" s="9" t="s">
        <v>412</v>
      </c>
      <c r="C38" s="21">
        <v>25.059407</v>
      </c>
      <c r="D38" s="24">
        <v>27.573264000000002</v>
      </c>
      <c r="E38" s="21">
        <v>10.031590132998769</v>
      </c>
      <c r="F38" s="21">
        <v>1.1692807250391668</v>
      </c>
      <c r="G38" s="21">
        <v>4.2369719999999997</v>
      </c>
      <c r="H38" s="24">
        <v>4.5866319999999998</v>
      </c>
      <c r="I38" s="21">
        <v>8.2525917093622567</v>
      </c>
      <c r="J38" s="21">
        <v>1.0030390275388517</v>
      </c>
      <c r="K38" s="16"/>
      <c r="L38" s="124"/>
    </row>
    <row r="39" spans="1:12" x14ac:dyDescent="0.25">
      <c r="A39" s="14" t="s">
        <v>37</v>
      </c>
      <c r="B39" s="9" t="s">
        <v>413</v>
      </c>
      <c r="C39" s="21">
        <v>32.436673999999996</v>
      </c>
      <c r="D39" s="24">
        <v>11.674284</v>
      </c>
      <c r="E39" s="21">
        <v>-64.008997963231366</v>
      </c>
      <c r="F39" s="21">
        <v>0.4950634520393794</v>
      </c>
      <c r="G39" s="21">
        <v>19.112701000000001</v>
      </c>
      <c r="H39" s="24">
        <v>1.385948</v>
      </c>
      <c r="I39" s="21">
        <v>-92.748549773263349</v>
      </c>
      <c r="J39" s="21">
        <v>0.3030894857358114</v>
      </c>
      <c r="K39" s="16"/>
      <c r="L39" s="124"/>
    </row>
    <row r="40" spans="1:12" x14ac:dyDescent="0.25">
      <c r="A40" s="14" t="s">
        <v>37</v>
      </c>
      <c r="B40" s="9" t="s">
        <v>414</v>
      </c>
      <c r="C40" s="21">
        <v>48.859679999999997</v>
      </c>
      <c r="D40" s="24">
        <v>99.761852000000005</v>
      </c>
      <c r="E40" s="21">
        <v>104.18032209789341</v>
      </c>
      <c r="F40" s="21">
        <v>4.2305332672189282</v>
      </c>
      <c r="G40" s="21">
        <v>2.7085699999999999</v>
      </c>
      <c r="H40" s="24">
        <v>3.5136400000000001</v>
      </c>
      <c r="I40" s="21">
        <v>29.723064199928384</v>
      </c>
      <c r="J40" s="21">
        <v>0.76838910309822339</v>
      </c>
      <c r="K40" s="16"/>
      <c r="L40" s="124"/>
    </row>
    <row r="41" spans="1:12" x14ac:dyDescent="0.25">
      <c r="A41" s="14" t="s">
        <v>37</v>
      </c>
      <c r="B41" s="9" t="s">
        <v>415</v>
      </c>
      <c r="C41" s="21">
        <v>18.191192000000001</v>
      </c>
      <c r="D41" s="24">
        <v>19.008403999999999</v>
      </c>
      <c r="E41" s="21">
        <v>4.4923499240731246</v>
      </c>
      <c r="F41" s="21">
        <v>0.80607650987410839</v>
      </c>
      <c r="G41" s="21">
        <v>3.60324</v>
      </c>
      <c r="H41" s="24">
        <v>2.61591</v>
      </c>
      <c r="I41" s="21">
        <v>-27.401172278282882</v>
      </c>
      <c r="J41" s="21">
        <v>0.57206678506781383</v>
      </c>
      <c r="K41" s="16"/>
      <c r="L41" s="124"/>
    </row>
    <row r="42" spans="1:12" x14ac:dyDescent="0.25">
      <c r="A42" s="14"/>
      <c r="B42" s="9" t="s">
        <v>416</v>
      </c>
      <c r="C42" s="21">
        <v>25.076768000000001</v>
      </c>
      <c r="D42" s="24">
        <v>20.695249</v>
      </c>
      <c r="E42" s="21">
        <v>-17.472423080996723</v>
      </c>
      <c r="F42" s="21">
        <v>0.87760940291965772</v>
      </c>
      <c r="G42" s="21">
        <v>4.4122269999999997</v>
      </c>
      <c r="H42" s="24">
        <v>3.607977</v>
      </c>
      <c r="I42" s="21">
        <v>-18.227756640807456</v>
      </c>
      <c r="J42" s="21">
        <v>0.78901942459358909</v>
      </c>
      <c r="K42" s="16"/>
      <c r="L42" s="124"/>
    </row>
    <row r="43" spans="1:12" x14ac:dyDescent="0.25">
      <c r="A43" s="14"/>
      <c r="B43" s="9" t="s">
        <v>224</v>
      </c>
      <c r="C43" s="21">
        <v>122.11546800000001</v>
      </c>
      <c r="D43" s="24">
        <v>155.81849</v>
      </c>
      <c r="E43" s="21">
        <v>27.599306256599675</v>
      </c>
      <c r="F43" s="21">
        <v>6.6076891354504914</v>
      </c>
      <c r="G43" s="21">
        <v>23.669108000000001</v>
      </c>
      <c r="H43" s="24">
        <v>28.56935</v>
      </c>
      <c r="I43" s="21">
        <v>20.7031122592368</v>
      </c>
      <c r="J43" s="21">
        <v>6.2477593670948721</v>
      </c>
      <c r="K43" s="16"/>
      <c r="L43" s="124"/>
    </row>
    <row r="44" spans="1:12" x14ac:dyDescent="0.25">
      <c r="A44" s="14"/>
      <c r="B44" s="9" t="s">
        <v>417</v>
      </c>
      <c r="C44" s="21">
        <v>9.3228489999999997</v>
      </c>
      <c r="D44" s="24">
        <v>13.086525999999999</v>
      </c>
      <c r="E44" s="21">
        <v>40.370459716766824</v>
      </c>
      <c r="F44" s="21">
        <v>0.55495144171266442</v>
      </c>
      <c r="G44" s="21">
        <v>1.25634</v>
      </c>
      <c r="H44" s="24">
        <v>1.942183</v>
      </c>
      <c r="I44" s="21">
        <v>54.590556696435669</v>
      </c>
      <c r="J44" s="21">
        <v>0.42473112026918436</v>
      </c>
      <c r="K44" s="16"/>
      <c r="L44" s="124"/>
    </row>
    <row r="45" spans="1:12" x14ac:dyDescent="0.25">
      <c r="A45" s="14"/>
      <c r="B45" s="9" t="s">
        <v>2</v>
      </c>
      <c r="C45" s="21">
        <v>106.85208728001859</v>
      </c>
      <c r="D45" s="24">
        <v>174.3545348699659</v>
      </c>
      <c r="E45" s="21">
        <v>63.173728570270349</v>
      </c>
      <c r="F45" s="21">
        <v>7.3937346317295054</v>
      </c>
      <c r="G45" s="21">
        <v>21.268879900001807</v>
      </c>
      <c r="H45" s="24">
        <v>19.694751139999532</v>
      </c>
      <c r="I45" s="21">
        <v>-7.4010891377600974</v>
      </c>
      <c r="J45" s="21">
        <v>4.3069956410465933</v>
      </c>
      <c r="K45" s="16"/>
      <c r="L45" s="124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N53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54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1287.4062152800084</v>
      </c>
      <c r="D13" s="29">
        <v>1463.6467214299794</v>
      </c>
      <c r="E13" s="29">
        <v>13.689580185197347</v>
      </c>
      <c r="F13" s="117">
        <v>100</v>
      </c>
      <c r="G13" s="29">
        <v>244.3391681300013</v>
      </c>
      <c r="H13" s="29">
        <v>276.73845628000242</v>
      </c>
      <c r="I13" s="29">
        <v>13.259964989634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213.004999</v>
      </c>
      <c r="D14" s="29">
        <v>284.65821099999999</v>
      </c>
      <c r="E14" s="114">
        <v>33.639216138772412</v>
      </c>
      <c r="F14" s="114">
        <v>19.448560013299492</v>
      </c>
      <c r="G14" s="114">
        <v>30.657186999999993</v>
      </c>
      <c r="H14" s="29">
        <v>48.366838999999999</v>
      </c>
      <c r="I14" s="114">
        <v>57.766722041392818</v>
      </c>
      <c r="J14" s="114">
        <v>17.47745494072667</v>
      </c>
      <c r="K14" s="151"/>
      <c r="L14" s="7"/>
      <c r="M14" s="7"/>
    </row>
    <row r="15" spans="1:14" s="152" customFormat="1" x14ac:dyDescent="0.25">
      <c r="A15" s="150"/>
      <c r="B15" s="10" t="s">
        <v>31</v>
      </c>
      <c r="C15" s="114">
        <v>26.922758000000002</v>
      </c>
      <c r="D15" s="29">
        <v>32.842422999999997</v>
      </c>
      <c r="E15" s="114">
        <v>21.987587601537673</v>
      </c>
      <c r="F15" s="114">
        <v>2.2438763752986124</v>
      </c>
      <c r="G15" s="114">
        <v>4.1829359999999998</v>
      </c>
      <c r="H15" s="29">
        <v>6.2807309999999994</v>
      </c>
      <c r="I15" s="114">
        <v>50.1512573943278</v>
      </c>
      <c r="J15" s="114">
        <v>2.2695548296494041</v>
      </c>
      <c r="K15" s="151"/>
      <c r="L15" s="7"/>
      <c r="M15" s="7"/>
    </row>
    <row r="16" spans="1:14" x14ac:dyDescent="0.25">
      <c r="A16" s="14" t="s">
        <v>37</v>
      </c>
      <c r="B16" s="9" t="s">
        <v>395</v>
      </c>
      <c r="C16" s="21">
        <v>1.1585E-2</v>
      </c>
      <c r="D16" s="24">
        <v>0.20796300000000001</v>
      </c>
      <c r="E16" s="21">
        <v>1695.1057401812691</v>
      </c>
      <c r="F16" s="21">
        <v>1.4208551623497004E-2</v>
      </c>
      <c r="G16" s="21">
        <v>1.1457E-2</v>
      </c>
      <c r="H16" s="24">
        <v>4.0200000000000001E-3</v>
      </c>
      <c r="I16" s="21">
        <v>-64.912280701754383</v>
      </c>
      <c r="J16" s="21">
        <v>1.4526351176623556E-3</v>
      </c>
      <c r="K16" s="16"/>
    </row>
    <row r="17" spans="1:13" x14ac:dyDescent="0.25">
      <c r="A17" s="14" t="s">
        <v>37</v>
      </c>
      <c r="B17" s="9" t="s">
        <v>396</v>
      </c>
      <c r="C17" s="21">
        <v>17.62979</v>
      </c>
      <c r="D17" s="24">
        <v>21.255258999999999</v>
      </c>
      <c r="E17" s="21">
        <v>20.564448016680849</v>
      </c>
      <c r="F17" s="21">
        <v>1.4522123876473183</v>
      </c>
      <c r="G17" s="21">
        <v>2.4143599999999998</v>
      </c>
      <c r="H17" s="24">
        <v>4.2563279999999999</v>
      </c>
      <c r="I17" s="21">
        <v>76.292185092529706</v>
      </c>
      <c r="J17" s="21">
        <v>1.5380327176839748</v>
      </c>
      <c r="K17" s="16"/>
    </row>
    <row r="18" spans="1:13" x14ac:dyDescent="0.25">
      <c r="A18" s="14" t="s">
        <v>37</v>
      </c>
      <c r="B18" s="163" t="s">
        <v>397</v>
      </c>
      <c r="C18" s="21">
        <v>9.2813829999999999</v>
      </c>
      <c r="D18" s="24">
        <v>11.379201</v>
      </c>
      <c r="E18" s="21">
        <v>22.60242896990674</v>
      </c>
      <c r="F18" s="21">
        <v>0.77745543602779688</v>
      </c>
      <c r="G18" s="21">
        <v>1.7571190000000001</v>
      </c>
      <c r="H18" s="24">
        <v>2.0203829999999998</v>
      </c>
      <c r="I18" s="21">
        <v>14.982707488792713</v>
      </c>
      <c r="J18" s="21">
        <v>0.73006947684776691</v>
      </c>
      <c r="K18" s="16"/>
    </row>
    <row r="19" spans="1:13" s="152" customFormat="1" x14ac:dyDescent="0.25">
      <c r="A19" s="150"/>
      <c r="B19" s="10" t="s">
        <v>32</v>
      </c>
      <c r="C19" s="114">
        <v>186.08224100000001</v>
      </c>
      <c r="D19" s="29">
        <v>251.815788</v>
      </c>
      <c r="E19" s="114">
        <v>35.324997510106293</v>
      </c>
      <c r="F19" s="114">
        <v>17.20468363800088</v>
      </c>
      <c r="G19" s="114">
        <v>26.474250999999995</v>
      </c>
      <c r="H19" s="29">
        <v>42.086108000000003</v>
      </c>
      <c r="I19" s="114">
        <v>58.969966704629371</v>
      </c>
      <c r="J19" s="114">
        <v>15.207900111077265</v>
      </c>
      <c r="K19" s="151"/>
      <c r="L19" s="7"/>
      <c r="M19" s="7"/>
    </row>
    <row r="20" spans="1:13" x14ac:dyDescent="0.25">
      <c r="A20" s="14" t="s">
        <v>37</v>
      </c>
      <c r="B20" s="9" t="s">
        <v>398</v>
      </c>
      <c r="C20" s="21">
        <v>2.139246</v>
      </c>
      <c r="D20" s="24">
        <v>2.0489980000000001</v>
      </c>
      <c r="E20" s="21">
        <v>-4.2186826573474949</v>
      </c>
      <c r="F20" s="21">
        <v>0.13999266148036965</v>
      </c>
      <c r="G20" s="21">
        <v>0.333899</v>
      </c>
      <c r="H20" s="24">
        <v>0.32005800000000001</v>
      </c>
      <c r="I20" s="21">
        <v>-4.1452654844728487</v>
      </c>
      <c r="J20" s="21">
        <v>0.11565360459919857</v>
      </c>
      <c r="K20" s="16"/>
    </row>
    <row r="21" spans="1:13" x14ac:dyDescent="0.25">
      <c r="A21" s="14" t="s">
        <v>37</v>
      </c>
      <c r="B21" s="9" t="s">
        <v>399</v>
      </c>
      <c r="C21" s="21">
        <v>49.304347999999997</v>
      </c>
      <c r="D21" s="24">
        <v>69.738217000000006</v>
      </c>
      <c r="E21" s="21">
        <v>41.44435496845027</v>
      </c>
      <c r="F21" s="21">
        <v>4.7646891820907395</v>
      </c>
      <c r="G21" s="21">
        <v>6.2457710000000004</v>
      </c>
      <c r="H21" s="24">
        <v>8.9132269999999991</v>
      </c>
      <c r="I21" s="21">
        <v>42.708194072437152</v>
      </c>
      <c r="J21" s="21">
        <v>3.2208125750985785</v>
      </c>
      <c r="K21" s="16"/>
    </row>
    <row r="22" spans="1:13" x14ac:dyDescent="0.25">
      <c r="A22" s="14" t="s">
        <v>37</v>
      </c>
      <c r="B22" s="9" t="s">
        <v>422</v>
      </c>
      <c r="C22" s="21">
        <v>2.3699999999999999E-4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400</v>
      </c>
      <c r="C23" s="21">
        <v>9.1153060000000004</v>
      </c>
      <c r="D23" s="24">
        <v>10.897133</v>
      </c>
      <c r="E23" s="21">
        <v>19.547637786378203</v>
      </c>
      <c r="F23" s="21">
        <v>0.74451934612701676</v>
      </c>
      <c r="G23" s="21">
        <v>1.2869200000000001</v>
      </c>
      <c r="H23" s="24">
        <v>1.8987320000000001</v>
      </c>
      <c r="I23" s="21">
        <v>47.540795076617037</v>
      </c>
      <c r="J23" s="21">
        <v>0.68611064234559205</v>
      </c>
      <c r="K23" s="16"/>
    </row>
    <row r="24" spans="1:13" x14ac:dyDescent="0.25">
      <c r="A24" s="14" t="s">
        <v>37</v>
      </c>
      <c r="B24" s="9" t="s">
        <v>401</v>
      </c>
      <c r="C24" s="21">
        <v>123.386641</v>
      </c>
      <c r="D24" s="24">
        <v>166.49766399999999</v>
      </c>
      <c r="E24" s="21">
        <v>34.939781689980506</v>
      </c>
      <c r="F24" s="21">
        <v>11.375536293165892</v>
      </c>
      <c r="G24" s="21">
        <v>18.247817000000001</v>
      </c>
      <c r="H24" s="24">
        <v>30.488319000000001</v>
      </c>
      <c r="I24" s="21">
        <v>67.07926761869652</v>
      </c>
      <c r="J24" s="21">
        <v>11.017015636291651</v>
      </c>
      <c r="K24" s="16"/>
    </row>
    <row r="25" spans="1:13" x14ac:dyDescent="0.25">
      <c r="A25" s="14" t="s">
        <v>37</v>
      </c>
      <c r="B25" s="9" t="s">
        <v>402</v>
      </c>
      <c r="C25" s="21">
        <v>4.6634000000000002E-2</v>
      </c>
      <c r="D25" s="24">
        <v>0.122669</v>
      </c>
      <c r="E25" s="21">
        <v>163.04627524981771</v>
      </c>
      <c r="F25" s="21">
        <v>8.3810524906005116E-3</v>
      </c>
      <c r="G25" s="21">
        <v>7.2909999999999997E-3</v>
      </c>
      <c r="H25" s="24">
        <v>7.326E-3</v>
      </c>
      <c r="I25" s="21">
        <v>0.48004388972706646</v>
      </c>
      <c r="J25" s="21">
        <v>2.6472648935309496E-3</v>
      </c>
      <c r="K25" s="16"/>
    </row>
    <row r="26" spans="1:13" x14ac:dyDescent="0.25">
      <c r="A26" s="14" t="s">
        <v>37</v>
      </c>
      <c r="B26" s="9" t="s">
        <v>403</v>
      </c>
      <c r="C26" s="21">
        <v>0.85442899999999999</v>
      </c>
      <c r="D26" s="24">
        <v>0.52556000000000003</v>
      </c>
      <c r="E26" s="21">
        <v>-38.489915487419083</v>
      </c>
      <c r="F26" s="21">
        <v>3.5907571977924366E-2</v>
      </c>
      <c r="G26" s="21">
        <v>0.122776</v>
      </c>
      <c r="H26" s="24">
        <v>9.1814000000000007E-2</v>
      </c>
      <c r="I26" s="21">
        <v>-25.21828370365543</v>
      </c>
      <c r="J26" s="21">
        <v>3.3177174301754112E-2</v>
      </c>
      <c r="K26" s="16"/>
    </row>
    <row r="27" spans="1:13" x14ac:dyDescent="0.25">
      <c r="A27" s="14" t="s">
        <v>37</v>
      </c>
      <c r="B27" s="9" t="s">
        <v>404</v>
      </c>
      <c r="C27" s="21">
        <v>1.2354000000000001</v>
      </c>
      <c r="D27" s="24">
        <v>1.985547</v>
      </c>
      <c r="E27" s="21">
        <v>60.720981058766377</v>
      </c>
      <c r="F27" s="21">
        <v>0.13565753066833813</v>
      </c>
      <c r="G27" s="21">
        <v>0.22977700000000001</v>
      </c>
      <c r="H27" s="24">
        <v>0.36663200000000001</v>
      </c>
      <c r="I27" s="21">
        <v>59.559921140932289</v>
      </c>
      <c r="J27" s="21">
        <v>0.13248321354696141</v>
      </c>
      <c r="K27" s="16"/>
    </row>
    <row r="28" spans="1:13" x14ac:dyDescent="0.25">
      <c r="A28" s="14"/>
      <c r="B28" s="9" t="s">
        <v>135</v>
      </c>
      <c r="C28" s="21">
        <v>6.5736499999999998</v>
      </c>
      <c r="D28" s="24">
        <v>7.1943869999999999</v>
      </c>
      <c r="E28" s="21">
        <v>9.4428057471876325</v>
      </c>
      <c r="F28" s="21">
        <v>0.49153849044741482</v>
      </c>
      <c r="G28" s="21">
        <v>1.7376469999999999</v>
      </c>
      <c r="H28" s="24">
        <v>1.021954</v>
      </c>
      <c r="I28" s="21">
        <v>-41.18747939023288</v>
      </c>
      <c r="J28" s="21">
        <v>0.36928514155112319</v>
      </c>
      <c r="K28" s="16"/>
    </row>
    <row r="29" spans="1:13" x14ac:dyDescent="0.25">
      <c r="A29" s="14"/>
      <c r="B29" s="9" t="s">
        <v>136</v>
      </c>
      <c r="C29" s="21">
        <v>157.43277599999999</v>
      </c>
      <c r="D29" s="24">
        <v>166.30740599999999</v>
      </c>
      <c r="E29" s="21">
        <v>5.637091732410271</v>
      </c>
      <c r="F29" s="21">
        <v>11.362537391367095</v>
      </c>
      <c r="G29" s="21">
        <v>28.692430999999999</v>
      </c>
      <c r="H29" s="24">
        <v>27.049471</v>
      </c>
      <c r="I29" s="21">
        <v>-5.7261094398031283</v>
      </c>
      <c r="J29" s="21">
        <v>9.7743809673605675</v>
      </c>
      <c r="K29" s="16"/>
    </row>
    <row r="30" spans="1:13" s="152" customFormat="1" x14ac:dyDescent="0.25">
      <c r="A30" s="150"/>
      <c r="B30" s="10" t="s">
        <v>29</v>
      </c>
      <c r="C30" s="114">
        <v>150.692106</v>
      </c>
      <c r="D30" s="29">
        <v>172.42466499999998</v>
      </c>
      <c r="E30" s="114">
        <v>14.421829767247374</v>
      </c>
      <c r="F30" s="114">
        <v>11.780483806334187</v>
      </c>
      <c r="G30" s="114">
        <v>25.025558</v>
      </c>
      <c r="H30" s="29">
        <v>30.257798999999995</v>
      </c>
      <c r="I30" s="114">
        <v>20.907589752843858</v>
      </c>
      <c r="J30" s="114">
        <v>10.933716768798234</v>
      </c>
      <c r="K30" s="151"/>
      <c r="L30" s="7"/>
      <c r="M30" s="7"/>
    </row>
    <row r="31" spans="1:13" ht="15" customHeight="1" x14ac:dyDescent="0.25">
      <c r="A31" s="14" t="s">
        <v>37</v>
      </c>
      <c r="B31" s="9" t="s">
        <v>405</v>
      </c>
      <c r="C31" s="21">
        <v>28.15203</v>
      </c>
      <c r="D31" s="24">
        <v>30.672272</v>
      </c>
      <c r="E31" s="21">
        <v>8.9522567289108466</v>
      </c>
      <c r="F31" s="21">
        <v>2.0956062382344056</v>
      </c>
      <c r="G31" s="21">
        <v>4.8901300000000001</v>
      </c>
      <c r="H31" s="24">
        <v>4.9132990000000003</v>
      </c>
      <c r="I31" s="21">
        <v>0.4737910853085836</v>
      </c>
      <c r="J31" s="21">
        <v>1.7754305151679937</v>
      </c>
      <c r="K31" s="16"/>
    </row>
    <row r="32" spans="1:13" x14ac:dyDescent="0.25">
      <c r="A32" s="14" t="s">
        <v>37</v>
      </c>
      <c r="B32" s="9" t="s">
        <v>406</v>
      </c>
      <c r="C32" s="21">
        <v>4.6239780000000001</v>
      </c>
      <c r="D32" s="24">
        <v>5.2253059999999998</v>
      </c>
      <c r="E32" s="21">
        <v>13.004560142803445</v>
      </c>
      <c r="F32" s="21">
        <v>0.35700595802892165</v>
      </c>
      <c r="G32" s="21">
        <v>0.89431700000000003</v>
      </c>
      <c r="H32" s="24">
        <v>1.003336</v>
      </c>
      <c r="I32" s="21">
        <v>12.190196541047516</v>
      </c>
      <c r="J32" s="21">
        <v>0.36255748965544216</v>
      </c>
      <c r="K32" s="16"/>
    </row>
    <row r="33" spans="1:11" x14ac:dyDescent="0.25">
      <c r="A33" s="14" t="s">
        <v>37</v>
      </c>
      <c r="B33" s="9" t="s">
        <v>407</v>
      </c>
      <c r="C33" s="21">
        <v>2.3701029999999998</v>
      </c>
      <c r="D33" s="24">
        <v>3.792367</v>
      </c>
      <c r="E33" s="21">
        <v>60.008531274801143</v>
      </c>
      <c r="F33" s="21">
        <v>0.25910398626076014</v>
      </c>
      <c r="G33" s="21">
        <v>0.30631599999999998</v>
      </c>
      <c r="H33" s="24">
        <v>0.67797300000000005</v>
      </c>
      <c r="I33" s="21">
        <v>121.3312396348869</v>
      </c>
      <c r="J33" s="21">
        <v>0.24498691259375632</v>
      </c>
      <c r="K33" s="16"/>
    </row>
    <row r="34" spans="1:11" x14ac:dyDescent="0.25">
      <c r="A34" s="14" t="s">
        <v>37</v>
      </c>
      <c r="B34" s="9" t="s">
        <v>409</v>
      </c>
      <c r="C34" s="21">
        <v>31.486124</v>
      </c>
      <c r="D34" s="24">
        <v>36.410767</v>
      </c>
      <c r="E34" s="21">
        <v>15.640677144001591</v>
      </c>
      <c r="F34" s="21">
        <v>2.4876745506201638</v>
      </c>
      <c r="G34" s="21">
        <v>4.227379</v>
      </c>
      <c r="H34" s="24">
        <v>6.7772870000000003</v>
      </c>
      <c r="I34" s="21">
        <v>60.318887897205343</v>
      </c>
      <c r="J34" s="21">
        <v>2.4489863429543668</v>
      </c>
      <c r="K34" s="16"/>
    </row>
    <row r="35" spans="1:11" x14ac:dyDescent="0.25">
      <c r="A35" s="14" t="s">
        <v>37</v>
      </c>
      <c r="B35" s="9" t="s">
        <v>410</v>
      </c>
      <c r="C35" s="21">
        <v>14.26188</v>
      </c>
      <c r="D35" s="24">
        <v>13.786184</v>
      </c>
      <c r="E35" s="21">
        <v>-3.3354368428285652</v>
      </c>
      <c r="F35" s="21">
        <v>0.94190652690636523</v>
      </c>
      <c r="G35" s="21">
        <v>2.1883870000000001</v>
      </c>
      <c r="H35" s="24">
        <v>2.5539399999999999</v>
      </c>
      <c r="I35" s="21">
        <v>16.70422096274562</v>
      </c>
      <c r="J35" s="21">
        <v>0.92287137621955151</v>
      </c>
      <c r="K35" s="16"/>
    </row>
    <row r="36" spans="1:11" x14ac:dyDescent="0.25">
      <c r="A36" s="14" t="s">
        <v>37</v>
      </c>
      <c r="B36" s="9" t="s">
        <v>411</v>
      </c>
      <c r="C36" s="21">
        <v>11.892035999999999</v>
      </c>
      <c r="D36" s="24">
        <v>12.416154000000001</v>
      </c>
      <c r="E36" s="21">
        <v>4.4073025005978872</v>
      </c>
      <c r="F36" s="21">
        <v>0.84830265515639236</v>
      </c>
      <c r="G36" s="21">
        <v>1.910064</v>
      </c>
      <c r="H36" s="24">
        <v>1.581628</v>
      </c>
      <c r="I36" s="21">
        <v>-17.195025925832851</v>
      </c>
      <c r="J36" s="21">
        <v>0.5715244716114618</v>
      </c>
      <c r="K36" s="16"/>
    </row>
    <row r="37" spans="1:11" x14ac:dyDescent="0.25">
      <c r="A37" s="14" t="s">
        <v>37</v>
      </c>
      <c r="B37" s="9" t="s">
        <v>412</v>
      </c>
      <c r="C37" s="21">
        <v>29.303238</v>
      </c>
      <c r="D37" s="24">
        <v>33.422581999999998</v>
      </c>
      <c r="E37" s="21">
        <v>14.05764100199438</v>
      </c>
      <c r="F37" s="21">
        <v>2.2835142873374674</v>
      </c>
      <c r="G37" s="21">
        <v>5.5751119999999998</v>
      </c>
      <c r="H37" s="24">
        <v>6.373869</v>
      </c>
      <c r="I37" s="21">
        <v>14.327191991838006</v>
      </c>
      <c r="J37" s="21">
        <v>2.3032104340247366</v>
      </c>
      <c r="K37" s="16"/>
    </row>
    <row r="38" spans="1:11" x14ac:dyDescent="0.25">
      <c r="A38" s="14" t="s">
        <v>180</v>
      </c>
      <c r="B38" s="9" t="s">
        <v>423</v>
      </c>
      <c r="C38" s="21">
        <v>6.0824920000000002</v>
      </c>
      <c r="D38" s="24">
        <v>7.4195489999999999</v>
      </c>
      <c r="E38" s="21">
        <v>21.982059326999526</v>
      </c>
      <c r="F38" s="21">
        <v>0.50692212071169185</v>
      </c>
      <c r="G38" s="21">
        <v>0.92597200000000002</v>
      </c>
      <c r="H38" s="24">
        <v>0.87442399999999998</v>
      </c>
      <c r="I38" s="21">
        <v>-5.5669069907081425</v>
      </c>
      <c r="J38" s="21">
        <v>0.31597487814099201</v>
      </c>
      <c r="K38" s="16"/>
    </row>
    <row r="39" spans="1:11" x14ac:dyDescent="0.25">
      <c r="A39" s="14" t="s">
        <v>180</v>
      </c>
      <c r="B39" s="9" t="s">
        <v>424</v>
      </c>
      <c r="C39" s="21">
        <v>3.6828630000000002</v>
      </c>
      <c r="D39" s="24">
        <v>5.6183949999999996</v>
      </c>
      <c r="E39" s="21">
        <v>52.555090971344832</v>
      </c>
      <c r="F39" s="21">
        <v>0.38386278039217286</v>
      </c>
      <c r="G39" s="21">
        <v>0.54300499999999996</v>
      </c>
      <c r="H39" s="24">
        <v>0.93288099999999996</v>
      </c>
      <c r="I39" s="21">
        <v>71.799707185016715</v>
      </c>
      <c r="J39" s="21">
        <v>0.33709843313432236</v>
      </c>
      <c r="K39" s="16"/>
    </row>
    <row r="40" spans="1:11" x14ac:dyDescent="0.25">
      <c r="A40" s="14"/>
      <c r="B40" s="9" t="s">
        <v>452</v>
      </c>
      <c r="C40" s="21">
        <v>3.97194</v>
      </c>
      <c r="D40" s="24">
        <v>4.5629679999999997</v>
      </c>
      <c r="E40" s="21">
        <v>14.880083787771214</v>
      </c>
      <c r="F40" s="21">
        <v>0.31175337143801962</v>
      </c>
      <c r="G40" s="21">
        <v>0.46299800000000002</v>
      </c>
      <c r="H40" s="24">
        <v>1.0934790000000001</v>
      </c>
      <c r="I40" s="21">
        <v>136.17359038267986</v>
      </c>
      <c r="J40" s="21">
        <v>0.39513084473291421</v>
      </c>
      <c r="K40" s="16"/>
    </row>
    <row r="41" spans="1:11" x14ac:dyDescent="0.25">
      <c r="A41" s="14" t="s">
        <v>180</v>
      </c>
      <c r="B41" s="9" t="s">
        <v>425</v>
      </c>
      <c r="C41" s="21">
        <v>14.865422000000001</v>
      </c>
      <c r="D41" s="24">
        <v>19.098120999999999</v>
      </c>
      <c r="E41" s="21">
        <v>28.473453360422596</v>
      </c>
      <c r="F41" s="21">
        <v>1.3048313312478288</v>
      </c>
      <c r="G41" s="21">
        <v>3.1018780000000001</v>
      </c>
      <c r="H41" s="24">
        <v>3.4756830000000001</v>
      </c>
      <c r="I41" s="21">
        <v>12.050925278170199</v>
      </c>
      <c r="J41" s="21">
        <v>1.2559450705626989</v>
      </c>
      <c r="K41" s="16"/>
    </row>
    <row r="42" spans="1:11" x14ac:dyDescent="0.25">
      <c r="A42" s="14"/>
      <c r="B42" s="9" t="s">
        <v>416</v>
      </c>
      <c r="C42" s="21">
        <v>15.356368</v>
      </c>
      <c r="D42" s="24">
        <v>22.202586</v>
      </c>
      <c r="E42" s="21">
        <v>44.582273620949955</v>
      </c>
      <c r="F42" s="21">
        <v>1.5169361345822663</v>
      </c>
      <c r="G42" s="21">
        <v>1.9621379999999999</v>
      </c>
      <c r="H42" s="24">
        <v>4.6291630000000001</v>
      </c>
      <c r="I42" s="21">
        <v>135.92443548822763</v>
      </c>
      <c r="J42" s="21">
        <v>1.672757397806772</v>
      </c>
      <c r="K42" s="16"/>
    </row>
    <row r="43" spans="1:11" x14ac:dyDescent="0.25">
      <c r="A43" s="14"/>
      <c r="B43" s="9" t="s">
        <v>224</v>
      </c>
      <c r="C43" s="21">
        <v>493.38106699999997</v>
      </c>
      <c r="D43" s="24">
        <v>534.60068100000001</v>
      </c>
      <c r="E43" s="21">
        <v>8.3545188003738335</v>
      </c>
      <c r="F43" s="21">
        <v>36.525253886244933</v>
      </c>
      <c r="G43" s="21">
        <v>103.177244</v>
      </c>
      <c r="H43" s="24">
        <v>116.125035</v>
      </c>
      <c r="I43" s="21">
        <v>12.549076228475343</v>
      </c>
      <c r="J43" s="21">
        <v>41.962015890738847</v>
      </c>
      <c r="K43" s="16"/>
    </row>
    <row r="44" spans="1:11" x14ac:dyDescent="0.25">
      <c r="A44" s="14"/>
      <c r="B44" s="9" t="s">
        <v>417</v>
      </c>
      <c r="C44" s="21">
        <v>11.364902000000001</v>
      </c>
      <c r="D44" s="24">
        <v>12.037342000000001</v>
      </c>
      <c r="E44" s="21">
        <v>5.9168130090343052</v>
      </c>
      <c r="F44" s="21">
        <v>0.82242127309515956</v>
      </c>
      <c r="G44" s="21">
        <v>1.545024</v>
      </c>
      <c r="H44" s="24">
        <v>2.0350700000000002</v>
      </c>
      <c r="I44" s="21">
        <v>31.717695000207137</v>
      </c>
      <c r="J44" s="21">
        <v>0.73537665395550511</v>
      </c>
      <c r="K44" s="16"/>
    </row>
    <row r="45" spans="1:11" x14ac:dyDescent="0.25">
      <c r="A45" s="14"/>
      <c r="B45" s="9" t="s">
        <v>2</v>
      </c>
      <c r="C45" s="21">
        <v>239.60034728000841</v>
      </c>
      <c r="D45" s="24">
        <v>264.22144342997933</v>
      </c>
      <c r="E45" s="21">
        <v>10.275901696084588</v>
      </c>
      <c r="F45" s="21">
        <v>18.052269004629451</v>
      </c>
      <c r="G45" s="21">
        <v>51.541939130001282</v>
      </c>
      <c r="H45" s="24">
        <v>47.253125280002422</v>
      </c>
      <c r="I45" s="21">
        <v>-8.3210176458076823</v>
      </c>
      <c r="J45" s="21">
        <v>17.075012239062275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N52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55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3013.2609556799575</v>
      </c>
      <c r="D13" s="29">
        <v>3454.2015345599748</v>
      </c>
      <c r="E13" s="29">
        <v>14.633335292413019</v>
      </c>
      <c r="F13" s="117">
        <v>100</v>
      </c>
      <c r="G13" s="29">
        <v>541.41142871999796</v>
      </c>
      <c r="H13" s="29">
        <v>588.14485693999586</v>
      </c>
      <c r="I13" s="29">
        <v>8.6317771921595501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641.68256599999995</v>
      </c>
      <c r="D14" s="29">
        <v>830.14941599999997</v>
      </c>
      <c r="E14" s="114">
        <v>29.370729389584206</v>
      </c>
      <c r="F14" s="114">
        <v>24.033033617007856</v>
      </c>
      <c r="G14" s="114">
        <v>126.70325300000002</v>
      </c>
      <c r="H14" s="29">
        <v>137.13011199999997</v>
      </c>
      <c r="I14" s="114">
        <v>8.2293538272454114</v>
      </c>
      <c r="J14" s="114">
        <v>23.31570367093941</v>
      </c>
      <c r="K14" s="151"/>
    </row>
    <row r="15" spans="1:14" s="152" customFormat="1" x14ac:dyDescent="0.25">
      <c r="A15" s="150"/>
      <c r="B15" s="10" t="s">
        <v>31</v>
      </c>
      <c r="C15" s="114">
        <v>23.031807999999998</v>
      </c>
      <c r="D15" s="29">
        <v>37.331479999999999</v>
      </c>
      <c r="E15" s="114">
        <v>62.086623855148517</v>
      </c>
      <c r="F15" s="114">
        <v>1.080755700745631</v>
      </c>
      <c r="G15" s="114">
        <v>3.1131890000000002</v>
      </c>
      <c r="H15" s="29">
        <v>4.7279389999999992</v>
      </c>
      <c r="I15" s="114">
        <v>51.868036280482777</v>
      </c>
      <c r="J15" s="114">
        <v>0.80387322004285688</v>
      </c>
      <c r="K15" s="151"/>
    </row>
    <row r="16" spans="1:14" x14ac:dyDescent="0.25">
      <c r="A16" s="14" t="s">
        <v>37</v>
      </c>
      <c r="B16" s="9" t="s">
        <v>395</v>
      </c>
      <c r="C16" s="21">
        <v>2.3861E-2</v>
      </c>
      <c r="D16" s="24">
        <v>7.6145000000000004E-2</v>
      </c>
      <c r="E16" s="21">
        <v>219.11906458237294</v>
      </c>
      <c r="F16" s="21">
        <v>2.2044168308697131E-3</v>
      </c>
      <c r="G16" s="21">
        <v>2.5920000000000001E-3</v>
      </c>
      <c r="H16" s="24">
        <v>1.3200000000000001E-4</v>
      </c>
      <c r="I16" s="21">
        <v>-94.907407407407405</v>
      </c>
      <c r="J16" s="21">
        <v>2.2443450527948256E-5</v>
      </c>
      <c r="K16" s="16"/>
    </row>
    <row r="17" spans="1:11" x14ac:dyDescent="0.25">
      <c r="A17" s="14" t="s">
        <v>37</v>
      </c>
      <c r="B17" s="9" t="s">
        <v>396</v>
      </c>
      <c r="C17" s="21">
        <v>12.26407</v>
      </c>
      <c r="D17" s="24">
        <v>20.979118</v>
      </c>
      <c r="E17" s="21">
        <v>71.061629622140117</v>
      </c>
      <c r="F17" s="21">
        <v>0.60735072317291683</v>
      </c>
      <c r="G17" s="21">
        <v>1.2488410000000001</v>
      </c>
      <c r="H17" s="24">
        <v>2.143494</v>
      </c>
      <c r="I17" s="21">
        <v>71.63866336867541</v>
      </c>
      <c r="J17" s="21">
        <v>0.36445001171177205</v>
      </c>
      <c r="K17" s="16"/>
    </row>
    <row r="18" spans="1:11" x14ac:dyDescent="0.25">
      <c r="A18" s="14" t="s">
        <v>37</v>
      </c>
      <c r="B18" s="9" t="s">
        <v>397</v>
      </c>
      <c r="C18" s="21">
        <v>10.743876999999999</v>
      </c>
      <c r="D18" s="24">
        <v>16.276216999999999</v>
      </c>
      <c r="E18" s="21">
        <v>51.492957337467658</v>
      </c>
      <c r="F18" s="21">
        <v>0.47120056074184452</v>
      </c>
      <c r="G18" s="21">
        <v>1.861756</v>
      </c>
      <c r="H18" s="24">
        <v>2.5843129999999999</v>
      </c>
      <c r="I18" s="21">
        <v>38.81051007758267</v>
      </c>
      <c r="J18" s="21">
        <v>0.43940076488055702</v>
      </c>
      <c r="K18" s="16"/>
    </row>
    <row r="19" spans="1:11" s="152" customFormat="1" x14ac:dyDescent="0.25">
      <c r="A19" s="150"/>
      <c r="B19" s="10" t="s">
        <v>32</v>
      </c>
      <c r="C19" s="114">
        <v>618.650758</v>
      </c>
      <c r="D19" s="29">
        <v>792.81793600000003</v>
      </c>
      <c r="E19" s="114">
        <v>28.152746238128756</v>
      </c>
      <c r="F19" s="114">
        <v>22.952277916262226</v>
      </c>
      <c r="G19" s="114">
        <v>123.59006400000001</v>
      </c>
      <c r="H19" s="29">
        <v>132.40217299999998</v>
      </c>
      <c r="I19" s="114">
        <v>7.1301112037614578</v>
      </c>
      <c r="J19" s="114">
        <v>22.511830450896557</v>
      </c>
      <c r="K19" s="151"/>
    </row>
    <row r="20" spans="1:11" x14ac:dyDescent="0.25">
      <c r="A20" s="14" t="s">
        <v>37</v>
      </c>
      <c r="B20" s="9" t="s">
        <v>398</v>
      </c>
      <c r="C20" s="21">
        <v>41.707849000000003</v>
      </c>
      <c r="D20" s="24">
        <v>88.872108999999995</v>
      </c>
      <c r="E20" s="21">
        <v>113.08245601445424</v>
      </c>
      <c r="F20" s="21">
        <v>2.5728698256548386</v>
      </c>
      <c r="G20" s="21">
        <v>12.883984999999999</v>
      </c>
      <c r="H20" s="24">
        <v>16.624704999999999</v>
      </c>
      <c r="I20" s="21">
        <v>29.033874224473255</v>
      </c>
      <c r="J20" s="21">
        <v>2.82663442582753</v>
      </c>
      <c r="K20" s="16"/>
    </row>
    <row r="21" spans="1:11" x14ac:dyDescent="0.25">
      <c r="A21" s="14" t="s">
        <v>37</v>
      </c>
      <c r="B21" s="9" t="s">
        <v>399</v>
      </c>
      <c r="C21" s="21">
        <v>184.11922300000001</v>
      </c>
      <c r="D21" s="24">
        <v>243.203078</v>
      </c>
      <c r="E21" s="21">
        <v>32.089998011777411</v>
      </c>
      <c r="F21" s="21">
        <v>7.0407900513824897</v>
      </c>
      <c r="G21" s="21">
        <v>32.640751000000002</v>
      </c>
      <c r="H21" s="24">
        <v>42.0807</v>
      </c>
      <c r="I21" s="21">
        <v>28.920746952176437</v>
      </c>
      <c r="J21" s="21">
        <v>7.154819004783576</v>
      </c>
      <c r="K21" s="16"/>
    </row>
    <row r="22" spans="1:11" x14ac:dyDescent="0.25">
      <c r="A22" s="14" t="s">
        <v>37</v>
      </c>
      <c r="B22" s="9" t="s">
        <v>400</v>
      </c>
      <c r="C22" s="21">
        <v>14.521761</v>
      </c>
      <c r="D22" s="24">
        <v>17.475653999999999</v>
      </c>
      <c r="E22" s="21">
        <v>20.341148707791</v>
      </c>
      <c r="F22" s="21">
        <v>0.50592456245394479</v>
      </c>
      <c r="G22" s="21">
        <v>2.511012</v>
      </c>
      <c r="H22" s="24">
        <v>2.8473579999999998</v>
      </c>
      <c r="I22" s="21">
        <v>13.394838415746314</v>
      </c>
      <c r="J22" s="21">
        <v>0.4841252909724067</v>
      </c>
      <c r="K22" s="16"/>
    </row>
    <row r="23" spans="1:11" x14ac:dyDescent="0.25">
      <c r="A23" s="14" t="s">
        <v>37</v>
      </c>
      <c r="B23" s="9" t="s">
        <v>401</v>
      </c>
      <c r="C23" s="21">
        <v>373.54700700000001</v>
      </c>
      <c r="D23" s="24">
        <v>441.30128300000001</v>
      </c>
      <c r="E23" s="21">
        <v>18.138085630545554</v>
      </c>
      <c r="F23" s="21">
        <v>12.775782726766019</v>
      </c>
      <c r="G23" s="21">
        <v>73.553890999999993</v>
      </c>
      <c r="H23" s="24">
        <v>70.688282000000001</v>
      </c>
      <c r="I23" s="21">
        <v>-3.8959312159298154</v>
      </c>
      <c r="J23" s="21">
        <v>12.018855757368598</v>
      </c>
      <c r="K23" s="16"/>
    </row>
    <row r="24" spans="1:11" x14ac:dyDescent="0.25">
      <c r="A24" s="14" t="s">
        <v>37</v>
      </c>
      <c r="B24" s="9" t="s">
        <v>402</v>
      </c>
      <c r="C24" s="21">
        <v>4.5069999999999997E-3</v>
      </c>
      <c r="D24" s="24">
        <v>1.0976E-2</v>
      </c>
      <c r="E24" s="21">
        <v>143.5322831151542</v>
      </c>
      <c r="F24" s="21">
        <v>3.1775795043175484E-4</v>
      </c>
      <c r="G24" s="21">
        <v>0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 t="s">
        <v>37</v>
      </c>
      <c r="B25" s="9" t="s">
        <v>403</v>
      </c>
      <c r="C25" s="21">
        <v>2.6510669999999998</v>
      </c>
      <c r="D25" s="24">
        <v>0.65798500000000004</v>
      </c>
      <c r="E25" s="21">
        <v>-75.180370771466727</v>
      </c>
      <c r="F25" s="21">
        <v>1.904883063181835E-2</v>
      </c>
      <c r="G25" s="21">
        <v>1.63558</v>
      </c>
      <c r="H25" s="24">
        <v>5.3830000000000003E-2</v>
      </c>
      <c r="I25" s="21">
        <v>-96.708812775896007</v>
      </c>
      <c r="J25" s="21">
        <v>9.1525071357534439E-3</v>
      </c>
      <c r="K25" s="16"/>
    </row>
    <row r="26" spans="1:11" x14ac:dyDescent="0.25">
      <c r="A26" s="14"/>
      <c r="B26" s="9" t="s">
        <v>404</v>
      </c>
      <c r="C26" s="21">
        <v>2.0993439999999999</v>
      </c>
      <c r="D26" s="24">
        <v>1.296851</v>
      </c>
      <c r="E26" s="21">
        <v>-38.225893421945131</v>
      </c>
      <c r="F26" s="21">
        <v>3.7544161422683284E-2</v>
      </c>
      <c r="G26" s="21">
        <v>0.36484499999999997</v>
      </c>
      <c r="H26" s="24">
        <v>0.107298</v>
      </c>
      <c r="I26" s="21">
        <v>-70.590798832380869</v>
      </c>
      <c r="J26" s="21">
        <v>1.8243464808695393E-2</v>
      </c>
      <c r="K26" s="16"/>
    </row>
    <row r="27" spans="1:11" s="152" customFormat="1" x14ac:dyDescent="0.25">
      <c r="A27" s="150"/>
      <c r="B27" s="9" t="s">
        <v>135</v>
      </c>
      <c r="C27" s="21">
        <v>44.954526999999999</v>
      </c>
      <c r="D27" s="24">
        <v>41.95919</v>
      </c>
      <c r="E27" s="21">
        <v>-6.6630375178900252</v>
      </c>
      <c r="F27" s="21">
        <v>1.2147290648848927</v>
      </c>
      <c r="G27" s="21">
        <v>5.445551</v>
      </c>
      <c r="H27" s="24">
        <v>5.4833270000000001</v>
      </c>
      <c r="I27" s="21">
        <v>0.69370390617955469</v>
      </c>
      <c r="J27" s="21">
        <v>0.93230892615956751</v>
      </c>
      <c r="K27" s="151"/>
    </row>
    <row r="28" spans="1:11" s="152" customFormat="1" x14ac:dyDescent="0.25">
      <c r="A28" s="150"/>
      <c r="B28" s="9" t="s">
        <v>136</v>
      </c>
      <c r="C28" s="21">
        <v>633.494866</v>
      </c>
      <c r="D28" s="24">
        <v>686.76876000000004</v>
      </c>
      <c r="E28" s="21">
        <v>8.4095226116639221</v>
      </c>
      <c r="F28" s="21">
        <v>19.882127696625158</v>
      </c>
      <c r="G28" s="21">
        <v>106.16532100000001</v>
      </c>
      <c r="H28" s="24">
        <v>120.454858</v>
      </c>
      <c r="I28" s="21">
        <v>13.45970309834037</v>
      </c>
      <c r="J28" s="21">
        <v>20.480474593742663</v>
      </c>
      <c r="K28" s="151"/>
    </row>
    <row r="29" spans="1:11" x14ac:dyDescent="0.25">
      <c r="A29" s="14" t="s">
        <v>37</v>
      </c>
      <c r="B29" s="10" t="s">
        <v>29</v>
      </c>
      <c r="C29" s="114">
        <v>572.18264399999998</v>
      </c>
      <c r="D29" s="29">
        <v>639.64274499999999</v>
      </c>
      <c r="E29" s="114">
        <v>11.789959326344057</v>
      </c>
      <c r="F29" s="114">
        <v>18.517817753256342</v>
      </c>
      <c r="G29" s="114">
        <v>108.13843399999999</v>
      </c>
      <c r="H29" s="29">
        <v>106.68598500000002</v>
      </c>
      <c r="I29" s="114">
        <v>-1.3431385551597397</v>
      </c>
      <c r="J29" s="114">
        <v>18.139406260400985</v>
      </c>
      <c r="K29" s="16"/>
    </row>
    <row r="30" spans="1:11" x14ac:dyDescent="0.25">
      <c r="A30" s="14" t="s">
        <v>37</v>
      </c>
      <c r="B30" s="9" t="s">
        <v>405</v>
      </c>
      <c r="C30" s="21">
        <v>206.81678600000001</v>
      </c>
      <c r="D30" s="24">
        <v>243.27061599999999</v>
      </c>
      <c r="E30" s="21">
        <v>17.626146651365126</v>
      </c>
      <c r="F30" s="21">
        <v>7.0427452934065657</v>
      </c>
      <c r="G30" s="21">
        <v>38.911217000000001</v>
      </c>
      <c r="H30" s="24">
        <v>42.767308</v>
      </c>
      <c r="I30" s="21">
        <v>9.9099727464191147</v>
      </c>
      <c r="J30" s="21">
        <v>7.2715603129661019</v>
      </c>
      <c r="K30" s="16"/>
    </row>
    <row r="31" spans="1:11" x14ac:dyDescent="0.25">
      <c r="A31" s="14" t="s">
        <v>37</v>
      </c>
      <c r="B31" s="9" t="s">
        <v>407</v>
      </c>
      <c r="C31" s="21">
        <v>16.719474999999999</v>
      </c>
      <c r="D31" s="24">
        <v>11.393806</v>
      </c>
      <c r="E31" s="21">
        <v>-31.853087492280707</v>
      </c>
      <c r="F31" s="21">
        <v>0.32985353882808222</v>
      </c>
      <c r="G31" s="21">
        <v>1.7321709999999999</v>
      </c>
      <c r="H31" s="24">
        <v>1.7525329999999999</v>
      </c>
      <c r="I31" s="21">
        <v>1.1755190451750996</v>
      </c>
      <c r="J31" s="21">
        <v>0.29797642184921769</v>
      </c>
      <c r="K31" s="16"/>
    </row>
    <row r="32" spans="1:11" x14ac:dyDescent="0.25">
      <c r="A32" s="14" t="s">
        <v>37</v>
      </c>
      <c r="B32" s="9" t="s">
        <v>409</v>
      </c>
      <c r="C32" s="21">
        <v>85.706350999999998</v>
      </c>
      <c r="D32" s="24">
        <v>92.810225000000003</v>
      </c>
      <c r="E32" s="21">
        <v>8.2886202913947429</v>
      </c>
      <c r="F32" s="21">
        <v>2.6868792706915103</v>
      </c>
      <c r="G32" s="21">
        <v>13.426</v>
      </c>
      <c r="H32" s="24">
        <v>17.564575000000001</v>
      </c>
      <c r="I32" s="21">
        <v>30.825078206465072</v>
      </c>
      <c r="J32" s="21">
        <v>2.9864368943707325</v>
      </c>
      <c r="K32" s="16"/>
    </row>
    <row r="33" spans="1:11" x14ac:dyDescent="0.25">
      <c r="A33" s="14" t="s">
        <v>37</v>
      </c>
      <c r="B33" s="9" t="s">
        <v>410</v>
      </c>
      <c r="C33" s="21">
        <v>43.883589000000001</v>
      </c>
      <c r="D33" s="24">
        <v>53.194786999999998</v>
      </c>
      <c r="E33" s="21">
        <v>21.217950063291301</v>
      </c>
      <c r="F33" s="21">
        <v>1.5400024135180173</v>
      </c>
      <c r="G33" s="21">
        <v>9.1539490000000008</v>
      </c>
      <c r="H33" s="24">
        <v>9.8046009999999999</v>
      </c>
      <c r="I33" s="21">
        <v>7.1078831660521535</v>
      </c>
      <c r="J33" s="21">
        <v>1.6670384658316058</v>
      </c>
      <c r="K33" s="16"/>
    </row>
    <row r="34" spans="1:11" x14ac:dyDescent="0.25">
      <c r="A34" s="14" t="s">
        <v>37</v>
      </c>
      <c r="B34" s="9" t="s">
        <v>419</v>
      </c>
      <c r="C34" s="21">
        <v>11.191609</v>
      </c>
      <c r="D34" s="24">
        <v>8.5966369999999994</v>
      </c>
      <c r="E34" s="21">
        <v>-23.186764298145157</v>
      </c>
      <c r="F34" s="21">
        <v>0.2488747953467374</v>
      </c>
      <c r="G34" s="21">
        <v>2.105391</v>
      </c>
      <c r="H34" s="24">
        <v>1.863343</v>
      </c>
      <c r="I34" s="21">
        <v>-11.496581870065947</v>
      </c>
      <c r="J34" s="21">
        <v>0.3168170184628688</v>
      </c>
      <c r="K34" s="16"/>
    </row>
    <row r="35" spans="1:11" x14ac:dyDescent="0.25">
      <c r="A35" s="14" t="s">
        <v>37</v>
      </c>
      <c r="B35" s="9" t="s">
        <v>412</v>
      </c>
      <c r="C35" s="21">
        <v>69.869649999999993</v>
      </c>
      <c r="D35" s="24">
        <v>86.985003000000006</v>
      </c>
      <c r="E35" s="21">
        <v>24.496119559780261</v>
      </c>
      <c r="F35" s="21">
        <v>2.5182376340725265</v>
      </c>
      <c r="G35" s="21">
        <v>13.624063</v>
      </c>
      <c r="H35" s="24">
        <v>13.051569000000001</v>
      </c>
      <c r="I35" s="21">
        <v>-4.2020798054148711</v>
      </c>
      <c r="J35" s="21">
        <v>2.2191079027545686</v>
      </c>
      <c r="K35" s="16"/>
    </row>
    <row r="36" spans="1:11" x14ac:dyDescent="0.25">
      <c r="A36" s="14" t="s">
        <v>37</v>
      </c>
      <c r="B36" s="9" t="s">
        <v>413</v>
      </c>
      <c r="C36" s="21">
        <v>13.825972999999999</v>
      </c>
      <c r="D36" s="24">
        <v>14.192059</v>
      </c>
      <c r="E36" s="21">
        <v>2.6478136475458269</v>
      </c>
      <c r="F36" s="21">
        <v>0.41086366438106237</v>
      </c>
      <c r="G36" s="21">
        <v>1.7550319999999999</v>
      </c>
      <c r="H36" s="24">
        <v>2.1972149999999999</v>
      </c>
      <c r="I36" s="21">
        <v>25.195153136808912</v>
      </c>
      <c r="J36" s="21">
        <v>0.3735839859982259</v>
      </c>
      <c r="K36" s="16"/>
    </row>
    <row r="37" spans="1:11" x14ac:dyDescent="0.25">
      <c r="A37" s="14" t="s">
        <v>37</v>
      </c>
      <c r="B37" s="9" t="s">
        <v>414</v>
      </c>
      <c r="C37" s="21">
        <v>37.186036000000001</v>
      </c>
      <c r="D37" s="24">
        <v>48.583860999999999</v>
      </c>
      <c r="E37" s="21">
        <v>30.650820108924748</v>
      </c>
      <c r="F37" s="21">
        <v>1.4065149503845906</v>
      </c>
      <c r="G37" s="21">
        <v>6.9433720000000001</v>
      </c>
      <c r="H37" s="24">
        <v>5.7104309999999998</v>
      </c>
      <c r="I37" s="21">
        <v>-17.757092663334184</v>
      </c>
      <c r="J37" s="21">
        <v>0.97092254274062162</v>
      </c>
      <c r="K37" s="16"/>
    </row>
    <row r="38" spans="1:11" x14ac:dyDescent="0.25">
      <c r="A38" s="14" t="s">
        <v>37</v>
      </c>
      <c r="B38" s="9" t="s">
        <v>420</v>
      </c>
      <c r="C38" s="21">
        <v>4.9940910000000001</v>
      </c>
      <c r="D38" s="24">
        <v>10.444523999999999</v>
      </c>
      <c r="E38" s="21">
        <v>109.13763886160663</v>
      </c>
      <c r="F38" s="21">
        <v>0.30237158705131867</v>
      </c>
      <c r="G38" s="21">
        <v>1.054719</v>
      </c>
      <c r="H38" s="24">
        <v>1.6446559999999999</v>
      </c>
      <c r="I38" s="21">
        <v>55.933096872247475</v>
      </c>
      <c r="J38" s="21">
        <v>0.27963451190525196</v>
      </c>
      <c r="K38" s="16"/>
    </row>
    <row r="39" spans="1:11" x14ac:dyDescent="0.25">
      <c r="A39" s="14" t="s">
        <v>37</v>
      </c>
      <c r="B39" s="9" t="s">
        <v>421</v>
      </c>
      <c r="C39" s="21">
        <v>27.631658999999999</v>
      </c>
      <c r="D39" s="24">
        <v>21.546945999999998</v>
      </c>
      <c r="E39" s="21">
        <v>-22.020802297828013</v>
      </c>
      <c r="F39" s="21">
        <v>0.62378948606265461</v>
      </c>
      <c r="G39" s="21">
        <v>4.3677919999999997</v>
      </c>
      <c r="H39" s="24">
        <v>3.250956</v>
      </c>
      <c r="I39" s="21">
        <v>-25.569807353463712</v>
      </c>
      <c r="J39" s="21">
        <v>0.55274750117073135</v>
      </c>
      <c r="K39" s="16"/>
    </row>
    <row r="40" spans="1:11" x14ac:dyDescent="0.25">
      <c r="A40" s="14" t="s">
        <v>37</v>
      </c>
      <c r="B40" s="9" t="s">
        <v>415</v>
      </c>
      <c r="C40" s="21">
        <v>54.357424999999999</v>
      </c>
      <c r="D40" s="24">
        <v>48.624281000000003</v>
      </c>
      <c r="E40" s="21">
        <v>-10.547122127289866</v>
      </c>
      <c r="F40" s="21">
        <v>1.4076851195132762</v>
      </c>
      <c r="G40" s="21">
        <v>15.064728000000001</v>
      </c>
      <c r="H40" s="24">
        <v>7.0787979999999999</v>
      </c>
      <c r="I40" s="21">
        <v>-53.010781210254841</v>
      </c>
      <c r="J40" s="21">
        <v>1.2035807023510532</v>
      </c>
      <c r="K40" s="16"/>
    </row>
    <row r="41" spans="1:11" x14ac:dyDescent="0.25">
      <c r="A41" s="14"/>
      <c r="B41" s="9" t="s">
        <v>416</v>
      </c>
      <c r="C41" s="21">
        <v>82.273737999999994</v>
      </c>
      <c r="D41" s="24">
        <v>88.650987000000001</v>
      </c>
      <c r="E41" s="21">
        <v>7.7512571508541406</v>
      </c>
      <c r="F41" s="21">
        <v>2.5664682883447654</v>
      </c>
      <c r="G41" s="21">
        <v>9.3382330000000007</v>
      </c>
      <c r="H41" s="24">
        <v>10.961206000000001</v>
      </c>
      <c r="I41" s="21">
        <v>17.379872616157677</v>
      </c>
      <c r="J41" s="21">
        <v>1.8636915499064364</v>
      </c>
      <c r="K41" s="16"/>
    </row>
    <row r="42" spans="1:11" x14ac:dyDescent="0.25">
      <c r="A42" s="14"/>
      <c r="B42" s="9" t="s">
        <v>224</v>
      </c>
      <c r="C42" s="21">
        <v>450.64479299999999</v>
      </c>
      <c r="D42" s="24">
        <v>478.42010499999998</v>
      </c>
      <c r="E42" s="21">
        <v>6.1634600979401544</v>
      </c>
      <c r="F42" s="21">
        <v>13.850381925122534</v>
      </c>
      <c r="G42" s="21">
        <v>95.111198999999999</v>
      </c>
      <c r="H42" s="24">
        <v>84.626855000000006</v>
      </c>
      <c r="I42" s="21">
        <v>-11.023248692301724</v>
      </c>
      <c r="J42" s="21">
        <v>14.388777526729926</v>
      </c>
      <c r="K42" s="16"/>
    </row>
    <row r="43" spans="1:11" x14ac:dyDescent="0.25">
      <c r="A43" s="14"/>
      <c r="B43" s="9" t="s">
        <v>417</v>
      </c>
      <c r="C43" s="21">
        <v>164.291977</v>
      </c>
      <c r="D43" s="24">
        <v>236.46219400000001</v>
      </c>
      <c r="E43" s="21">
        <v>43.928022729923086</v>
      </c>
      <c r="F43" s="21">
        <v>6.8456397704114433</v>
      </c>
      <c r="G43" s="21">
        <v>26.200801999999999</v>
      </c>
      <c r="H43" s="24">
        <v>37.370775000000002</v>
      </c>
      <c r="I43" s="21">
        <v>42.632179732513542</v>
      </c>
      <c r="J43" s="21">
        <v>6.3540086356332219</v>
      </c>
      <c r="K43" s="16"/>
    </row>
    <row r="44" spans="1:11" x14ac:dyDescent="0.25">
      <c r="A44" s="14"/>
      <c r="B44" s="9" t="s">
        <v>2</v>
      </c>
      <c r="C44" s="21">
        <v>423.73584467995761</v>
      </c>
      <c r="D44" s="24">
        <v>452.14813755997466</v>
      </c>
      <c r="E44" s="21">
        <v>6.7051898574869151</v>
      </c>
      <c r="F44" s="21">
        <v>13.089801884347002</v>
      </c>
      <c r="G44" s="21">
        <v>64.30863571999798</v>
      </c>
      <c r="H44" s="24">
        <v>85.431738939995881</v>
      </c>
      <c r="I44" s="21">
        <v>32.846448977659271</v>
      </c>
      <c r="J44" s="21">
        <v>14.525628836487787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Q52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1" t="s">
        <v>56</v>
      </c>
      <c r="D7" s="191"/>
      <c r="E7" s="191"/>
      <c r="F7" s="191"/>
      <c r="G7" s="191"/>
      <c r="H7" s="191"/>
      <c r="I7" s="191"/>
      <c r="J7" s="191"/>
      <c r="K7" s="16"/>
    </row>
    <row r="8" spans="1:17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7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3391.7717510699827</v>
      </c>
      <c r="D13" s="29">
        <v>3736.0077112200388</v>
      </c>
      <c r="E13" s="29">
        <v>10.149148746269908</v>
      </c>
      <c r="F13" s="117">
        <v>100</v>
      </c>
      <c r="G13" s="29">
        <v>563.6995425800003</v>
      </c>
      <c r="H13" s="29">
        <v>622.76363759000151</v>
      </c>
      <c r="I13" s="29">
        <v>10.477939141066251</v>
      </c>
      <c r="J13" s="117">
        <v>100</v>
      </c>
      <c r="K13" s="16"/>
      <c r="L13" s="124"/>
    </row>
    <row r="14" spans="1:17" s="152" customFormat="1" x14ac:dyDescent="0.25">
      <c r="A14" s="150"/>
      <c r="B14" s="10" t="s">
        <v>28</v>
      </c>
      <c r="C14" s="114">
        <v>453.21587100000011</v>
      </c>
      <c r="D14" s="29">
        <v>499.17216100000002</v>
      </c>
      <c r="E14" s="114">
        <v>10.140044279252503</v>
      </c>
      <c r="F14" s="114">
        <v>13.361111635312692</v>
      </c>
      <c r="G14" s="114">
        <v>76.45299</v>
      </c>
      <c r="H14" s="29">
        <v>92.824759999999984</v>
      </c>
      <c r="I14" s="114">
        <v>21.414165750744331</v>
      </c>
      <c r="J14" s="114">
        <v>14.905295427847614</v>
      </c>
      <c r="K14" s="151"/>
      <c r="L14" s="158"/>
      <c r="M14" s="158"/>
      <c r="N14" s="158"/>
      <c r="O14" s="158"/>
      <c r="P14" s="158"/>
      <c r="Q14" s="158"/>
    </row>
    <row r="15" spans="1:17" s="152" customFormat="1" x14ac:dyDescent="0.25">
      <c r="A15" s="150"/>
      <c r="B15" s="10" t="s">
        <v>31</v>
      </c>
      <c r="C15" s="114">
        <v>9.7946580000000001</v>
      </c>
      <c r="D15" s="29">
        <v>6.8039689999999995</v>
      </c>
      <c r="E15" s="114">
        <v>-30.533878773511034</v>
      </c>
      <c r="F15" s="114">
        <v>0.18211870868376984</v>
      </c>
      <c r="G15" s="114">
        <v>1.5482819999999999</v>
      </c>
      <c r="H15" s="29">
        <v>1.38724</v>
      </c>
      <c r="I15" s="114">
        <v>-10.401335157290459</v>
      </c>
      <c r="J15" s="114">
        <v>0.22275545909655278</v>
      </c>
      <c r="K15" s="151"/>
    </row>
    <row r="16" spans="1:17" x14ac:dyDescent="0.25">
      <c r="A16" s="14" t="s">
        <v>37</v>
      </c>
      <c r="B16" s="9" t="s">
        <v>395</v>
      </c>
      <c r="C16" s="21">
        <v>2.3599999999999999E-4</v>
      </c>
      <c r="D16" s="24">
        <v>3.6999999999999998E-5</v>
      </c>
      <c r="E16" s="21">
        <v>-84.322033898305079</v>
      </c>
      <c r="F16" s="21">
        <v>9.903619815580411E-7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4" t="s">
        <v>396</v>
      </c>
      <c r="C17" s="21">
        <v>7.7525180000000002</v>
      </c>
      <c r="D17" s="24">
        <v>4.5850669999999996</v>
      </c>
      <c r="E17" s="21">
        <v>-40.857060892989871</v>
      </c>
      <c r="F17" s="21">
        <v>0.1227263794512536</v>
      </c>
      <c r="G17" s="21">
        <v>1.1611320000000001</v>
      </c>
      <c r="H17" s="24">
        <v>0.76196900000000001</v>
      </c>
      <c r="I17" s="21">
        <v>-34.377056183104081</v>
      </c>
      <c r="J17" s="21">
        <v>0.12235284046909058</v>
      </c>
      <c r="K17" s="16"/>
    </row>
    <row r="18" spans="1:11" x14ac:dyDescent="0.25">
      <c r="A18" s="14" t="s">
        <v>37</v>
      </c>
      <c r="B18" s="163" t="s">
        <v>397</v>
      </c>
      <c r="C18" s="21">
        <v>2.0419040000000002</v>
      </c>
      <c r="D18" s="24">
        <v>2.2188650000000001</v>
      </c>
      <c r="E18" s="21">
        <v>8.6664701180858561</v>
      </c>
      <c r="F18" s="21">
        <v>5.9391338870534681E-2</v>
      </c>
      <c r="G18" s="21">
        <v>0.38714999999999999</v>
      </c>
      <c r="H18" s="24">
        <v>0.62527100000000002</v>
      </c>
      <c r="I18" s="21">
        <v>61.506134573162875</v>
      </c>
      <c r="J18" s="21">
        <v>0.10040261862746219</v>
      </c>
      <c r="K18" s="16"/>
    </row>
    <row r="19" spans="1:11" s="152" customFormat="1" x14ac:dyDescent="0.25">
      <c r="A19" s="150"/>
      <c r="B19" s="10" t="s">
        <v>32</v>
      </c>
      <c r="C19" s="114">
        <v>443.42121300000008</v>
      </c>
      <c r="D19" s="29">
        <v>492.36819200000002</v>
      </c>
      <c r="E19" s="114">
        <v>11.038483853500235</v>
      </c>
      <c r="F19" s="114">
        <v>13.178992926628922</v>
      </c>
      <c r="G19" s="114">
        <v>74.904707999999999</v>
      </c>
      <c r="H19" s="29">
        <v>91.437519999999978</v>
      </c>
      <c r="I19" s="114">
        <v>22.07179287048282</v>
      </c>
      <c r="J19" s="114">
        <v>14.68253996875106</v>
      </c>
      <c r="K19" s="151"/>
    </row>
    <row r="20" spans="1:11" x14ac:dyDescent="0.25">
      <c r="A20" s="14" t="s">
        <v>37</v>
      </c>
      <c r="B20" s="9" t="s">
        <v>398</v>
      </c>
      <c r="C20" s="21">
        <v>16.802495</v>
      </c>
      <c r="D20" s="24">
        <v>12.783457</v>
      </c>
      <c r="E20" s="21">
        <v>-23.919292938340408</v>
      </c>
      <c r="F20" s="21">
        <v>0.34216891366708141</v>
      </c>
      <c r="G20" s="21">
        <v>2.9853540000000001</v>
      </c>
      <c r="H20" s="24">
        <v>2.4307880000000002</v>
      </c>
      <c r="I20" s="21">
        <v>-18.576222451340772</v>
      </c>
      <c r="J20" s="21">
        <v>0.39032272491161685</v>
      </c>
      <c r="K20" s="16"/>
    </row>
    <row r="21" spans="1:11" x14ac:dyDescent="0.25">
      <c r="A21" s="14" t="s">
        <v>37</v>
      </c>
      <c r="B21" s="9" t="s">
        <v>399</v>
      </c>
      <c r="C21" s="21">
        <v>56.673144999999998</v>
      </c>
      <c r="D21" s="24">
        <v>52.353309000000003</v>
      </c>
      <c r="E21" s="21">
        <v>-7.622368583921002</v>
      </c>
      <c r="F21" s="21">
        <v>1.4013169416854174</v>
      </c>
      <c r="G21" s="21">
        <v>8.401885</v>
      </c>
      <c r="H21" s="24">
        <v>8.4105849999999993</v>
      </c>
      <c r="I21" s="21">
        <v>0.10354819186408903</v>
      </c>
      <c r="J21" s="21">
        <v>1.3505260250177187</v>
      </c>
      <c r="K21" s="16"/>
    </row>
    <row r="22" spans="1:11" x14ac:dyDescent="0.25">
      <c r="A22" s="14" t="s">
        <v>37</v>
      </c>
      <c r="B22" s="9" t="s">
        <v>400</v>
      </c>
      <c r="C22" s="21">
        <v>2.0478990000000001</v>
      </c>
      <c r="D22" s="24">
        <v>3.2250899999999998</v>
      </c>
      <c r="E22" s="21">
        <v>57.482864145155574</v>
      </c>
      <c r="F22" s="21">
        <v>8.6324500624406025E-2</v>
      </c>
      <c r="G22" s="21">
        <v>0.43597900000000001</v>
      </c>
      <c r="H22" s="24">
        <v>0.77966299999999999</v>
      </c>
      <c r="I22" s="21">
        <v>78.830402381766078</v>
      </c>
      <c r="J22" s="21">
        <v>0.1251940468164093</v>
      </c>
      <c r="K22" s="16"/>
    </row>
    <row r="23" spans="1:11" x14ac:dyDescent="0.25">
      <c r="A23" s="14" t="s">
        <v>37</v>
      </c>
      <c r="B23" s="9" t="s">
        <v>401</v>
      </c>
      <c r="C23" s="21">
        <v>363.48774100000003</v>
      </c>
      <c r="D23" s="24">
        <v>422.01888200000002</v>
      </c>
      <c r="E23" s="21">
        <v>16.102645123319292</v>
      </c>
      <c r="F23" s="21">
        <v>11.295985303579167</v>
      </c>
      <c r="G23" s="21">
        <v>62.041761999999999</v>
      </c>
      <c r="H23" s="24">
        <v>79.445950999999994</v>
      </c>
      <c r="I23" s="21">
        <v>28.052377042418609</v>
      </c>
      <c r="J23" s="21">
        <v>12.756998996833449</v>
      </c>
      <c r="K23" s="16"/>
    </row>
    <row r="24" spans="1:11" x14ac:dyDescent="0.25">
      <c r="A24" s="14" t="s">
        <v>37</v>
      </c>
      <c r="B24" s="9" t="s">
        <v>402</v>
      </c>
      <c r="C24" s="21">
        <v>1.309544</v>
      </c>
      <c r="D24" s="24">
        <v>0.95660599999999996</v>
      </c>
      <c r="E24" s="21">
        <v>-26.951213552198329</v>
      </c>
      <c r="F24" s="21">
        <v>2.5605032803521933E-2</v>
      </c>
      <c r="G24" s="21">
        <v>0.181171</v>
      </c>
      <c r="H24" s="24">
        <v>0.32967000000000002</v>
      </c>
      <c r="I24" s="21">
        <v>81.966208719938621</v>
      </c>
      <c r="J24" s="21">
        <v>5.2936616735648159E-2</v>
      </c>
      <c r="K24" s="16"/>
    </row>
    <row r="25" spans="1:11" x14ac:dyDescent="0.25">
      <c r="A25" s="14" t="s">
        <v>37</v>
      </c>
      <c r="B25" s="9" t="s">
        <v>403</v>
      </c>
      <c r="C25" s="21">
        <v>2.64961</v>
      </c>
      <c r="D25" s="24">
        <v>0.71426299999999998</v>
      </c>
      <c r="E25" s="21">
        <v>-73.042711946286445</v>
      </c>
      <c r="F25" s="21">
        <v>1.9118349190097059E-2</v>
      </c>
      <c r="G25" s="21">
        <v>0.84875599999999995</v>
      </c>
      <c r="H25" s="24">
        <v>2.4060000000000002E-3</v>
      </c>
      <c r="I25" s="21">
        <v>-99.716526304379585</v>
      </c>
      <c r="J25" s="21">
        <v>3.8634240260251E-4</v>
      </c>
      <c r="K25" s="16"/>
    </row>
    <row r="26" spans="1:11" x14ac:dyDescent="0.25">
      <c r="A26" s="14" t="s">
        <v>37</v>
      </c>
      <c r="B26" s="9" t="s">
        <v>404</v>
      </c>
      <c r="C26" s="21">
        <v>0.45077899999999999</v>
      </c>
      <c r="D26" s="24">
        <v>0.31658500000000001</v>
      </c>
      <c r="E26" s="21">
        <v>-29.769354827975569</v>
      </c>
      <c r="F26" s="21">
        <v>8.4738850792311481E-3</v>
      </c>
      <c r="G26" s="21">
        <v>9.8010000000000007E-3</v>
      </c>
      <c r="H26" s="24">
        <v>3.8456999999999998E-2</v>
      </c>
      <c r="I26" s="21">
        <v>292.37832874196505</v>
      </c>
      <c r="J26" s="21">
        <v>6.1752160336179243E-3</v>
      </c>
      <c r="K26" s="151"/>
    </row>
    <row r="27" spans="1:11" s="152" customFormat="1" x14ac:dyDescent="0.25">
      <c r="A27" s="150"/>
      <c r="B27" s="9" t="s">
        <v>135</v>
      </c>
      <c r="C27" s="21">
        <v>29.933806000000001</v>
      </c>
      <c r="D27" s="24">
        <v>35.715380000000003</v>
      </c>
      <c r="E27" s="21">
        <v>19.314530200402857</v>
      </c>
      <c r="F27" s="21">
        <v>0.95597714888914709</v>
      </c>
      <c r="G27" s="21">
        <v>5.5146850000000001</v>
      </c>
      <c r="H27" s="24">
        <v>7.0657310000000004</v>
      </c>
      <c r="I27" s="21">
        <v>28.125740636137884</v>
      </c>
      <c r="J27" s="21">
        <v>1.134576679419383</v>
      </c>
      <c r="K27" s="151"/>
    </row>
    <row r="28" spans="1:11" s="152" customFormat="1" x14ac:dyDescent="0.25">
      <c r="A28" s="150"/>
      <c r="B28" s="9" t="s">
        <v>136</v>
      </c>
      <c r="C28" s="21">
        <v>513.82901600000002</v>
      </c>
      <c r="D28" s="24">
        <v>500.41839099999999</v>
      </c>
      <c r="E28" s="21">
        <v>-2.6099392176015312</v>
      </c>
      <c r="F28" s="21">
        <v>13.394468900509368</v>
      </c>
      <c r="G28" s="21">
        <v>97.740448999999998</v>
      </c>
      <c r="H28" s="24">
        <v>99.568267000000006</v>
      </c>
      <c r="I28" s="21">
        <v>1.8700732590250402</v>
      </c>
      <c r="J28" s="21">
        <v>15.988131128739905</v>
      </c>
      <c r="K28" s="151"/>
    </row>
    <row r="29" spans="1:11" x14ac:dyDescent="0.25">
      <c r="A29" s="14"/>
      <c r="B29" s="10" t="s">
        <v>29</v>
      </c>
      <c r="C29" s="153">
        <v>759.67978400000004</v>
      </c>
      <c r="D29" s="29">
        <v>826.83444400000008</v>
      </c>
      <c r="E29" s="114">
        <v>8.8398640340809678</v>
      </c>
      <c r="F29" s="114">
        <v>22.131497253521118</v>
      </c>
      <c r="G29" s="153">
        <v>112.94717999999999</v>
      </c>
      <c r="H29" s="29">
        <v>120.61893099999999</v>
      </c>
      <c r="I29" s="114">
        <v>6.7923351428517353</v>
      </c>
      <c r="J29" s="114">
        <v>19.368332336611125</v>
      </c>
      <c r="K29" s="151"/>
    </row>
    <row r="30" spans="1:11" x14ac:dyDescent="0.25">
      <c r="A30" s="14" t="s">
        <v>37</v>
      </c>
      <c r="B30" s="9" t="s">
        <v>405</v>
      </c>
      <c r="C30" s="21">
        <v>208.005234</v>
      </c>
      <c r="D30" s="24">
        <v>355.226899</v>
      </c>
      <c r="E30" s="21">
        <v>70.777865618516117</v>
      </c>
      <c r="F30" s="21">
        <v>9.5081950161177886</v>
      </c>
      <c r="G30" s="21">
        <v>36.027923999999999</v>
      </c>
      <c r="H30" s="24">
        <v>39.009602999999998</v>
      </c>
      <c r="I30" s="21">
        <v>8.2760222320886534</v>
      </c>
      <c r="J30" s="21">
        <v>6.2639500197797515</v>
      </c>
      <c r="K30" s="16"/>
    </row>
    <row r="31" spans="1:11" x14ac:dyDescent="0.25">
      <c r="A31" s="14" t="s">
        <v>37</v>
      </c>
      <c r="B31" s="9" t="s">
        <v>406</v>
      </c>
      <c r="C31" s="21">
        <v>19.383827</v>
      </c>
      <c r="D31" s="24">
        <v>20.578506999999998</v>
      </c>
      <c r="E31" s="21">
        <v>6.1632824106405693</v>
      </c>
      <c r="F31" s="21">
        <v>0.55081543162232494</v>
      </c>
      <c r="G31" s="21">
        <v>2.8116059999999998</v>
      </c>
      <c r="H31" s="24">
        <v>1.9460500000000001</v>
      </c>
      <c r="I31" s="21">
        <v>-30.78511000474461</v>
      </c>
      <c r="J31" s="21">
        <v>0.31248613158130284</v>
      </c>
      <c r="K31" s="16"/>
    </row>
    <row r="32" spans="1:11" x14ac:dyDescent="0.25">
      <c r="A32" s="14" t="s">
        <v>37</v>
      </c>
      <c r="B32" s="9" t="s">
        <v>407</v>
      </c>
      <c r="C32" s="21">
        <v>32.958950000000002</v>
      </c>
      <c r="D32" s="24">
        <v>39.656250999999997</v>
      </c>
      <c r="E32" s="21">
        <v>20.320128523511816</v>
      </c>
      <c r="F32" s="21">
        <v>1.0614606303114338</v>
      </c>
      <c r="G32" s="21">
        <v>7.8639859999999997</v>
      </c>
      <c r="H32" s="24">
        <v>2.5266630000000001</v>
      </c>
      <c r="I32" s="21">
        <v>-67.870453991143933</v>
      </c>
      <c r="J32" s="21">
        <v>0.40571781129961176</v>
      </c>
      <c r="K32" s="16"/>
    </row>
    <row r="33" spans="1:11" x14ac:dyDescent="0.25">
      <c r="A33" s="14" t="s">
        <v>37</v>
      </c>
      <c r="B33" s="9" t="s">
        <v>408</v>
      </c>
      <c r="C33" s="21">
        <v>20.592348000000001</v>
      </c>
      <c r="D33" s="24">
        <v>40.420406999999997</v>
      </c>
      <c r="E33" s="21">
        <v>96.288480555981252</v>
      </c>
      <c r="F33" s="21">
        <v>1.081914442483852</v>
      </c>
      <c r="G33" s="21">
        <v>4.0800359999999998</v>
      </c>
      <c r="H33" s="24">
        <v>9.4090129999999998</v>
      </c>
      <c r="I33" s="21">
        <v>130.61102892229383</v>
      </c>
      <c r="J33" s="21">
        <v>1.5108481664747508</v>
      </c>
      <c r="K33" s="16"/>
    </row>
    <row r="34" spans="1:11" x14ac:dyDescent="0.25">
      <c r="A34" s="14" t="s">
        <v>37</v>
      </c>
      <c r="B34" s="9" t="s">
        <v>409</v>
      </c>
      <c r="C34" s="21">
        <v>48.519533000000003</v>
      </c>
      <c r="D34" s="24">
        <v>50.419201999999999</v>
      </c>
      <c r="E34" s="21">
        <v>3.9152664556767247</v>
      </c>
      <c r="F34" s="21">
        <v>1.3495475892241935</v>
      </c>
      <c r="G34" s="21">
        <v>7.4518329999999997</v>
      </c>
      <c r="H34" s="24">
        <v>9.5806500000000003</v>
      </c>
      <c r="I34" s="21">
        <v>28.567696028614709</v>
      </c>
      <c r="J34" s="21">
        <v>1.5384087030314786</v>
      </c>
      <c r="K34" s="16"/>
    </row>
    <row r="35" spans="1:11" x14ac:dyDescent="0.25">
      <c r="A35" s="14" t="s">
        <v>37</v>
      </c>
      <c r="B35" s="9" t="s">
        <v>410</v>
      </c>
      <c r="C35" s="21">
        <v>223.320235</v>
      </c>
      <c r="D35" s="24">
        <v>104.307562</v>
      </c>
      <c r="E35" s="21">
        <v>-53.292382125605407</v>
      </c>
      <c r="F35" s="21">
        <v>2.7919525349677907</v>
      </c>
      <c r="G35" s="21">
        <v>12.095151</v>
      </c>
      <c r="H35" s="24">
        <v>23.688583999999999</v>
      </c>
      <c r="I35" s="21">
        <v>95.851907925746445</v>
      </c>
      <c r="J35" s="21">
        <v>3.8037840635126252</v>
      </c>
      <c r="K35" s="16"/>
    </row>
    <row r="36" spans="1:11" x14ac:dyDescent="0.25">
      <c r="A36" s="14" t="s">
        <v>37</v>
      </c>
      <c r="B36" s="9" t="s">
        <v>411</v>
      </c>
      <c r="C36" s="21">
        <v>40.670895999999999</v>
      </c>
      <c r="D36" s="24">
        <v>41.343514999999996</v>
      </c>
      <c r="E36" s="21">
        <v>1.6538091513892406</v>
      </c>
      <c r="F36" s="21">
        <v>1.1066228497290431</v>
      </c>
      <c r="G36" s="21">
        <v>8.7213290000000008</v>
      </c>
      <c r="H36" s="24">
        <v>8.4070739999999997</v>
      </c>
      <c r="I36" s="21">
        <v>-3.6032925715794084</v>
      </c>
      <c r="J36" s="21">
        <v>1.349962247721153</v>
      </c>
      <c r="K36" s="16"/>
    </row>
    <row r="37" spans="1:11" x14ac:dyDescent="0.25">
      <c r="A37" s="14" t="s">
        <v>37</v>
      </c>
      <c r="B37" s="9" t="s">
        <v>412</v>
      </c>
      <c r="C37" s="21">
        <v>57.198162000000004</v>
      </c>
      <c r="D37" s="24">
        <v>54.140040999999997</v>
      </c>
      <c r="E37" s="21">
        <v>-5.3465371841843528</v>
      </c>
      <c r="F37" s="21">
        <v>1.4491415753079349</v>
      </c>
      <c r="G37" s="21">
        <v>11.299502</v>
      </c>
      <c r="H37" s="24">
        <v>8.2291930000000004</v>
      </c>
      <c r="I37" s="21">
        <v>-27.172073601119763</v>
      </c>
      <c r="J37" s="21">
        <v>1.321399083582609</v>
      </c>
      <c r="K37" s="16"/>
    </row>
    <row r="38" spans="1:11" x14ac:dyDescent="0.25">
      <c r="A38" s="14" t="s">
        <v>37</v>
      </c>
      <c r="B38" s="9" t="s">
        <v>413</v>
      </c>
      <c r="C38" s="21">
        <v>17.227246999999998</v>
      </c>
      <c r="D38" s="24">
        <v>26.49887</v>
      </c>
      <c r="E38" s="21">
        <v>53.819527867685423</v>
      </c>
      <c r="F38" s="21">
        <v>0.70928306492564686</v>
      </c>
      <c r="G38" s="21">
        <v>2.7334640000000001</v>
      </c>
      <c r="H38" s="24">
        <v>5.5449479999999998</v>
      </c>
      <c r="I38" s="21">
        <v>102.85425379664774</v>
      </c>
      <c r="J38" s="21">
        <v>0.89037761123274428</v>
      </c>
      <c r="K38" s="16"/>
    </row>
    <row r="39" spans="1:11" x14ac:dyDescent="0.25">
      <c r="A39" s="14" t="s">
        <v>37</v>
      </c>
      <c r="B39" s="9" t="s">
        <v>414</v>
      </c>
      <c r="C39" s="21">
        <v>33.221575999999999</v>
      </c>
      <c r="D39" s="24">
        <v>42.659129</v>
      </c>
      <c r="E39" s="21">
        <v>28.407902743686808</v>
      </c>
      <c r="F39" s="21">
        <v>1.1418372845400027</v>
      </c>
      <c r="G39" s="21">
        <v>6.8578169999999998</v>
      </c>
      <c r="H39" s="24">
        <v>5.6725269999999997</v>
      </c>
      <c r="I39" s="21">
        <v>-17.283779955049837</v>
      </c>
      <c r="J39" s="21">
        <v>0.91086355361912219</v>
      </c>
      <c r="K39" s="16"/>
    </row>
    <row r="40" spans="1:11" x14ac:dyDescent="0.25">
      <c r="A40" s="14" t="s">
        <v>37</v>
      </c>
      <c r="B40" s="9" t="s">
        <v>415</v>
      </c>
      <c r="C40" s="21">
        <v>58.581775999999998</v>
      </c>
      <c r="D40" s="24">
        <v>51.584060999999998</v>
      </c>
      <c r="E40" s="21">
        <v>-11.945208011447106</v>
      </c>
      <c r="F40" s="21">
        <v>1.3807268342911048</v>
      </c>
      <c r="G40" s="21">
        <v>13.004531999999999</v>
      </c>
      <c r="H40" s="24">
        <v>6.6046259999999997</v>
      </c>
      <c r="I40" s="21">
        <v>-49.212889783346306</v>
      </c>
      <c r="J40" s="21">
        <v>1.0605349447759789</v>
      </c>
      <c r="K40" s="16"/>
    </row>
    <row r="41" spans="1:11" x14ac:dyDescent="0.25">
      <c r="A41" s="14"/>
      <c r="B41" s="9" t="s">
        <v>416</v>
      </c>
      <c r="C41" s="21">
        <v>32.476829000000002</v>
      </c>
      <c r="D41" s="24">
        <v>28.649571999999999</v>
      </c>
      <c r="E41" s="21">
        <v>-11.784577244287009</v>
      </c>
      <c r="F41" s="21">
        <v>0.76684991612729125</v>
      </c>
      <c r="G41" s="21">
        <v>4.6163590000000001</v>
      </c>
      <c r="H41" s="24">
        <v>4.0084770000000001</v>
      </c>
      <c r="I41" s="21">
        <v>-13.167996683100258</v>
      </c>
      <c r="J41" s="21">
        <v>0.6436594492755201</v>
      </c>
      <c r="K41" s="16"/>
    </row>
    <row r="42" spans="1:11" x14ac:dyDescent="0.25">
      <c r="A42" s="14"/>
      <c r="B42" s="9" t="s">
        <v>224</v>
      </c>
      <c r="C42" s="21">
        <v>1095.209147</v>
      </c>
      <c r="D42" s="24">
        <v>1332.1065249999999</v>
      </c>
      <c r="E42" s="21">
        <v>21.630332311313303</v>
      </c>
      <c r="F42" s="21">
        <v>35.655882641767469</v>
      </c>
      <c r="G42" s="21">
        <v>179.24536499999999</v>
      </c>
      <c r="H42" s="24">
        <v>222.88361499999999</v>
      </c>
      <c r="I42" s="21">
        <v>24.34553886511932</v>
      </c>
      <c r="J42" s="21">
        <v>35.789439451302094</v>
      </c>
      <c r="K42" s="16"/>
    </row>
    <row r="43" spans="1:11" x14ac:dyDescent="0.25">
      <c r="A43" s="14"/>
      <c r="B43" s="9" t="s">
        <v>417</v>
      </c>
      <c r="C43" s="21">
        <v>47.916226999999999</v>
      </c>
      <c r="D43" s="24">
        <v>46.484712999999999</v>
      </c>
      <c r="E43" s="21">
        <v>-2.9875348908418808</v>
      </c>
      <c r="F43" s="21">
        <v>1.2442349318604551</v>
      </c>
      <c r="G43" s="21">
        <v>6.1704970000000001</v>
      </c>
      <c r="H43" s="24">
        <v>8.7800600000000006</v>
      </c>
      <c r="I43" s="21">
        <v>42.290969430825442</v>
      </c>
      <c r="J43" s="21">
        <v>1.4098543123001639</v>
      </c>
      <c r="K43" s="16"/>
    </row>
    <row r="44" spans="1:11" x14ac:dyDescent="0.25">
      <c r="A44" s="14"/>
      <c r="B44" s="9" t="s">
        <v>2</v>
      </c>
      <c r="C44" s="21">
        <v>459.51107106998279</v>
      </c>
      <c r="D44" s="24">
        <v>466.62652522003873</v>
      </c>
      <c r="E44" s="21">
        <v>1.548483724992189</v>
      </c>
      <c r="F44" s="21">
        <v>12.489977572012457</v>
      </c>
      <c r="G44" s="21">
        <v>81.012017580000304</v>
      </c>
      <c r="H44" s="24">
        <v>67.013796590001533</v>
      </c>
      <c r="I44" s="21">
        <v>-17.279190678315558</v>
      </c>
      <c r="J44" s="21">
        <v>10.760711214504191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S50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40.710937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6" style="7" customWidth="1"/>
    <col min="13" max="13" width="5.5703125" style="7" customWidth="1"/>
    <col min="14" max="14" width="10.5703125" style="7" customWidth="1"/>
    <col min="15" max="15" width="6.7109375" style="7" customWidth="1"/>
    <col min="16" max="16" width="12.85546875" style="7" bestFit="1" customWidth="1"/>
    <col min="17" max="17" width="15.7109375" style="7" customWidth="1"/>
    <col min="18" max="18" width="12.85546875" style="7" bestFit="1" customWidth="1"/>
    <col min="19" max="19" width="13.140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1" t="s">
        <v>110</v>
      </c>
      <c r="D7" s="191"/>
      <c r="E7" s="191"/>
      <c r="F7" s="191"/>
      <c r="G7" s="191"/>
      <c r="H7" s="191"/>
      <c r="I7" s="191"/>
      <c r="J7" s="191"/>
      <c r="K7" s="16"/>
    </row>
    <row r="8" spans="1:19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9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9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9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9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9" x14ac:dyDescent="0.25">
      <c r="A13" s="14"/>
      <c r="B13" s="10" t="s">
        <v>50</v>
      </c>
      <c r="C13" s="29">
        <v>3051.1815320899677</v>
      </c>
      <c r="D13" s="29">
        <v>2807.6064465199315</v>
      </c>
      <c r="E13" s="29">
        <v>-7.9829758737165246</v>
      </c>
      <c r="F13" s="117">
        <v>100</v>
      </c>
      <c r="G13" s="29">
        <v>392.86501519999803</v>
      </c>
      <c r="H13" s="29">
        <v>565.77015621999703</v>
      </c>
      <c r="I13" s="29">
        <v>44.011335784627505</v>
      </c>
      <c r="J13" s="117">
        <v>100</v>
      </c>
      <c r="K13" s="16"/>
      <c r="L13" s="187">
        <f>+((D13-C13)/C13)*100</f>
        <v>-7.9829758737165202</v>
      </c>
      <c r="M13" s="20">
        <f>+D13/$D$13*100</f>
        <v>100</v>
      </c>
      <c r="N13" s="187">
        <f>+((H13-G13)/G13)*100</f>
        <v>44.011335784627505</v>
      </c>
      <c r="O13" s="20">
        <f>+H13/$H$13*100</f>
        <v>100</v>
      </c>
      <c r="P13" s="20" t="b">
        <f>+E13=L13</f>
        <v>1</v>
      </c>
      <c r="Q13" s="20" t="b">
        <f>+F13=M13</f>
        <v>1</v>
      </c>
      <c r="R13" s="20" t="b">
        <f>+N13=I13</f>
        <v>1</v>
      </c>
      <c r="S13" s="20" t="b">
        <f>+O13=J13</f>
        <v>1</v>
      </c>
    </row>
    <row r="14" spans="1:19" x14ac:dyDescent="0.25">
      <c r="A14" s="14"/>
      <c r="B14" s="115" t="s">
        <v>286</v>
      </c>
      <c r="C14" s="21">
        <v>471.4065196699998</v>
      </c>
      <c r="D14" s="24">
        <v>455.79673506999984</v>
      </c>
      <c r="E14" s="21">
        <v>-3.3113213221843685</v>
      </c>
      <c r="F14" s="21">
        <v>16.234352775296067</v>
      </c>
      <c r="G14" s="21">
        <v>57.164461850000002</v>
      </c>
      <c r="H14" s="24">
        <v>108.89940175000002</v>
      </c>
      <c r="I14" s="21">
        <v>90.501927641255349</v>
      </c>
      <c r="J14" s="21">
        <v>19.247993297768609</v>
      </c>
      <c r="K14" s="16"/>
      <c r="L14" s="187">
        <f t="shared" ref="L14:L39" si="0">+((D14-C14)/C14)*100</f>
        <v>-3.3113213221843694</v>
      </c>
      <c r="M14" s="20">
        <f t="shared" ref="M14:M39" si="1">+D14/$D$13*100</f>
        <v>16.234352775296067</v>
      </c>
      <c r="N14" s="187">
        <f t="shared" ref="N14:N39" si="2">+((H14-G14)/G14)*100</f>
        <v>90.501927641255349</v>
      </c>
      <c r="O14" s="20">
        <f t="shared" ref="O14:O39" si="3">+H14/$H$13*100</f>
        <v>19.247993297768609</v>
      </c>
      <c r="P14" s="20" t="b">
        <f t="shared" ref="P14:P39" si="4">+E14=L14</f>
        <v>1</v>
      </c>
      <c r="Q14" s="20" t="b">
        <f t="shared" ref="Q14:Q39" si="5">+F14=M14</f>
        <v>1</v>
      </c>
      <c r="R14" s="20" t="b">
        <f t="shared" ref="R14:R39" si="6">+N14=I14</f>
        <v>1</v>
      </c>
      <c r="S14" s="20" t="b">
        <f t="shared" ref="S14:S39" si="7">+O14=J14</f>
        <v>1</v>
      </c>
    </row>
    <row r="15" spans="1:19" x14ac:dyDescent="0.25">
      <c r="A15" s="14"/>
      <c r="B15" s="115" t="s">
        <v>288</v>
      </c>
      <c r="C15" s="21">
        <v>420.65955816999991</v>
      </c>
      <c r="D15" s="24">
        <v>254.02074042999999</v>
      </c>
      <c r="E15" s="21">
        <v>-39.61370055750799</v>
      </c>
      <c r="F15" s="21">
        <v>9.0475907242933697</v>
      </c>
      <c r="G15" s="21">
        <v>37.035898979999999</v>
      </c>
      <c r="H15" s="24">
        <v>79.127568079999989</v>
      </c>
      <c r="I15" s="21">
        <v>113.65099878561118</v>
      </c>
      <c r="J15" s="21">
        <v>13.985815124760947</v>
      </c>
      <c r="K15" s="16"/>
      <c r="L15" s="187">
        <f t="shared" si="0"/>
        <v>-39.613700557507997</v>
      </c>
      <c r="M15" s="20">
        <f t="shared" si="1"/>
        <v>9.0475907242933697</v>
      </c>
      <c r="N15" s="187">
        <f t="shared" si="2"/>
        <v>113.65099878561121</v>
      </c>
      <c r="O15" s="20">
        <f t="shared" si="3"/>
        <v>13.985815124760947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115" t="s">
        <v>294</v>
      </c>
      <c r="C16" s="21">
        <v>109.39338144999992</v>
      </c>
      <c r="D16" s="24">
        <v>136.06204655999994</v>
      </c>
      <c r="E16" s="21">
        <v>24.378682472841717</v>
      </c>
      <c r="F16" s="21">
        <v>4.8461936938722587</v>
      </c>
      <c r="G16" s="21">
        <v>0.86140063000000011</v>
      </c>
      <c r="H16" s="24">
        <v>33.394178089999997</v>
      </c>
      <c r="I16" s="21">
        <v>3776.7301679359107</v>
      </c>
      <c r="J16" s="21">
        <v>5.9024283488390346</v>
      </c>
      <c r="K16" s="16"/>
      <c r="L16" s="187">
        <f t="shared" si="0"/>
        <v>24.378682472841724</v>
      </c>
      <c r="M16" s="20">
        <f t="shared" si="1"/>
        <v>4.8461936938722587</v>
      </c>
      <c r="N16" s="187">
        <f t="shared" si="2"/>
        <v>3776.7301679359107</v>
      </c>
      <c r="O16" s="20">
        <f t="shared" si="3"/>
        <v>5.9024283488390346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115" t="s">
        <v>300</v>
      </c>
      <c r="C17" s="21">
        <v>243.50402906000002</v>
      </c>
      <c r="D17" s="24">
        <v>72.337435080000006</v>
      </c>
      <c r="E17" s="21">
        <v>-70.293126007300728</v>
      </c>
      <c r="F17" s="21">
        <v>2.5764805879279589</v>
      </c>
      <c r="G17" s="21">
        <v>0</v>
      </c>
      <c r="H17" s="24">
        <v>25.965346370000002</v>
      </c>
      <c r="I17" s="21" t="s">
        <v>120</v>
      </c>
      <c r="J17" s="21">
        <v>4.5893807024885742</v>
      </c>
      <c r="K17" s="16"/>
      <c r="L17" s="187">
        <f t="shared" si="0"/>
        <v>-70.293126007300728</v>
      </c>
      <c r="M17" s="20">
        <f t="shared" si="1"/>
        <v>2.5764805879279589</v>
      </c>
      <c r="N17" s="187" t="e">
        <f t="shared" si="2"/>
        <v>#DIV/0!</v>
      </c>
      <c r="O17" s="20">
        <f t="shared" si="3"/>
        <v>4.5893807024885742</v>
      </c>
      <c r="P17" s="20" t="b">
        <f t="shared" si="4"/>
        <v>1</v>
      </c>
      <c r="Q17" s="20" t="b">
        <f t="shared" si="5"/>
        <v>1</v>
      </c>
      <c r="R17" s="20" t="e">
        <f t="shared" si="6"/>
        <v>#DIV/0!</v>
      </c>
      <c r="S17" s="20" t="b">
        <f t="shared" si="7"/>
        <v>1</v>
      </c>
    </row>
    <row r="18" spans="1:19" x14ac:dyDescent="0.25">
      <c r="A18" s="14"/>
      <c r="B18" s="115" t="s">
        <v>287</v>
      </c>
      <c r="C18" s="21">
        <v>54.749049350000035</v>
      </c>
      <c r="D18" s="24">
        <v>61.352104090000012</v>
      </c>
      <c r="E18" s="21">
        <v>12.060583367919197</v>
      </c>
      <c r="F18" s="21">
        <v>2.1852102585833149</v>
      </c>
      <c r="G18" s="21">
        <v>8.8708431399999945</v>
      </c>
      <c r="H18" s="24">
        <v>10.88812223</v>
      </c>
      <c r="I18" s="21">
        <v>22.740556429228075</v>
      </c>
      <c r="J18" s="21">
        <v>1.9244780075968175</v>
      </c>
      <c r="K18" s="16"/>
      <c r="L18" s="187">
        <f t="shared" si="0"/>
        <v>12.060583367919195</v>
      </c>
      <c r="M18" s="20">
        <f t="shared" si="1"/>
        <v>2.1852102585833149</v>
      </c>
      <c r="N18" s="187">
        <f t="shared" si="2"/>
        <v>22.740556429228072</v>
      </c>
      <c r="O18" s="20">
        <f t="shared" si="3"/>
        <v>1.9244780075968175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15" t="s">
        <v>329</v>
      </c>
      <c r="C19" s="21">
        <v>28.169887339999995</v>
      </c>
      <c r="D19" s="24">
        <v>60.344999999999999</v>
      </c>
      <c r="E19" s="21">
        <v>114.21810911651309</v>
      </c>
      <c r="F19" s="21">
        <v>2.1493397008971287</v>
      </c>
      <c r="G19" s="21">
        <v>3.016</v>
      </c>
      <c r="H19" s="24">
        <v>30.16</v>
      </c>
      <c r="I19" s="21">
        <v>900</v>
      </c>
      <c r="J19" s="21">
        <v>5.3307866575189999</v>
      </c>
      <c r="K19" s="16"/>
      <c r="L19" s="187">
        <f t="shared" si="0"/>
        <v>114.21810911651309</v>
      </c>
      <c r="M19" s="20">
        <f t="shared" si="1"/>
        <v>2.1493397008971287</v>
      </c>
      <c r="N19" s="187">
        <f t="shared" si="2"/>
        <v>900</v>
      </c>
      <c r="O19" s="20">
        <f t="shared" si="3"/>
        <v>5.3307866575189999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15" t="s">
        <v>382</v>
      </c>
      <c r="C20" s="21">
        <v>55.555587709999969</v>
      </c>
      <c r="D20" s="24">
        <v>59.196672820000003</v>
      </c>
      <c r="E20" s="21">
        <v>6.5539494047052393</v>
      </c>
      <c r="F20" s="21">
        <v>2.1084391259100834</v>
      </c>
      <c r="G20" s="21">
        <v>5.3373569500000002</v>
      </c>
      <c r="H20" s="24">
        <v>4.9162720199999992</v>
      </c>
      <c r="I20" s="21">
        <v>-7.8893904594483093</v>
      </c>
      <c r="J20" s="21">
        <v>0.8689521647529832</v>
      </c>
      <c r="K20" s="16"/>
      <c r="L20" s="187">
        <f t="shared" si="0"/>
        <v>6.5539494047052296</v>
      </c>
      <c r="M20" s="20">
        <f t="shared" si="1"/>
        <v>2.1084391259100834</v>
      </c>
      <c r="N20" s="187">
        <f t="shared" si="2"/>
        <v>-7.8893904594483049</v>
      </c>
      <c r="O20" s="20">
        <f t="shared" si="3"/>
        <v>0.8689521647529832</v>
      </c>
      <c r="P20" s="20" t="b">
        <f t="shared" si="4"/>
        <v>0</v>
      </c>
      <c r="Q20" s="20" t="b">
        <f t="shared" si="5"/>
        <v>1</v>
      </c>
      <c r="R20" s="20" t="b">
        <f t="shared" si="6"/>
        <v>0</v>
      </c>
      <c r="S20" s="20" t="b">
        <f t="shared" si="7"/>
        <v>1</v>
      </c>
    </row>
    <row r="21" spans="1:19" x14ac:dyDescent="0.25">
      <c r="A21" s="14"/>
      <c r="B21" s="115" t="s">
        <v>383</v>
      </c>
      <c r="C21" s="21">
        <v>23.040533839999981</v>
      </c>
      <c r="D21" s="24">
        <v>36.406623640000007</v>
      </c>
      <c r="E21" s="21">
        <v>58.011198407198172</v>
      </c>
      <c r="F21" s="21">
        <v>1.2967139210385608</v>
      </c>
      <c r="G21" s="21">
        <v>4.2092961000000004</v>
      </c>
      <c r="H21" s="24">
        <v>5.2322012500000001</v>
      </c>
      <c r="I21" s="21">
        <v>24.3010975160431</v>
      </c>
      <c r="J21" s="21">
        <v>0.92479272589370798</v>
      </c>
      <c r="K21" s="16"/>
      <c r="L21" s="187">
        <f t="shared" si="0"/>
        <v>58.011198407198172</v>
      </c>
      <c r="M21" s="20">
        <f t="shared" si="1"/>
        <v>1.2967139210385608</v>
      </c>
      <c r="N21" s="187">
        <f t="shared" si="2"/>
        <v>24.301097516043114</v>
      </c>
      <c r="O21" s="20">
        <f t="shared" si="3"/>
        <v>0.92479272589370798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115" t="s">
        <v>384</v>
      </c>
      <c r="C22" s="21">
        <v>43.102168000000056</v>
      </c>
      <c r="D22" s="24">
        <v>32.945681279999931</v>
      </c>
      <c r="E22" s="21">
        <v>-23.563749090301233</v>
      </c>
      <c r="F22" s="21">
        <v>1.1734437111311158</v>
      </c>
      <c r="G22" s="21">
        <v>6.9203144400000038</v>
      </c>
      <c r="H22" s="24">
        <v>3.41802574</v>
      </c>
      <c r="I22" s="21">
        <v>-50.608808752337588</v>
      </c>
      <c r="J22" s="21">
        <v>0.60413680404006975</v>
      </c>
      <c r="K22" s="16"/>
      <c r="L22" s="187">
        <f t="shared" si="0"/>
        <v>-23.56374909030124</v>
      </c>
      <c r="M22" s="20">
        <f t="shared" si="1"/>
        <v>1.1734437111311158</v>
      </c>
      <c r="N22" s="187">
        <f t="shared" si="2"/>
        <v>-50.608808752337588</v>
      </c>
      <c r="O22" s="20">
        <f t="shared" si="3"/>
        <v>0.60413680404006975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ht="18" customHeight="1" x14ac:dyDescent="0.25">
      <c r="A23" s="14"/>
      <c r="B23" s="115" t="s">
        <v>385</v>
      </c>
      <c r="C23" s="21">
        <v>16.477054840000001</v>
      </c>
      <c r="D23" s="24">
        <v>30.323211750000013</v>
      </c>
      <c r="E23" s="21">
        <v>84.032960043240408</v>
      </c>
      <c r="F23" s="21">
        <v>1.0800378303585272</v>
      </c>
      <c r="G23" s="21">
        <v>1.0329471100000001</v>
      </c>
      <c r="H23" s="24">
        <v>3.4372199300000004</v>
      </c>
      <c r="I23" s="21">
        <v>232.75856011640329</v>
      </c>
      <c r="J23" s="21">
        <v>0.60752938135949563</v>
      </c>
      <c r="K23" s="16"/>
      <c r="L23" s="187">
        <f t="shared" si="0"/>
        <v>84.032960043240408</v>
      </c>
      <c r="M23" s="20">
        <f t="shared" si="1"/>
        <v>1.0800378303585272</v>
      </c>
      <c r="N23" s="187">
        <f t="shared" si="2"/>
        <v>232.75856011640323</v>
      </c>
      <c r="O23" s="20">
        <f t="shared" si="3"/>
        <v>0.60752938135949563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5" t="s">
        <v>386</v>
      </c>
      <c r="C24" s="21">
        <v>14.643313040000004</v>
      </c>
      <c r="D24" s="24">
        <v>27.082356889999986</v>
      </c>
      <c r="E24" s="21">
        <v>84.94692298130353</v>
      </c>
      <c r="F24" s="21">
        <v>0.96460659304899932</v>
      </c>
      <c r="G24" s="21">
        <v>2.3655123400000013</v>
      </c>
      <c r="H24" s="24">
        <v>4.5725080900000004</v>
      </c>
      <c r="I24" s="21">
        <v>93.298847470818842</v>
      </c>
      <c r="J24" s="21">
        <v>0.80819181424302677</v>
      </c>
      <c r="K24" s="16"/>
      <c r="L24" s="187">
        <f t="shared" si="0"/>
        <v>84.946922981303544</v>
      </c>
      <c r="M24" s="20">
        <f t="shared" si="1"/>
        <v>0.96460659304899932</v>
      </c>
      <c r="N24" s="187">
        <f t="shared" si="2"/>
        <v>93.298847470818842</v>
      </c>
      <c r="O24" s="20">
        <f t="shared" si="3"/>
        <v>0.80819181424302677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115" t="s">
        <v>387</v>
      </c>
      <c r="C25" s="21">
        <v>43.925392090000059</v>
      </c>
      <c r="D25" s="24">
        <v>25.886914799999929</v>
      </c>
      <c r="E25" s="21">
        <v>-41.066172506873819</v>
      </c>
      <c r="F25" s="21">
        <v>0.92202790145631452</v>
      </c>
      <c r="G25" s="21">
        <v>10.764275670000002</v>
      </c>
      <c r="H25" s="24">
        <v>3.4785936700000004</v>
      </c>
      <c r="I25" s="21">
        <v>-67.683903899871041</v>
      </c>
      <c r="J25" s="21">
        <v>0.61484219903733595</v>
      </c>
      <c r="K25" s="16"/>
      <c r="L25" s="187">
        <f t="shared" si="0"/>
        <v>-41.066172506873819</v>
      </c>
      <c r="M25" s="20">
        <f t="shared" si="1"/>
        <v>0.92202790145631452</v>
      </c>
      <c r="N25" s="187">
        <f t="shared" si="2"/>
        <v>-67.683903899871041</v>
      </c>
      <c r="O25" s="20">
        <f t="shared" si="3"/>
        <v>0.61484219903733595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15" t="s">
        <v>388</v>
      </c>
      <c r="C26" s="21">
        <v>24.27973115</v>
      </c>
      <c r="D26" s="24">
        <v>25.143123400000004</v>
      </c>
      <c r="E26" s="21">
        <v>3.5560206357557078</v>
      </c>
      <c r="F26" s="21">
        <v>0.89553589076436491</v>
      </c>
      <c r="G26" s="21">
        <v>3.8227328200000006</v>
      </c>
      <c r="H26" s="24">
        <v>6.8814192100000007</v>
      </c>
      <c r="I26" s="21">
        <v>80.013083153428425</v>
      </c>
      <c r="J26" s="21">
        <v>1.2162923643721133</v>
      </c>
      <c r="K26" s="16"/>
      <c r="L26" s="187">
        <f t="shared" si="0"/>
        <v>3.5560206357556967</v>
      </c>
      <c r="M26" s="20">
        <f t="shared" si="1"/>
        <v>0.89553589076436491</v>
      </c>
      <c r="N26" s="187">
        <f t="shared" si="2"/>
        <v>80.013083153428425</v>
      </c>
      <c r="O26" s="20">
        <f t="shared" si="3"/>
        <v>1.2162923643721133</v>
      </c>
      <c r="P26" s="20" t="b">
        <f t="shared" si="4"/>
        <v>0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15" t="s">
        <v>389</v>
      </c>
      <c r="C27" s="21">
        <v>13.955334620000002</v>
      </c>
      <c r="D27" s="24">
        <v>24.259573450000005</v>
      </c>
      <c r="E27" s="21">
        <v>73.837275211104895</v>
      </c>
      <c r="F27" s="21">
        <v>0.86406602606537308</v>
      </c>
      <c r="G27" s="21">
        <v>3.4510242299999998</v>
      </c>
      <c r="H27" s="24">
        <v>2.1838021400000001</v>
      </c>
      <c r="I27" s="21">
        <v>-36.720173651171372</v>
      </c>
      <c r="J27" s="21">
        <v>0.38598751029752776</v>
      </c>
      <c r="K27" s="16"/>
      <c r="L27" s="187">
        <f t="shared" si="0"/>
        <v>73.837275211104895</v>
      </c>
      <c r="M27" s="20">
        <f t="shared" si="1"/>
        <v>0.86406602606537308</v>
      </c>
      <c r="N27" s="187">
        <f t="shared" si="2"/>
        <v>-36.720173651171372</v>
      </c>
      <c r="O27" s="20">
        <f t="shared" si="3"/>
        <v>0.38598751029752776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5" t="s">
        <v>390</v>
      </c>
      <c r="C28" s="21">
        <v>4.84602939</v>
      </c>
      <c r="D28" s="24">
        <v>21.402815430000004</v>
      </c>
      <c r="E28" s="21">
        <v>341.65674013792977</v>
      </c>
      <c r="F28" s="21">
        <v>0.76231536854209392</v>
      </c>
      <c r="G28" s="21">
        <v>0</v>
      </c>
      <c r="H28" s="24">
        <v>0</v>
      </c>
      <c r="I28" s="21" t="s">
        <v>120</v>
      </c>
      <c r="J28" s="21">
        <v>0</v>
      </c>
      <c r="K28" s="16"/>
      <c r="L28" s="187">
        <f t="shared" si="0"/>
        <v>341.65674013792983</v>
      </c>
      <c r="M28" s="20">
        <f t="shared" si="1"/>
        <v>0.76231536854209392</v>
      </c>
      <c r="N28" s="187" t="e">
        <f t="shared" si="2"/>
        <v>#DIV/0!</v>
      </c>
      <c r="O28" s="20">
        <f t="shared" si="3"/>
        <v>0</v>
      </c>
      <c r="P28" s="20" t="b">
        <f t="shared" si="4"/>
        <v>1</v>
      </c>
      <c r="Q28" s="20" t="b">
        <f t="shared" si="5"/>
        <v>1</v>
      </c>
      <c r="R28" s="20" t="e">
        <f t="shared" si="6"/>
        <v>#DIV/0!</v>
      </c>
      <c r="S28" s="20" t="b">
        <f t="shared" si="7"/>
        <v>1</v>
      </c>
    </row>
    <row r="29" spans="1:19" x14ac:dyDescent="0.25">
      <c r="A29" s="14"/>
      <c r="B29" s="115" t="s">
        <v>335</v>
      </c>
      <c r="C29" s="21">
        <v>15.428219549999998</v>
      </c>
      <c r="D29" s="24">
        <v>21.343697850000005</v>
      </c>
      <c r="E29" s="21">
        <v>38.341937517994481</v>
      </c>
      <c r="F29" s="21">
        <v>0.76020974650688045</v>
      </c>
      <c r="G29" s="21">
        <v>3.5305921700000003</v>
      </c>
      <c r="H29" s="24">
        <v>4.4115691299999993</v>
      </c>
      <c r="I29" s="21">
        <v>24.95266849243589</v>
      </c>
      <c r="J29" s="21">
        <v>0.77974581753735728</v>
      </c>
      <c r="K29" s="16"/>
      <c r="L29" s="187">
        <f t="shared" si="0"/>
        <v>38.341937517994474</v>
      </c>
      <c r="M29" s="20">
        <f t="shared" si="1"/>
        <v>0.76020974650688045</v>
      </c>
      <c r="N29" s="187">
        <f t="shared" si="2"/>
        <v>24.952668492435901</v>
      </c>
      <c r="O29" s="20">
        <f t="shared" si="3"/>
        <v>0.77974581753735728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115" t="s">
        <v>341</v>
      </c>
      <c r="C30" s="21">
        <v>4.2687524099999994</v>
      </c>
      <c r="D30" s="24">
        <v>20.741587480000021</v>
      </c>
      <c r="E30" s="21">
        <v>385.89342945753151</v>
      </c>
      <c r="F30" s="21">
        <v>0.73876406380636128</v>
      </c>
      <c r="G30" s="21">
        <v>0.12894359999999999</v>
      </c>
      <c r="H30" s="24">
        <v>2.5760173899999996</v>
      </c>
      <c r="I30" s="21">
        <v>1897.7861561178684</v>
      </c>
      <c r="J30" s="21">
        <v>0.45531164231262983</v>
      </c>
      <c r="K30" s="16"/>
      <c r="L30" s="187">
        <f t="shared" si="0"/>
        <v>385.89342945753151</v>
      </c>
      <c r="M30" s="20">
        <f t="shared" si="1"/>
        <v>0.73876406380636128</v>
      </c>
      <c r="N30" s="187">
        <f t="shared" si="2"/>
        <v>1897.7861561178684</v>
      </c>
      <c r="O30" s="20">
        <f t="shared" si="3"/>
        <v>0.45531164231262983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115" t="s">
        <v>332</v>
      </c>
      <c r="C31" s="21">
        <v>19.494729859999996</v>
      </c>
      <c r="D31" s="24">
        <v>18.245037660000001</v>
      </c>
      <c r="E31" s="21">
        <v>-6.4104104492576646</v>
      </c>
      <c r="F31" s="21">
        <v>0.64984313177564423</v>
      </c>
      <c r="G31" s="21">
        <v>0</v>
      </c>
      <c r="H31" s="24">
        <v>1.7287594100000001</v>
      </c>
      <c r="I31" s="21" t="s">
        <v>120</v>
      </c>
      <c r="J31" s="21">
        <v>0.30555860732388651</v>
      </c>
      <c r="K31" s="16"/>
      <c r="L31" s="187">
        <f t="shared" si="0"/>
        <v>-6.4104104492576699</v>
      </c>
      <c r="M31" s="20">
        <f t="shared" si="1"/>
        <v>0.64984313177564423</v>
      </c>
      <c r="N31" s="187" t="e">
        <f t="shared" si="2"/>
        <v>#DIV/0!</v>
      </c>
      <c r="O31" s="20">
        <f t="shared" si="3"/>
        <v>0.30555860732388651</v>
      </c>
      <c r="P31" s="20" t="b">
        <f t="shared" si="4"/>
        <v>0</v>
      </c>
      <c r="Q31" s="20" t="b">
        <f t="shared" si="5"/>
        <v>1</v>
      </c>
      <c r="R31" s="20" t="e">
        <f t="shared" si="6"/>
        <v>#DIV/0!</v>
      </c>
      <c r="S31" s="20" t="b">
        <f t="shared" si="7"/>
        <v>1</v>
      </c>
    </row>
    <row r="32" spans="1:19" x14ac:dyDescent="0.25">
      <c r="A32" s="14"/>
      <c r="B32" s="115" t="s">
        <v>391</v>
      </c>
      <c r="C32" s="21">
        <v>3.4458982299999992</v>
      </c>
      <c r="D32" s="24">
        <v>16.348408499999998</v>
      </c>
      <c r="E32" s="21">
        <v>374.43097296579191</v>
      </c>
      <c r="F32" s="21">
        <v>0.58228989038916357</v>
      </c>
      <c r="G32" s="21">
        <v>0.91840008000000006</v>
      </c>
      <c r="H32" s="24">
        <v>2.7502019599999996</v>
      </c>
      <c r="I32" s="21">
        <v>199.45576224252935</v>
      </c>
      <c r="J32" s="21">
        <v>0.48609880350963519</v>
      </c>
      <c r="K32" s="16"/>
      <c r="L32" s="187">
        <f t="shared" si="0"/>
        <v>374.43097296579191</v>
      </c>
      <c r="M32" s="20">
        <f t="shared" si="1"/>
        <v>0.58228989038916357</v>
      </c>
      <c r="N32" s="187">
        <f t="shared" si="2"/>
        <v>199.45576224252937</v>
      </c>
      <c r="O32" s="20">
        <f t="shared" si="3"/>
        <v>0.48609880350963519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ht="15.6" customHeight="1" x14ac:dyDescent="0.25">
      <c r="A33" s="14"/>
      <c r="B33" s="115" t="s">
        <v>337</v>
      </c>
      <c r="C33" s="21">
        <v>16.574132660000018</v>
      </c>
      <c r="D33" s="24">
        <v>16.272995989999981</v>
      </c>
      <c r="E33" s="21">
        <v>-1.8169075641997212</v>
      </c>
      <c r="F33" s="21">
        <v>0.57960388323550804</v>
      </c>
      <c r="G33" s="21">
        <v>3.023062020000002</v>
      </c>
      <c r="H33" s="24">
        <v>3.6595073000000018</v>
      </c>
      <c r="I33" s="21">
        <v>21.053001089273039</v>
      </c>
      <c r="J33" s="21">
        <v>0.64681872307471444</v>
      </c>
      <c r="K33" s="16"/>
      <c r="L33" s="187">
        <f t="shared" si="0"/>
        <v>-1.8169075641997243</v>
      </c>
      <c r="M33" s="20">
        <f t="shared" si="1"/>
        <v>0.57960388323550804</v>
      </c>
      <c r="N33" s="187">
        <f t="shared" si="2"/>
        <v>21.053001089273032</v>
      </c>
      <c r="O33" s="20">
        <f t="shared" si="3"/>
        <v>0.64681872307471444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15" t="s">
        <v>392</v>
      </c>
      <c r="C34" s="21">
        <v>7.983317529999999</v>
      </c>
      <c r="D34" s="24">
        <v>16.026800660000003</v>
      </c>
      <c r="E34" s="21">
        <v>100.75364157537155</v>
      </c>
      <c r="F34" s="21">
        <v>0.57083501428291172</v>
      </c>
      <c r="G34" s="21">
        <v>2.0925000000000002</v>
      </c>
      <c r="H34" s="24">
        <v>0.58750000000000002</v>
      </c>
      <c r="I34" s="21">
        <v>-71.923536439665469</v>
      </c>
      <c r="J34" s="21">
        <v>0.10384075468476167</v>
      </c>
      <c r="K34" s="16"/>
      <c r="L34" s="187">
        <f t="shared" si="0"/>
        <v>100.75364157537155</v>
      </c>
      <c r="M34" s="20">
        <f t="shared" si="1"/>
        <v>0.57083501428291172</v>
      </c>
      <c r="N34" s="187">
        <f t="shared" si="2"/>
        <v>-71.923536439665483</v>
      </c>
      <c r="O34" s="20">
        <f t="shared" si="3"/>
        <v>0.10384075468476167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15" t="s">
        <v>393</v>
      </c>
      <c r="C35" s="21">
        <v>12.249583319999997</v>
      </c>
      <c r="D35" s="24">
        <v>15.819560679999999</v>
      </c>
      <c r="E35" s="21">
        <v>29.143663639327787</v>
      </c>
      <c r="F35" s="21">
        <v>0.56345363858273556</v>
      </c>
      <c r="G35" s="21">
        <v>2.1730449499999995</v>
      </c>
      <c r="H35" s="24">
        <v>1.4029398500000003</v>
      </c>
      <c r="I35" s="21">
        <v>-35.438986202287225</v>
      </c>
      <c r="J35" s="21">
        <v>0.24796992817247041</v>
      </c>
      <c r="K35" s="16"/>
      <c r="L35" s="187">
        <f t="shared" si="0"/>
        <v>29.143663639327787</v>
      </c>
      <c r="M35" s="20">
        <f t="shared" si="1"/>
        <v>0.56345363858273556</v>
      </c>
      <c r="N35" s="187">
        <f t="shared" si="2"/>
        <v>-35.438986202287225</v>
      </c>
      <c r="O35" s="20">
        <f t="shared" si="3"/>
        <v>0.24796992817247041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115" t="s">
        <v>394</v>
      </c>
      <c r="C36" s="21">
        <v>10.498281559999999</v>
      </c>
      <c r="D36" s="24">
        <v>15.298902669999999</v>
      </c>
      <c r="E36" s="21">
        <v>45.727684884077348</v>
      </c>
      <c r="F36" s="21">
        <v>0.54490908755973289</v>
      </c>
      <c r="G36" s="21">
        <v>1.3728297500000004</v>
      </c>
      <c r="H36" s="24">
        <v>3.1792966900000001</v>
      </c>
      <c r="I36" s="21">
        <v>131.58710612149824</v>
      </c>
      <c r="J36" s="21">
        <v>0.56194139175551461</v>
      </c>
      <c r="K36" s="16"/>
      <c r="L36" s="187">
        <f t="shared" si="0"/>
        <v>45.727684884077355</v>
      </c>
      <c r="M36" s="20">
        <f t="shared" si="1"/>
        <v>0.54490908755973289</v>
      </c>
      <c r="N36" s="187">
        <f t="shared" si="2"/>
        <v>131.58710612149827</v>
      </c>
      <c r="O36" s="20">
        <f t="shared" si="3"/>
        <v>0.56194139175551461</v>
      </c>
      <c r="P36" s="20" t="b">
        <f t="shared" si="4"/>
        <v>0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115" t="s">
        <v>334</v>
      </c>
      <c r="C37" s="21">
        <v>14.083921249999971</v>
      </c>
      <c r="D37" s="24">
        <v>14.81340856000004</v>
      </c>
      <c r="E37" s="21">
        <v>5.1795753260127864</v>
      </c>
      <c r="F37" s="21">
        <v>0.52761698771426713</v>
      </c>
      <c r="G37" s="21">
        <v>2.9739995900000014</v>
      </c>
      <c r="H37" s="24">
        <v>2.2247554000000003</v>
      </c>
      <c r="I37" s="21">
        <v>-25.193150413312626</v>
      </c>
      <c r="J37" s="21">
        <v>0.39322600804255126</v>
      </c>
      <c r="K37" s="16"/>
      <c r="L37" s="187">
        <f t="shared" si="0"/>
        <v>5.1795753260127784</v>
      </c>
      <c r="M37" s="20">
        <f t="shared" si="1"/>
        <v>0.52761698771426713</v>
      </c>
      <c r="N37" s="187">
        <f t="shared" si="2"/>
        <v>-25.193150413312626</v>
      </c>
      <c r="O37" s="20">
        <f t="shared" si="3"/>
        <v>0.39322600804255126</v>
      </c>
      <c r="P37" s="20" t="b">
        <f t="shared" si="4"/>
        <v>0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115" t="s">
        <v>328</v>
      </c>
      <c r="C38" s="21">
        <v>7.6038160999999969</v>
      </c>
      <c r="D38" s="24">
        <v>14.565273159999997</v>
      </c>
      <c r="E38" s="21">
        <v>91.552149189931129</v>
      </c>
      <c r="F38" s="21">
        <v>0.51877901826496597</v>
      </c>
      <c r="G38" s="21">
        <v>1.1386596999999998</v>
      </c>
      <c r="H38" s="24">
        <v>1.6042277799999998</v>
      </c>
      <c r="I38" s="21">
        <v>40.887376623586476</v>
      </c>
      <c r="J38" s="21">
        <v>0.28354761423227198</v>
      </c>
      <c r="K38" s="16"/>
      <c r="L38" s="187">
        <f t="shared" si="0"/>
        <v>91.552149189931129</v>
      </c>
      <c r="M38" s="20">
        <f t="shared" si="1"/>
        <v>0.51877901826496597</v>
      </c>
      <c r="N38" s="187">
        <f t="shared" si="2"/>
        <v>40.887376623586484</v>
      </c>
      <c r="O38" s="20">
        <f t="shared" si="3"/>
        <v>0.28354761423227198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161" t="s">
        <v>2</v>
      </c>
      <c r="C39" s="21">
        <v>1371.8433098999678</v>
      </c>
      <c r="D39" s="24">
        <v>1315.5697386199324</v>
      </c>
      <c r="E39" s="21">
        <v>-4.1020407268042014</v>
      </c>
      <c r="F39" s="21">
        <v>46.857341428696323</v>
      </c>
      <c r="G39" s="21">
        <v>230.66091907999802</v>
      </c>
      <c r="H39" s="24">
        <v>219.09072273999698</v>
      </c>
      <c r="I39" s="21">
        <v>-5.0161060599902774</v>
      </c>
      <c r="J39" s="21">
        <v>38.72433360638496</v>
      </c>
      <c r="K39" s="16"/>
      <c r="L39" s="187">
        <f t="shared" si="0"/>
        <v>-4.1020407268041987</v>
      </c>
      <c r="M39" s="20">
        <f t="shared" si="1"/>
        <v>46.857341428696323</v>
      </c>
      <c r="N39" s="187">
        <f t="shared" si="2"/>
        <v>-5.0161060599902756</v>
      </c>
      <c r="O39" s="20">
        <f t="shared" si="3"/>
        <v>38.72433360638496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9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9" x14ac:dyDescent="0.25">
      <c r="B42" s="20"/>
      <c r="C42" s="20"/>
      <c r="D42" s="75"/>
      <c r="E42" s="20"/>
    </row>
    <row r="43" spans="1:19" x14ac:dyDescent="0.25">
      <c r="B43" s="20"/>
      <c r="C43" s="20"/>
      <c r="D43" s="75"/>
      <c r="E43" s="20"/>
    </row>
    <row r="44" spans="1:19" x14ac:dyDescent="0.25">
      <c r="C44" s="20"/>
      <c r="D44" s="75"/>
    </row>
    <row r="45" spans="1:19" x14ac:dyDescent="0.25">
      <c r="C45" s="20"/>
      <c r="D45" s="75"/>
    </row>
    <row r="46" spans="1:19" x14ac:dyDescent="0.25">
      <c r="C46" s="20"/>
      <c r="D46" s="75"/>
    </row>
    <row r="47" spans="1:19" x14ac:dyDescent="0.25">
      <c r="C47" s="20"/>
      <c r="D47" s="75"/>
    </row>
    <row r="48" spans="1:19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75" orientation="portrait" r:id="rId1"/>
  <headerFooter alignWithMargins="0">
    <oddFooter>&amp;C&amp;"-,Negrita"&amp;12&amp;K004559Página 13</oddFooter>
  </headerFooter>
  <ignoredErrors>
    <ignoredError sqref="R28:R31 R17 N17 N28:N31" evalError="1"/>
  </ignoredError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N50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43.42578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111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2189.8750995000473</v>
      </c>
      <c r="D13" s="24">
        <v>2535.2909660700038</v>
      </c>
      <c r="E13" s="24">
        <v>15.773313585273229</v>
      </c>
      <c r="F13" s="22">
        <v>100</v>
      </c>
      <c r="G13" s="24">
        <v>404.0376538700026</v>
      </c>
      <c r="H13" s="24">
        <v>458.27667559000577</v>
      </c>
      <c r="I13" s="24">
        <v>13.424249250158837</v>
      </c>
      <c r="J13" s="22">
        <v>100</v>
      </c>
      <c r="K13" s="16"/>
    </row>
    <row r="14" spans="1:14" x14ac:dyDescent="0.25">
      <c r="A14" s="14"/>
      <c r="B14" s="115" t="s">
        <v>285</v>
      </c>
      <c r="C14" s="21">
        <v>516.27227961999915</v>
      </c>
      <c r="D14" s="24">
        <v>670.3213931199997</v>
      </c>
      <c r="E14" s="21">
        <v>29.838734245694543</v>
      </c>
      <c r="F14" s="21">
        <v>26.439623778531264</v>
      </c>
      <c r="G14" s="21">
        <v>74.614740000000097</v>
      </c>
      <c r="H14" s="24">
        <v>93.161451950000099</v>
      </c>
      <c r="I14" s="21">
        <v>24.856632818126801</v>
      </c>
      <c r="J14" s="21">
        <v>20.328647935236919</v>
      </c>
      <c r="K14" s="16"/>
    </row>
    <row r="15" spans="1:14" x14ac:dyDescent="0.25">
      <c r="A15" s="14"/>
      <c r="B15" s="115" t="s">
        <v>291</v>
      </c>
      <c r="C15" s="21">
        <v>156.87843525999992</v>
      </c>
      <c r="D15" s="24">
        <v>171.69473580000005</v>
      </c>
      <c r="E15" s="21">
        <v>9.4444469155015263</v>
      </c>
      <c r="F15" s="21">
        <v>6.7721905729087526</v>
      </c>
      <c r="G15" s="21">
        <v>22.415708120000009</v>
      </c>
      <c r="H15" s="24">
        <v>30.652667390000023</v>
      </c>
      <c r="I15" s="21">
        <v>36.746371008688939</v>
      </c>
      <c r="J15" s="21">
        <v>6.6886815373128945</v>
      </c>
      <c r="K15" s="16"/>
    </row>
    <row r="16" spans="1:14" x14ac:dyDescent="0.25">
      <c r="A16" s="14"/>
      <c r="B16" s="115" t="s">
        <v>354</v>
      </c>
      <c r="C16" s="21">
        <v>72.717227389999806</v>
      </c>
      <c r="D16" s="24">
        <v>61.08248571000005</v>
      </c>
      <c r="E16" s="21">
        <v>-15.999979781407047</v>
      </c>
      <c r="F16" s="21">
        <v>2.4092889742231445</v>
      </c>
      <c r="G16" s="21">
        <v>14.796009009999961</v>
      </c>
      <c r="H16" s="24">
        <v>10.571545399999982</v>
      </c>
      <c r="I16" s="21">
        <v>-28.551372246021568</v>
      </c>
      <c r="J16" s="21">
        <v>2.3068041563297332</v>
      </c>
      <c r="K16" s="16"/>
    </row>
    <row r="17" spans="1:11" x14ac:dyDescent="0.25">
      <c r="A17" s="14"/>
      <c r="B17" s="115" t="s">
        <v>364</v>
      </c>
      <c r="C17" s="21">
        <v>23.311044540000012</v>
      </c>
      <c r="D17" s="24">
        <v>28.939686020000014</v>
      </c>
      <c r="E17" s="21">
        <v>24.145814102588471</v>
      </c>
      <c r="F17" s="21">
        <v>1.1414739533766374</v>
      </c>
      <c r="G17" s="21">
        <v>4.2230125399999983</v>
      </c>
      <c r="H17" s="24">
        <v>8.9840620700000002</v>
      </c>
      <c r="I17" s="21">
        <v>112.74059655053743</v>
      </c>
      <c r="J17" s="21">
        <v>1.9604013358160806</v>
      </c>
      <c r="K17" s="16"/>
    </row>
    <row r="18" spans="1:11" x14ac:dyDescent="0.25">
      <c r="A18" s="14"/>
      <c r="B18" s="115" t="s">
        <v>353</v>
      </c>
      <c r="C18" s="21">
        <v>11.68081327</v>
      </c>
      <c r="D18" s="24">
        <v>18.293490989999995</v>
      </c>
      <c r="E18" s="21">
        <v>56.611449623832534</v>
      </c>
      <c r="F18" s="21">
        <v>0.72155390583657686</v>
      </c>
      <c r="G18" s="21">
        <v>3.2492049599999993</v>
      </c>
      <c r="H18" s="24">
        <v>5.9485512499999986</v>
      </c>
      <c r="I18" s="21">
        <v>83.077131890134751</v>
      </c>
      <c r="J18" s="21">
        <v>1.2980261852387684</v>
      </c>
      <c r="K18" s="16"/>
    </row>
    <row r="19" spans="1:11" x14ac:dyDescent="0.25">
      <c r="A19" s="14"/>
      <c r="B19" s="115" t="s">
        <v>365</v>
      </c>
      <c r="C19" s="21">
        <v>5.7383215500000011</v>
      </c>
      <c r="D19" s="24">
        <v>17.544464240000003</v>
      </c>
      <c r="E19" s="21">
        <v>205.74209003676347</v>
      </c>
      <c r="F19" s="21">
        <v>0.69200989057267714</v>
      </c>
      <c r="G19" s="21">
        <v>0.73454061000000015</v>
      </c>
      <c r="H19" s="24">
        <v>3.5971407700000007</v>
      </c>
      <c r="I19" s="21">
        <v>389.71298809469499</v>
      </c>
      <c r="J19" s="21">
        <v>0.7849277437846649</v>
      </c>
      <c r="K19" s="16"/>
    </row>
    <row r="20" spans="1:11" x14ac:dyDescent="0.25">
      <c r="A20" s="14"/>
      <c r="B20" s="115" t="s">
        <v>366</v>
      </c>
      <c r="C20" s="21">
        <v>15.498377239999998</v>
      </c>
      <c r="D20" s="24">
        <v>16.998065520000026</v>
      </c>
      <c r="E20" s="21">
        <v>9.676421323191553</v>
      </c>
      <c r="F20" s="21">
        <v>0.67045817413016717</v>
      </c>
      <c r="G20" s="21">
        <v>3.1540092300000024</v>
      </c>
      <c r="H20" s="24">
        <v>3.4919038900000001</v>
      </c>
      <c r="I20" s="21">
        <v>10.71317917481165</v>
      </c>
      <c r="J20" s="21">
        <v>0.76196413127601748</v>
      </c>
      <c r="K20" s="16"/>
    </row>
    <row r="21" spans="1:11" x14ac:dyDescent="0.25">
      <c r="A21" s="14"/>
      <c r="B21" s="115" t="s">
        <v>367</v>
      </c>
      <c r="C21" s="21">
        <v>13.078520110000001</v>
      </c>
      <c r="D21" s="24">
        <v>15.285491760000005</v>
      </c>
      <c r="E21" s="21">
        <v>16.874781178892896</v>
      </c>
      <c r="F21" s="21">
        <v>0.60290877712132174</v>
      </c>
      <c r="G21" s="21">
        <v>3.0029411499999998</v>
      </c>
      <c r="H21" s="24">
        <v>2.9633994899999996</v>
      </c>
      <c r="I21" s="21">
        <v>-1.316764399462178</v>
      </c>
      <c r="J21" s="21">
        <v>0.64663982433423806</v>
      </c>
      <c r="K21" s="16"/>
    </row>
    <row r="22" spans="1:11" x14ac:dyDescent="0.25">
      <c r="A22" s="14"/>
      <c r="B22" s="115" t="s">
        <v>352</v>
      </c>
      <c r="C22" s="21">
        <v>3.9710895499999985</v>
      </c>
      <c r="D22" s="24">
        <v>13.391030299999994</v>
      </c>
      <c r="E22" s="21">
        <v>237.21300241139107</v>
      </c>
      <c r="F22" s="21">
        <v>0.5281851463683338</v>
      </c>
      <c r="G22" s="21">
        <v>0.53630443999999999</v>
      </c>
      <c r="H22" s="24">
        <v>2.7418943000000002</v>
      </c>
      <c r="I22" s="21">
        <v>411.25705765180697</v>
      </c>
      <c r="J22" s="21">
        <v>0.59830544429736987</v>
      </c>
      <c r="K22" s="16"/>
    </row>
    <row r="23" spans="1:11" x14ac:dyDescent="0.25">
      <c r="A23" s="14"/>
      <c r="B23" s="115" t="s">
        <v>321</v>
      </c>
      <c r="C23" s="21">
        <v>8.7287938599999997</v>
      </c>
      <c r="D23" s="24">
        <v>12.594037499999981</v>
      </c>
      <c r="E23" s="21">
        <v>44.281531927481922</v>
      </c>
      <c r="F23" s="21">
        <v>0.49674919638601506</v>
      </c>
      <c r="G23" s="21">
        <v>1.5703601199999999</v>
      </c>
      <c r="H23" s="24">
        <v>1.8417289200000004</v>
      </c>
      <c r="I23" s="21">
        <v>17.280673174507299</v>
      </c>
      <c r="J23" s="21">
        <v>0.40188144369967704</v>
      </c>
      <c r="K23" s="16"/>
    </row>
    <row r="24" spans="1:11" x14ac:dyDescent="0.25">
      <c r="A24" s="14"/>
      <c r="B24" s="115" t="s">
        <v>368</v>
      </c>
      <c r="C24" s="21">
        <v>10.939599900000005</v>
      </c>
      <c r="D24" s="24">
        <v>11.391324870000005</v>
      </c>
      <c r="E24" s="21">
        <v>4.1292640876198883</v>
      </c>
      <c r="F24" s="21">
        <v>0.44931035618597592</v>
      </c>
      <c r="G24" s="21">
        <v>1.9055124299999997</v>
      </c>
      <c r="H24" s="24">
        <v>2.4289298100000001</v>
      </c>
      <c r="I24" s="21">
        <v>27.468589118571131</v>
      </c>
      <c r="J24" s="21">
        <v>0.53001384084688308</v>
      </c>
      <c r="K24" s="16"/>
    </row>
    <row r="25" spans="1:11" x14ac:dyDescent="0.25">
      <c r="A25" s="14"/>
      <c r="B25" s="115" t="s">
        <v>369</v>
      </c>
      <c r="C25" s="21">
        <v>7.5543764200000023</v>
      </c>
      <c r="D25" s="24">
        <v>11.114494849999986</v>
      </c>
      <c r="E25" s="21">
        <v>47.12656918411782</v>
      </c>
      <c r="F25" s="21">
        <v>0.43839129309992952</v>
      </c>
      <c r="G25" s="21">
        <v>1.0661006399999997</v>
      </c>
      <c r="H25" s="24">
        <v>2.7392687700000002</v>
      </c>
      <c r="I25" s="21">
        <v>156.94279388107307</v>
      </c>
      <c r="J25" s="21">
        <v>0.59773253056646269</v>
      </c>
      <c r="K25" s="16"/>
    </row>
    <row r="26" spans="1:11" x14ac:dyDescent="0.25">
      <c r="A26" s="14"/>
      <c r="B26" s="115" t="s">
        <v>370</v>
      </c>
      <c r="C26" s="21">
        <v>5.1276178900000007</v>
      </c>
      <c r="D26" s="24">
        <v>11.00387525</v>
      </c>
      <c r="E26" s="21">
        <v>114.60014154837887</v>
      </c>
      <c r="F26" s="21">
        <v>0.43402810159724142</v>
      </c>
      <c r="G26" s="21">
        <v>0</v>
      </c>
      <c r="H26" s="24">
        <v>8.2001007399999999</v>
      </c>
      <c r="I26" s="21" t="s">
        <v>120</v>
      </c>
      <c r="J26" s="21">
        <v>1.7893340806496045</v>
      </c>
      <c r="K26" s="16"/>
    </row>
    <row r="27" spans="1:11" x14ac:dyDescent="0.25">
      <c r="A27" s="14"/>
      <c r="B27" s="115" t="s">
        <v>371</v>
      </c>
      <c r="C27" s="21">
        <v>9.9293906200000244</v>
      </c>
      <c r="D27" s="24">
        <v>10.853347440000006</v>
      </c>
      <c r="E27" s="21">
        <v>9.3052721497221</v>
      </c>
      <c r="F27" s="21">
        <v>0.42809080240695052</v>
      </c>
      <c r="G27" s="21">
        <v>1.9233124999999989</v>
      </c>
      <c r="H27" s="24">
        <v>2.5848623799999992</v>
      </c>
      <c r="I27" s="21">
        <v>34.396380203425124</v>
      </c>
      <c r="J27" s="21">
        <v>0.56403969865412251</v>
      </c>
      <c r="K27" s="16"/>
    </row>
    <row r="28" spans="1:11" x14ac:dyDescent="0.25">
      <c r="A28" s="14"/>
      <c r="B28" s="115" t="s">
        <v>372</v>
      </c>
      <c r="C28" s="21">
        <v>18.361483610000004</v>
      </c>
      <c r="D28" s="24">
        <v>10.393881560000004</v>
      </c>
      <c r="E28" s="21">
        <v>-43.393018882530257</v>
      </c>
      <c r="F28" s="21">
        <v>0.40996799574889548</v>
      </c>
      <c r="G28" s="21">
        <v>2.4267932999999995</v>
      </c>
      <c r="H28" s="24">
        <v>2.2129744399999978</v>
      </c>
      <c r="I28" s="21">
        <v>-8.810756977118805</v>
      </c>
      <c r="J28" s="21">
        <v>0.48289048033066834</v>
      </c>
      <c r="K28" s="16"/>
    </row>
    <row r="29" spans="1:11" x14ac:dyDescent="0.25">
      <c r="A29" s="14"/>
      <c r="B29" s="115" t="s">
        <v>373</v>
      </c>
      <c r="C29" s="21">
        <v>12.787316080000014</v>
      </c>
      <c r="D29" s="24">
        <v>10.32637016999999</v>
      </c>
      <c r="E29" s="21">
        <v>-19.245210602473996</v>
      </c>
      <c r="F29" s="21">
        <v>0.40730513018815606</v>
      </c>
      <c r="G29" s="21">
        <v>1.6374308</v>
      </c>
      <c r="H29" s="24">
        <v>2.0036183899999997</v>
      </c>
      <c r="I29" s="21">
        <v>22.363545989241175</v>
      </c>
      <c r="J29" s="21">
        <v>0.43720714946281136</v>
      </c>
      <c r="K29" s="16"/>
    </row>
    <row r="30" spans="1:11" x14ac:dyDescent="0.25">
      <c r="A30" s="14"/>
      <c r="B30" s="115" t="s">
        <v>374</v>
      </c>
      <c r="C30" s="21">
        <v>2.7876290000000001E-2</v>
      </c>
      <c r="D30" s="24">
        <v>10.188481519999987</v>
      </c>
      <c r="E30" s="21">
        <v>36448.914938106856</v>
      </c>
      <c r="F30" s="21">
        <v>0.40186635997024511</v>
      </c>
      <c r="G30" s="21">
        <v>5.01331E-3</v>
      </c>
      <c r="H30" s="24">
        <v>1.43822519</v>
      </c>
      <c r="I30" s="21">
        <v>28588.135982015876</v>
      </c>
      <c r="J30" s="21">
        <v>0.31383338201717659</v>
      </c>
      <c r="K30" s="16"/>
    </row>
    <row r="31" spans="1:11" x14ac:dyDescent="0.25">
      <c r="A31" s="14"/>
      <c r="B31" s="115" t="s">
        <v>375</v>
      </c>
      <c r="C31" s="21">
        <v>5.4714566200000005</v>
      </c>
      <c r="D31" s="24">
        <v>10.162823850000001</v>
      </c>
      <c r="E31" s="21">
        <v>85.742564655479242</v>
      </c>
      <c r="F31" s="21">
        <v>0.40085433924586417</v>
      </c>
      <c r="G31" s="21">
        <v>0.94672538000000006</v>
      </c>
      <c r="H31" s="24">
        <v>2.5119528800000004</v>
      </c>
      <c r="I31" s="21">
        <v>165.33067910358548</v>
      </c>
      <c r="J31" s="21">
        <v>0.5481302046991593</v>
      </c>
      <c r="K31" s="16"/>
    </row>
    <row r="32" spans="1:11" x14ac:dyDescent="0.25">
      <c r="A32" s="14"/>
      <c r="B32" s="115" t="s">
        <v>361</v>
      </c>
      <c r="C32" s="21">
        <v>7.6070222300000001</v>
      </c>
      <c r="D32" s="24">
        <v>9.989453100000004</v>
      </c>
      <c r="E32" s="21">
        <v>31.318836700704679</v>
      </c>
      <c r="F32" s="21">
        <v>0.39401604130214762</v>
      </c>
      <c r="G32" s="21">
        <v>1.5469401299999999</v>
      </c>
      <c r="H32" s="24">
        <v>1.5031889199999999</v>
      </c>
      <c r="I32" s="21">
        <v>-2.8282419695195293</v>
      </c>
      <c r="J32" s="21">
        <v>0.32800903909515527</v>
      </c>
      <c r="K32" s="16"/>
    </row>
    <row r="33" spans="1:11" x14ac:dyDescent="0.25">
      <c r="A33" s="14"/>
      <c r="B33" s="115" t="s">
        <v>376</v>
      </c>
      <c r="C33" s="21">
        <v>8.7026597700000057</v>
      </c>
      <c r="D33" s="24">
        <v>9.4201229000000009</v>
      </c>
      <c r="E33" s="21">
        <v>8.2441822266021489</v>
      </c>
      <c r="F33" s="21">
        <v>0.37155983380488622</v>
      </c>
      <c r="G33" s="21">
        <v>1.9627494300000004</v>
      </c>
      <c r="H33" s="24">
        <v>2.2249691399999993</v>
      </c>
      <c r="I33" s="21">
        <v>13.359815878280457</v>
      </c>
      <c r="J33" s="21">
        <v>0.48550782933376985</v>
      </c>
      <c r="K33" s="16"/>
    </row>
    <row r="34" spans="1:11" x14ac:dyDescent="0.25">
      <c r="A34" s="14"/>
      <c r="B34" s="115" t="s">
        <v>377</v>
      </c>
      <c r="C34" s="21">
        <v>8.6282661100000002</v>
      </c>
      <c r="D34" s="24">
        <v>9.3624922699999988</v>
      </c>
      <c r="E34" s="21">
        <v>8.5095446830162569</v>
      </c>
      <c r="F34" s="21">
        <v>0.36928669708128026</v>
      </c>
      <c r="G34" s="21">
        <v>1.9350989199999999</v>
      </c>
      <c r="H34" s="24">
        <v>3.1135805999999997</v>
      </c>
      <c r="I34" s="21">
        <v>60.900332681700831</v>
      </c>
      <c r="J34" s="21">
        <v>0.67941066299990882</v>
      </c>
      <c r="K34" s="16"/>
    </row>
    <row r="35" spans="1:11" x14ac:dyDescent="0.25">
      <c r="A35" s="14"/>
      <c r="B35" s="115" t="s">
        <v>378</v>
      </c>
      <c r="C35" s="21">
        <v>9.7222955899999981</v>
      </c>
      <c r="D35" s="24">
        <v>9.2286575699999975</v>
      </c>
      <c r="E35" s="21">
        <v>-5.0773813183353393</v>
      </c>
      <c r="F35" s="21">
        <v>0.36400782764218542</v>
      </c>
      <c r="G35" s="21">
        <v>1.3683892</v>
      </c>
      <c r="H35" s="24">
        <v>1.2000095700000002</v>
      </c>
      <c r="I35" s="21">
        <v>-12.304951690644717</v>
      </c>
      <c r="J35" s="21">
        <v>0.26185263922826851</v>
      </c>
      <c r="K35" s="16"/>
    </row>
    <row r="36" spans="1:11" x14ac:dyDescent="0.25">
      <c r="A36" s="14"/>
      <c r="B36" s="115" t="s">
        <v>379</v>
      </c>
      <c r="C36" s="21">
        <v>5.0438414600000003</v>
      </c>
      <c r="D36" s="24">
        <v>9.1708835400000055</v>
      </c>
      <c r="E36" s="21">
        <v>81.823390222102759</v>
      </c>
      <c r="F36" s="21">
        <v>0.36172903476305696</v>
      </c>
      <c r="G36" s="21">
        <v>1.1562757699999997</v>
      </c>
      <c r="H36" s="24">
        <v>2.0378334800000006</v>
      </c>
      <c r="I36" s="21">
        <v>76.241129743642475</v>
      </c>
      <c r="J36" s="21">
        <v>0.44467318293613856</v>
      </c>
      <c r="K36" s="16"/>
    </row>
    <row r="37" spans="1:11" x14ac:dyDescent="0.25">
      <c r="A37" s="14"/>
      <c r="B37" s="115" t="s">
        <v>380</v>
      </c>
      <c r="C37" s="21">
        <v>0</v>
      </c>
      <c r="D37" s="24">
        <v>9.1334119999999999</v>
      </c>
      <c r="E37" s="21" t="s">
        <v>120</v>
      </c>
      <c r="F37" s="21">
        <v>0.36025103714852313</v>
      </c>
      <c r="G37" s="21">
        <v>0</v>
      </c>
      <c r="H37" s="24">
        <v>0</v>
      </c>
      <c r="I37" s="21" t="s">
        <v>120</v>
      </c>
      <c r="J37" s="21">
        <v>0</v>
      </c>
      <c r="K37" s="16"/>
    </row>
    <row r="38" spans="1:11" x14ac:dyDescent="0.25">
      <c r="A38" s="14"/>
      <c r="B38" s="115" t="s">
        <v>381</v>
      </c>
      <c r="C38" s="21">
        <v>6.8349709799999996</v>
      </c>
      <c r="D38" s="24">
        <v>9.0917536000000094</v>
      </c>
      <c r="E38" s="21">
        <v>33.018174131296909</v>
      </c>
      <c r="F38" s="21">
        <v>0.35860789635886586</v>
      </c>
      <c r="G38" s="21">
        <v>1.8764760500000002</v>
      </c>
      <c r="H38" s="24">
        <v>2.5867366899999991</v>
      </c>
      <c r="I38" s="21">
        <v>37.850770330908247</v>
      </c>
      <c r="J38" s="21">
        <v>0.56444868957594652</v>
      </c>
      <c r="K38" s="16"/>
    </row>
    <row r="39" spans="1:11" x14ac:dyDescent="0.25">
      <c r="A39" s="14"/>
      <c r="B39" s="115" t="s">
        <v>2</v>
      </c>
      <c r="C39" s="21">
        <v>1245.2620235400482</v>
      </c>
      <c r="D39" s="24">
        <v>1358.3147106200038</v>
      </c>
      <c r="E39" s="21">
        <v>9.0786264210136238</v>
      </c>
      <c r="F39" s="21">
        <v>53.576284884000899</v>
      </c>
      <c r="G39" s="21">
        <v>255.98400583000253</v>
      </c>
      <c r="H39" s="24">
        <v>257.53607916000561</v>
      </c>
      <c r="I39" s="21">
        <v>0.60631652550737769</v>
      </c>
      <c r="J39" s="21">
        <v>56.19663685227755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N50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112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1029.3701212200319</v>
      </c>
      <c r="D13" s="24">
        <v>1289.2037153299993</v>
      </c>
      <c r="E13" s="24">
        <v>25.241998845080804</v>
      </c>
      <c r="F13" s="22">
        <v>100</v>
      </c>
      <c r="G13" s="24">
        <v>180.55713533000019</v>
      </c>
      <c r="H13" s="24">
        <v>222.53274766000035</v>
      </c>
      <c r="I13" s="24">
        <v>23.247828036971384</v>
      </c>
      <c r="J13" s="22">
        <v>100</v>
      </c>
      <c r="K13" s="16"/>
    </row>
    <row r="14" spans="1:14" x14ac:dyDescent="0.25">
      <c r="A14" s="14"/>
      <c r="B14" s="115" t="s">
        <v>290</v>
      </c>
      <c r="C14" s="21">
        <v>202.21360456000014</v>
      </c>
      <c r="D14" s="24">
        <v>268.83799391999992</v>
      </c>
      <c r="E14" s="21">
        <v>32.9475306594573</v>
      </c>
      <c r="F14" s="21">
        <v>20.853026618154374</v>
      </c>
      <c r="G14" s="21">
        <v>31.844334369999991</v>
      </c>
      <c r="H14" s="24">
        <v>47.778180450000001</v>
      </c>
      <c r="I14" s="21">
        <v>50.03667495405719</v>
      </c>
      <c r="J14" s="21">
        <v>21.470179536451209</v>
      </c>
      <c r="K14" s="16"/>
    </row>
    <row r="15" spans="1:14" x14ac:dyDescent="0.25">
      <c r="A15" s="14"/>
      <c r="B15" s="115" t="s">
        <v>306</v>
      </c>
      <c r="C15" s="21">
        <v>168.03934361999941</v>
      </c>
      <c r="D15" s="24">
        <v>159.82669910000035</v>
      </c>
      <c r="E15" s="21">
        <v>-4.8873343248536871</v>
      </c>
      <c r="F15" s="21">
        <v>12.397319151309558</v>
      </c>
      <c r="G15" s="21">
        <v>38.506237740000046</v>
      </c>
      <c r="H15" s="24">
        <v>24.544190520000022</v>
      </c>
      <c r="I15" s="21">
        <v>-36.25918302970517</v>
      </c>
      <c r="J15" s="21">
        <v>11.029473539553015</v>
      </c>
      <c r="K15" s="16"/>
    </row>
    <row r="16" spans="1:14" x14ac:dyDescent="0.25">
      <c r="A16" s="14"/>
      <c r="B16" s="115" t="s">
        <v>286</v>
      </c>
      <c r="C16" s="21">
        <v>39.389291620000002</v>
      </c>
      <c r="D16" s="24">
        <v>85.559499040000006</v>
      </c>
      <c r="E16" s="21">
        <v>117.21512502793266</v>
      </c>
      <c r="F16" s="21">
        <v>6.6366159221081062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/>
      <c r="B17" s="115" t="s">
        <v>348</v>
      </c>
      <c r="C17" s="21">
        <v>43.182982569999986</v>
      </c>
      <c r="D17" s="24">
        <v>55.728311330000004</v>
      </c>
      <c r="E17" s="21">
        <v>29.051556917505494</v>
      </c>
      <c r="F17" s="21">
        <v>4.3226924238063607</v>
      </c>
      <c r="G17" s="21">
        <v>5.4319031099999995</v>
      </c>
      <c r="H17" s="24">
        <v>7.4253789099999992</v>
      </c>
      <c r="I17" s="21">
        <v>36.699399080408114</v>
      </c>
      <c r="J17" s="21">
        <v>3.336757842645687</v>
      </c>
      <c r="K17" s="16"/>
    </row>
    <row r="18" spans="1:11" x14ac:dyDescent="0.25">
      <c r="A18" s="14"/>
      <c r="B18" s="115" t="s">
        <v>286</v>
      </c>
      <c r="C18" s="21">
        <v>40.466100059999995</v>
      </c>
      <c r="D18" s="24">
        <v>55.243893509999985</v>
      </c>
      <c r="E18" s="21">
        <v>36.518946545598972</v>
      </c>
      <c r="F18" s="21">
        <v>4.2851174607311089</v>
      </c>
      <c r="G18" s="21">
        <v>8.2265230099999993</v>
      </c>
      <c r="H18" s="24">
        <v>24.251872369999997</v>
      </c>
      <c r="I18" s="21">
        <v>194.80100329774677</v>
      </c>
      <c r="J18" s="21">
        <v>10.898113929305159</v>
      </c>
      <c r="K18" s="16"/>
    </row>
    <row r="19" spans="1:11" x14ac:dyDescent="0.25">
      <c r="A19" s="14"/>
      <c r="B19" s="115" t="s">
        <v>342</v>
      </c>
      <c r="C19" s="21">
        <v>8.4865730399999961</v>
      </c>
      <c r="D19" s="24">
        <v>41.298974749999999</v>
      </c>
      <c r="E19" s="21">
        <v>386.63900676214553</v>
      </c>
      <c r="F19" s="21">
        <v>3.2034483192152949</v>
      </c>
      <c r="G19" s="21">
        <v>0.45214159000000009</v>
      </c>
      <c r="H19" s="24">
        <v>5.8263670199999984</v>
      </c>
      <c r="I19" s="21">
        <v>1188.6155905277365</v>
      </c>
      <c r="J19" s="21">
        <v>2.6182065701637276</v>
      </c>
      <c r="K19" s="16"/>
    </row>
    <row r="20" spans="1:11" x14ac:dyDescent="0.25">
      <c r="A20" s="14"/>
      <c r="B20" s="115" t="s">
        <v>349</v>
      </c>
      <c r="C20" s="21">
        <v>4.9961253999999995</v>
      </c>
      <c r="D20" s="24">
        <v>35.316892289999977</v>
      </c>
      <c r="E20" s="21">
        <v>606.88562560899652</v>
      </c>
      <c r="F20" s="21">
        <v>2.7394345726780549</v>
      </c>
      <c r="G20" s="21">
        <v>0.89793851999999996</v>
      </c>
      <c r="H20" s="24">
        <v>2.2428740099999995</v>
      </c>
      <c r="I20" s="21">
        <v>149.78035355917237</v>
      </c>
      <c r="J20" s="21">
        <v>1.0078849219202581</v>
      </c>
      <c r="K20" s="16"/>
    </row>
    <row r="21" spans="1:11" x14ac:dyDescent="0.25">
      <c r="A21" s="14"/>
      <c r="B21" s="115" t="s">
        <v>350</v>
      </c>
      <c r="C21" s="21">
        <v>14.207932449999996</v>
      </c>
      <c r="D21" s="24">
        <v>31.859447899999999</v>
      </c>
      <c r="E21" s="21">
        <v>124.23704513037718</v>
      </c>
      <c r="F21" s="21">
        <v>2.4712500841532941</v>
      </c>
      <c r="G21" s="21">
        <v>2.2174044100000003</v>
      </c>
      <c r="H21" s="24">
        <v>9.8725440999999989</v>
      </c>
      <c r="I21" s="21">
        <v>345.22974949797265</v>
      </c>
      <c r="J21" s="21">
        <v>4.4364455136661052</v>
      </c>
      <c r="K21" s="16"/>
    </row>
    <row r="22" spans="1:11" x14ac:dyDescent="0.25">
      <c r="A22" s="14"/>
      <c r="B22" s="115" t="s">
        <v>298</v>
      </c>
      <c r="C22" s="21">
        <v>21.776408070000009</v>
      </c>
      <c r="D22" s="24">
        <v>31.699367059999989</v>
      </c>
      <c r="E22" s="21">
        <v>45.567473561768068</v>
      </c>
      <c r="F22" s="21">
        <v>2.4588330519886732</v>
      </c>
      <c r="G22" s="21">
        <v>4.4121082399999993</v>
      </c>
      <c r="H22" s="24">
        <v>4.0098850399999995</v>
      </c>
      <c r="I22" s="21">
        <v>-9.1163493305413503</v>
      </c>
      <c r="J22" s="21">
        <v>1.8019303146009575</v>
      </c>
      <c r="K22" s="16"/>
    </row>
    <row r="23" spans="1:11" x14ac:dyDescent="0.25">
      <c r="A23" s="14"/>
      <c r="B23" s="115" t="s">
        <v>287</v>
      </c>
      <c r="C23" s="21">
        <v>33.436073390000011</v>
      </c>
      <c r="D23" s="24">
        <v>30.658976909999982</v>
      </c>
      <c r="E23" s="21">
        <v>-8.3056896293049682</v>
      </c>
      <c r="F23" s="21">
        <v>2.3781328385446172</v>
      </c>
      <c r="G23" s="21">
        <v>5.6370496400000025</v>
      </c>
      <c r="H23" s="24">
        <v>6.0125672000000003</v>
      </c>
      <c r="I23" s="21">
        <v>6.6615975373954139</v>
      </c>
      <c r="J23" s="21">
        <v>2.701879729264109</v>
      </c>
      <c r="K23" s="16"/>
    </row>
    <row r="24" spans="1:11" x14ac:dyDescent="0.25">
      <c r="A24" s="14"/>
      <c r="B24" s="115" t="s">
        <v>351</v>
      </c>
      <c r="C24" s="21">
        <v>25.244900150000007</v>
      </c>
      <c r="D24" s="24">
        <v>21.172962119999987</v>
      </c>
      <c r="E24" s="21">
        <v>-16.129745040801915</v>
      </c>
      <c r="F24" s="21">
        <v>1.6423286613458381</v>
      </c>
      <c r="G24" s="21">
        <v>4.6406392700000012</v>
      </c>
      <c r="H24" s="24">
        <v>2.5938002599999992</v>
      </c>
      <c r="I24" s="21">
        <v>-44.106832936402775</v>
      </c>
      <c r="J24" s="21">
        <v>1.1655813749996795</v>
      </c>
      <c r="K24" s="16"/>
    </row>
    <row r="25" spans="1:11" x14ac:dyDescent="0.25">
      <c r="A25" s="14"/>
      <c r="B25" s="115" t="s">
        <v>341</v>
      </c>
      <c r="C25" s="21">
        <v>8.6190009399999994</v>
      </c>
      <c r="D25" s="24">
        <v>20.116413470000026</v>
      </c>
      <c r="E25" s="21">
        <v>133.39611644131026</v>
      </c>
      <c r="F25" s="21">
        <v>1.560375077328318</v>
      </c>
      <c r="G25" s="21">
        <v>2.1576216599999998</v>
      </c>
      <c r="H25" s="24">
        <v>6.9264252300000004</v>
      </c>
      <c r="I25" s="21">
        <v>221.02130593182872</v>
      </c>
      <c r="J25" s="21">
        <v>3.1125419979007458</v>
      </c>
      <c r="K25" s="16"/>
    </row>
    <row r="26" spans="1:11" x14ac:dyDescent="0.25">
      <c r="A26" s="14"/>
      <c r="B26" s="115" t="s">
        <v>352</v>
      </c>
      <c r="C26" s="21">
        <v>16.466969449999986</v>
      </c>
      <c r="D26" s="24">
        <v>19.699366459999986</v>
      </c>
      <c r="E26" s="21">
        <v>19.629580414385252</v>
      </c>
      <c r="F26" s="21">
        <v>1.5280258834002438</v>
      </c>
      <c r="G26" s="21">
        <v>2.7030268400000002</v>
      </c>
      <c r="H26" s="24">
        <v>3.1344971600000009</v>
      </c>
      <c r="I26" s="21">
        <v>15.962487446110618</v>
      </c>
      <c r="J26" s="21">
        <v>1.4085554566508496</v>
      </c>
      <c r="K26" s="16"/>
    </row>
    <row r="27" spans="1:11" x14ac:dyDescent="0.25">
      <c r="A27" s="14"/>
      <c r="B27" s="115" t="s">
        <v>353</v>
      </c>
      <c r="C27" s="21">
        <v>22.125102640000016</v>
      </c>
      <c r="D27" s="24">
        <v>16.924229199999996</v>
      </c>
      <c r="E27" s="21">
        <v>-23.506663560499607</v>
      </c>
      <c r="F27" s="21">
        <v>1.3127660895444966</v>
      </c>
      <c r="G27" s="21">
        <v>3.2753345</v>
      </c>
      <c r="H27" s="24">
        <v>2.6580031699999984</v>
      </c>
      <c r="I27" s="21">
        <v>-18.847886528841606</v>
      </c>
      <c r="J27" s="21">
        <v>1.1944323691455354</v>
      </c>
      <c r="K27" s="16"/>
    </row>
    <row r="28" spans="1:11" x14ac:dyDescent="0.25">
      <c r="A28" s="14"/>
      <c r="B28" s="115" t="s">
        <v>354</v>
      </c>
      <c r="C28" s="21">
        <v>12.374961010000003</v>
      </c>
      <c r="D28" s="24">
        <v>15.958637159999991</v>
      </c>
      <c r="E28" s="21">
        <v>28.959090433530086</v>
      </c>
      <c r="F28" s="21">
        <v>1.2378677605590855</v>
      </c>
      <c r="G28" s="21">
        <v>2.7064333700000001</v>
      </c>
      <c r="H28" s="24">
        <v>5.3104968699999979</v>
      </c>
      <c r="I28" s="21">
        <v>96.21753592256357</v>
      </c>
      <c r="J28" s="21">
        <v>2.3863889363886845</v>
      </c>
      <c r="K28" s="16"/>
    </row>
    <row r="29" spans="1:11" x14ac:dyDescent="0.25">
      <c r="A29" s="14"/>
      <c r="B29" s="115" t="s">
        <v>355</v>
      </c>
      <c r="C29" s="21">
        <v>11.95814403</v>
      </c>
      <c r="D29" s="24">
        <v>14.437732619999998</v>
      </c>
      <c r="E29" s="21">
        <v>20.735563844851935</v>
      </c>
      <c r="F29" s="21">
        <v>1.1198953624101486</v>
      </c>
      <c r="G29" s="21">
        <v>1.3369673799999999</v>
      </c>
      <c r="H29" s="24">
        <v>1.3984844300000001</v>
      </c>
      <c r="I29" s="21">
        <v>4.6012379150192961</v>
      </c>
      <c r="J29" s="21">
        <v>0.62843983400442849</v>
      </c>
      <c r="K29" s="16"/>
    </row>
    <row r="30" spans="1:11" x14ac:dyDescent="0.25">
      <c r="A30" s="14"/>
      <c r="B30" s="115" t="s">
        <v>356</v>
      </c>
      <c r="C30" s="21">
        <v>0</v>
      </c>
      <c r="D30" s="24">
        <v>11.878948519999998</v>
      </c>
      <c r="E30" s="21" t="s">
        <v>120</v>
      </c>
      <c r="F30" s="21">
        <v>0.92141749040486798</v>
      </c>
      <c r="G30" s="21">
        <v>0</v>
      </c>
      <c r="H30" s="24">
        <v>1.3377733300000001</v>
      </c>
      <c r="I30" s="21" t="s">
        <v>120</v>
      </c>
      <c r="J30" s="21">
        <v>0.60115796172342917</v>
      </c>
      <c r="K30" s="16"/>
    </row>
    <row r="31" spans="1:11" x14ac:dyDescent="0.25">
      <c r="A31" s="14"/>
      <c r="B31" s="115" t="s">
        <v>312</v>
      </c>
      <c r="C31" s="21">
        <v>8.9811391100000026</v>
      </c>
      <c r="D31" s="24">
        <v>10.093600430000011</v>
      </c>
      <c r="E31" s="21">
        <v>12.38663944934717</v>
      </c>
      <c r="F31" s="21">
        <v>0.78293293061262526</v>
      </c>
      <c r="G31" s="21">
        <v>1.2066774300000001</v>
      </c>
      <c r="H31" s="24">
        <v>2.2049499599999995</v>
      </c>
      <c r="I31" s="21">
        <v>82.729029745753962</v>
      </c>
      <c r="J31" s="21">
        <v>0.9908429133175769</v>
      </c>
      <c r="K31" s="16"/>
    </row>
    <row r="32" spans="1:11" x14ac:dyDescent="0.25">
      <c r="A32" s="14"/>
      <c r="B32" s="115" t="s">
        <v>357</v>
      </c>
      <c r="C32" s="21">
        <v>10.474670999999992</v>
      </c>
      <c r="D32" s="24">
        <v>9.9949516500000009</v>
      </c>
      <c r="E32" s="21">
        <v>-4.5798035088643001</v>
      </c>
      <c r="F32" s="21">
        <v>0.77528101502884506</v>
      </c>
      <c r="G32" s="21">
        <v>1.6540046999999998</v>
      </c>
      <c r="H32" s="24">
        <v>1.9588970199999995</v>
      </c>
      <c r="I32" s="21">
        <v>18.433582443870922</v>
      </c>
      <c r="J32" s="21">
        <v>0.88027359595313437</v>
      </c>
      <c r="K32" s="16"/>
    </row>
    <row r="33" spans="1:11" x14ac:dyDescent="0.25">
      <c r="A33" s="14"/>
      <c r="B33" s="115" t="s">
        <v>358</v>
      </c>
      <c r="C33" s="21">
        <v>7.9370042399999994</v>
      </c>
      <c r="D33" s="24">
        <v>8.7144626500000033</v>
      </c>
      <c r="E33" s="21">
        <v>9.7953634203930218</v>
      </c>
      <c r="F33" s="21">
        <v>0.67595699162016065</v>
      </c>
      <c r="G33" s="21">
        <v>2.3193726800000003</v>
      </c>
      <c r="H33" s="24">
        <v>2.0789574300000004</v>
      </c>
      <c r="I33" s="21">
        <v>-10.365529096427906</v>
      </c>
      <c r="J33" s="21">
        <v>0.93422539013285522</v>
      </c>
      <c r="K33" s="16"/>
    </row>
    <row r="34" spans="1:11" x14ac:dyDescent="0.25">
      <c r="A34" s="14"/>
      <c r="B34" s="115" t="s">
        <v>359</v>
      </c>
      <c r="C34" s="21">
        <v>11.762142309999998</v>
      </c>
      <c r="D34" s="24">
        <v>8.65110329</v>
      </c>
      <c r="E34" s="21">
        <v>-26.449595133320557</v>
      </c>
      <c r="F34" s="21">
        <v>0.6710423796587931</v>
      </c>
      <c r="G34" s="21">
        <v>2.7775886600000006</v>
      </c>
      <c r="H34" s="24">
        <v>1.9269810300000001</v>
      </c>
      <c r="I34" s="21">
        <v>-30.623959632669305</v>
      </c>
      <c r="J34" s="21">
        <v>0.86593144166995317</v>
      </c>
      <c r="K34" s="16"/>
    </row>
    <row r="35" spans="1:11" x14ac:dyDescent="0.25">
      <c r="A35" s="14"/>
      <c r="B35" s="115" t="s">
        <v>360</v>
      </c>
      <c r="C35" s="21">
        <v>9.5664156299999981</v>
      </c>
      <c r="D35" s="24">
        <v>8.2614268799999984</v>
      </c>
      <c r="E35" s="21">
        <v>-13.641355346380656</v>
      </c>
      <c r="F35" s="21">
        <v>0.64081624818194916</v>
      </c>
      <c r="G35" s="21">
        <v>2.1100587800000001</v>
      </c>
      <c r="H35" s="24">
        <v>1.3783577499999999</v>
      </c>
      <c r="I35" s="21">
        <v>-34.676807913379562</v>
      </c>
      <c r="J35" s="21">
        <v>0.61939546628253672</v>
      </c>
      <c r="K35" s="16"/>
    </row>
    <row r="36" spans="1:11" x14ac:dyDescent="0.25">
      <c r="A36" s="14"/>
      <c r="B36" s="115" t="s">
        <v>361</v>
      </c>
      <c r="C36" s="21">
        <v>7.2149037499999995</v>
      </c>
      <c r="D36" s="24">
        <v>7.7468536999999982</v>
      </c>
      <c r="E36" s="21">
        <v>7.3729320366886286</v>
      </c>
      <c r="F36" s="21">
        <v>0.60090221645203878</v>
      </c>
      <c r="G36" s="21">
        <v>0.68784374000000004</v>
      </c>
      <c r="H36" s="24">
        <v>1.9887448700000001</v>
      </c>
      <c r="I36" s="21">
        <v>189.12742158560607</v>
      </c>
      <c r="J36" s="21">
        <v>0.89368638589702354</v>
      </c>
      <c r="K36" s="16"/>
    </row>
    <row r="37" spans="1:11" x14ac:dyDescent="0.25">
      <c r="A37" s="14"/>
      <c r="B37" s="115" t="s">
        <v>362</v>
      </c>
      <c r="C37" s="21">
        <v>3.9255367000000003</v>
      </c>
      <c r="D37" s="24">
        <v>6.2087775500000015</v>
      </c>
      <c r="E37" s="21">
        <v>58.163788151566663</v>
      </c>
      <c r="F37" s="21">
        <v>0.4815978635626823</v>
      </c>
      <c r="G37" s="21">
        <v>1.0434614</v>
      </c>
      <c r="H37" s="24">
        <v>0.49140381999999999</v>
      </c>
      <c r="I37" s="21">
        <v>-52.906372962143109</v>
      </c>
      <c r="J37" s="21">
        <v>0.22082314857802318</v>
      </c>
      <c r="K37" s="16"/>
    </row>
    <row r="38" spans="1:11" x14ac:dyDescent="0.25">
      <c r="A38" s="14"/>
      <c r="B38" s="115" t="s">
        <v>363</v>
      </c>
      <c r="C38" s="21">
        <v>4.9433998000000008</v>
      </c>
      <c r="D38" s="24">
        <v>5.0677159700000054</v>
      </c>
      <c r="E38" s="21">
        <v>2.5147909339642061</v>
      </c>
      <c r="F38" s="21">
        <v>0.39308884311606374</v>
      </c>
      <c r="G38" s="21">
        <v>1.07949965</v>
      </c>
      <c r="H38" s="24">
        <v>1.0442717499999994</v>
      </c>
      <c r="I38" s="21">
        <v>-3.2633544624123489</v>
      </c>
      <c r="J38" s="21">
        <v>0.46926655109454002</v>
      </c>
      <c r="K38" s="16"/>
    </row>
    <row r="39" spans="1:11" x14ac:dyDescent="0.25">
      <c r="A39" s="14"/>
      <c r="B39" s="115" t="s">
        <v>2</v>
      </c>
      <c r="C39" s="21">
        <v>291.58139568003276</v>
      </c>
      <c r="D39" s="24">
        <v>308.24647784999922</v>
      </c>
      <c r="E39" s="21">
        <v>5.7154134032110671</v>
      </c>
      <c r="F39" s="21">
        <v>23.909834744084407</v>
      </c>
      <c r="G39" s="21">
        <v>53.232964640000162</v>
      </c>
      <c r="H39" s="24">
        <v>54.136843960000363</v>
      </c>
      <c r="I39" s="21">
        <v>1.6979691552271969</v>
      </c>
      <c r="J39" s="21">
        <v>24.327585278690787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N47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41.4257812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113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1" t="s">
        <v>50</v>
      </c>
      <c r="C13" s="159">
        <v>503.92900436000338</v>
      </c>
      <c r="D13" s="24">
        <v>690.89170993000016</v>
      </c>
      <c r="E13" s="24">
        <v>37.101001123648736</v>
      </c>
      <c r="F13" s="22">
        <v>100</v>
      </c>
      <c r="G13" s="24">
        <v>88.539900890000055</v>
      </c>
      <c r="H13" s="24">
        <v>100.70391655999975</v>
      </c>
      <c r="I13" s="24">
        <v>13.738456388280795</v>
      </c>
      <c r="J13" s="22">
        <v>100</v>
      </c>
      <c r="K13" s="16"/>
    </row>
    <row r="14" spans="1:14" x14ac:dyDescent="0.25">
      <c r="A14" s="14"/>
      <c r="B14" s="156" t="s">
        <v>329</v>
      </c>
      <c r="C14" s="137">
        <v>0</v>
      </c>
      <c r="D14" s="24">
        <v>102.12221938</v>
      </c>
      <c r="E14" s="21" t="s">
        <v>120</v>
      </c>
      <c r="F14" s="21">
        <v>14.781219388252154</v>
      </c>
      <c r="G14" s="21">
        <v>0</v>
      </c>
      <c r="H14" s="24">
        <v>0</v>
      </c>
      <c r="I14" s="21" t="s">
        <v>120</v>
      </c>
      <c r="J14" s="21">
        <v>0</v>
      </c>
      <c r="K14" s="16"/>
    </row>
    <row r="15" spans="1:14" x14ac:dyDescent="0.25">
      <c r="A15" s="14"/>
      <c r="B15" s="156" t="s">
        <v>287</v>
      </c>
      <c r="C15" s="137">
        <v>69.940989350000024</v>
      </c>
      <c r="D15" s="24">
        <v>82.074278579999955</v>
      </c>
      <c r="E15" s="21">
        <v>17.34789476494576</v>
      </c>
      <c r="F15" s="21">
        <v>11.879470747784131</v>
      </c>
      <c r="G15" s="21">
        <v>11.66936613</v>
      </c>
      <c r="H15" s="24">
        <v>18.397607520000005</v>
      </c>
      <c r="I15" s="21">
        <v>57.657299591473212</v>
      </c>
      <c r="J15" s="21">
        <v>18.26900894071845</v>
      </c>
      <c r="K15" s="16"/>
    </row>
    <row r="16" spans="1:14" x14ac:dyDescent="0.25">
      <c r="A16" s="14"/>
      <c r="B16" s="156" t="s">
        <v>330</v>
      </c>
      <c r="C16" s="137">
        <v>22.970488549999992</v>
      </c>
      <c r="D16" s="24">
        <v>35.266727760000002</v>
      </c>
      <c r="E16" s="21">
        <v>53.530595064335351</v>
      </c>
      <c r="F16" s="21">
        <v>5.1045232202269677</v>
      </c>
      <c r="G16" s="21">
        <v>3.0637108399999997</v>
      </c>
      <c r="H16" s="24">
        <v>1.41015958</v>
      </c>
      <c r="I16" s="21">
        <v>-53.972171211823628</v>
      </c>
      <c r="J16" s="21">
        <v>1.4003026179819151</v>
      </c>
      <c r="K16" s="16"/>
    </row>
    <row r="17" spans="1:11" x14ac:dyDescent="0.25">
      <c r="A17" s="14"/>
      <c r="B17" s="156" t="s">
        <v>306</v>
      </c>
      <c r="C17" s="137">
        <v>33.510329040000066</v>
      </c>
      <c r="D17" s="24">
        <v>30.34327512000003</v>
      </c>
      <c r="E17" s="21">
        <v>-9.45097828260546</v>
      </c>
      <c r="F17" s="21">
        <v>4.3919003056317401</v>
      </c>
      <c r="G17" s="21">
        <v>6.6611623500000015</v>
      </c>
      <c r="H17" s="24">
        <v>4.0803004499999984</v>
      </c>
      <c r="I17" s="21">
        <v>-38.744918144803997</v>
      </c>
      <c r="J17" s="21">
        <v>4.0517793045009727</v>
      </c>
      <c r="K17" s="16"/>
    </row>
    <row r="18" spans="1:11" x14ac:dyDescent="0.25">
      <c r="A18" s="14"/>
      <c r="B18" s="156" t="s">
        <v>331</v>
      </c>
      <c r="C18" s="137">
        <v>1.6475099999999999E-2</v>
      </c>
      <c r="D18" s="24">
        <v>20.05239778</v>
      </c>
      <c r="E18" s="21"/>
      <c r="F18" s="21">
        <v>2.9023937459072524</v>
      </c>
      <c r="G18" s="21">
        <v>0</v>
      </c>
      <c r="H18" s="24">
        <v>0.81801479999999993</v>
      </c>
      <c r="I18" s="21" t="s">
        <v>120</v>
      </c>
      <c r="J18" s="21">
        <v>0.81229690755137995</v>
      </c>
      <c r="K18" s="16"/>
    </row>
    <row r="19" spans="1:11" x14ac:dyDescent="0.25">
      <c r="A19" s="14"/>
      <c r="B19" s="156" t="s">
        <v>332</v>
      </c>
      <c r="C19" s="137">
        <v>15.521059749999997</v>
      </c>
      <c r="D19" s="24">
        <v>18.708929640000001</v>
      </c>
      <c r="E19" s="21">
        <v>20.538996314346413</v>
      </c>
      <c r="F19" s="21">
        <v>2.7079395180317847</v>
      </c>
      <c r="G19" s="21">
        <v>6.6358550000000002E-2</v>
      </c>
      <c r="H19" s="24">
        <v>1.19146072</v>
      </c>
      <c r="I19" s="21">
        <v>1695.4893830561396</v>
      </c>
      <c r="J19" s="21">
        <v>1.1831324547244628</v>
      </c>
      <c r="K19" s="16"/>
    </row>
    <row r="20" spans="1:11" x14ac:dyDescent="0.25">
      <c r="A20" s="14"/>
      <c r="B20" s="156" t="s">
        <v>333</v>
      </c>
      <c r="C20" s="137">
        <v>15.68711175</v>
      </c>
      <c r="D20" s="24">
        <v>18.253909990000004</v>
      </c>
      <c r="E20" s="21">
        <v>16.362465448746512</v>
      </c>
      <c r="F20" s="21">
        <v>2.6420797539819163</v>
      </c>
      <c r="G20" s="21">
        <v>2.8357836399999998</v>
      </c>
      <c r="H20" s="24">
        <v>4.2149608100000009</v>
      </c>
      <c r="I20" s="21">
        <v>48.634781248685144</v>
      </c>
      <c r="J20" s="21">
        <v>4.185498393688305</v>
      </c>
      <c r="K20" s="16"/>
    </row>
    <row r="21" spans="1:11" x14ac:dyDescent="0.25">
      <c r="A21" s="14"/>
      <c r="B21" s="156" t="s">
        <v>334</v>
      </c>
      <c r="C21" s="137">
        <v>12.484031570000029</v>
      </c>
      <c r="D21" s="24">
        <v>14.311914480000029</v>
      </c>
      <c r="E21" s="21">
        <v>14.641767763488556</v>
      </c>
      <c r="F21" s="21">
        <v>2.0715134187165285</v>
      </c>
      <c r="G21" s="21">
        <v>1.8202978999999986</v>
      </c>
      <c r="H21" s="24">
        <v>2.1883117100000011</v>
      </c>
      <c r="I21" s="21">
        <v>20.217229828150817</v>
      </c>
      <c r="J21" s="21">
        <v>2.1730154940857709</v>
      </c>
      <c r="K21" s="16"/>
    </row>
    <row r="22" spans="1:11" x14ac:dyDescent="0.25">
      <c r="A22" s="14"/>
      <c r="B22" s="156" t="s">
        <v>335</v>
      </c>
      <c r="C22" s="137">
        <v>8.72263944</v>
      </c>
      <c r="D22" s="24">
        <v>10.354924859999997</v>
      </c>
      <c r="E22" s="21">
        <v>18.713205231374296</v>
      </c>
      <c r="F22" s="21">
        <v>1.4987768287231493</v>
      </c>
      <c r="G22" s="21">
        <v>0.89442927999999999</v>
      </c>
      <c r="H22" s="24">
        <v>1.8728197300000002</v>
      </c>
      <c r="I22" s="21">
        <v>109.38712225521066</v>
      </c>
      <c r="J22" s="21">
        <v>1.8597287910685854</v>
      </c>
      <c r="K22" s="16"/>
    </row>
    <row r="23" spans="1:11" x14ac:dyDescent="0.25">
      <c r="A23" s="14"/>
      <c r="B23" s="156" t="s">
        <v>336</v>
      </c>
      <c r="C23" s="137">
        <v>8.1104708799999994</v>
      </c>
      <c r="D23" s="24">
        <v>9.7420052999999971</v>
      </c>
      <c r="E23" s="21">
        <v>20.116395757283058</v>
      </c>
      <c r="F23" s="21">
        <v>1.410062555387593</v>
      </c>
      <c r="G23" s="21">
        <v>2.8439456999999999</v>
      </c>
      <c r="H23" s="24">
        <v>0.98485216999999992</v>
      </c>
      <c r="I23" s="21">
        <v>-65.370218918033501</v>
      </c>
      <c r="J23" s="21">
        <v>0.97796809065834234</v>
      </c>
      <c r="K23" s="16"/>
    </row>
    <row r="24" spans="1:11" x14ac:dyDescent="0.25">
      <c r="A24" s="14"/>
      <c r="B24" s="156" t="s">
        <v>326</v>
      </c>
      <c r="C24" s="137">
        <v>0</v>
      </c>
      <c r="D24" s="24">
        <v>8.0709945800000025</v>
      </c>
      <c r="E24" s="21" t="s">
        <v>120</v>
      </c>
      <c r="F24" s="21">
        <v>1.1681996561831289</v>
      </c>
      <c r="G24" s="21">
        <v>0</v>
      </c>
      <c r="H24" s="24">
        <v>6.0307553700000005</v>
      </c>
      <c r="I24" s="21" t="s">
        <v>120</v>
      </c>
      <c r="J24" s="21">
        <v>5.9886006185338934</v>
      </c>
      <c r="K24" s="16"/>
    </row>
    <row r="25" spans="1:11" x14ac:dyDescent="0.25">
      <c r="A25" s="14"/>
      <c r="B25" s="156" t="s">
        <v>337</v>
      </c>
      <c r="C25" s="137">
        <v>5.6009593999999927</v>
      </c>
      <c r="D25" s="24">
        <v>7.5755472700000057</v>
      </c>
      <c r="E25" s="21">
        <v>35.254457834491994</v>
      </c>
      <c r="F25" s="21">
        <v>1.0964883730863619</v>
      </c>
      <c r="G25" s="21">
        <v>1.0926979899999998</v>
      </c>
      <c r="H25" s="24">
        <v>1.7123947500000003</v>
      </c>
      <c r="I25" s="21">
        <v>56.712537743388779</v>
      </c>
      <c r="J25" s="21">
        <v>1.7004251755985571</v>
      </c>
      <c r="K25" s="16"/>
    </row>
    <row r="26" spans="1:11" x14ac:dyDescent="0.25">
      <c r="A26" s="14"/>
      <c r="B26" s="156" t="s">
        <v>338</v>
      </c>
      <c r="C26" s="137">
        <v>7.1210485599999984</v>
      </c>
      <c r="D26" s="24">
        <v>5.9534538400000017</v>
      </c>
      <c r="E26" s="21">
        <v>-16.39638755672236</v>
      </c>
      <c r="F26" s="21">
        <v>0.86170578607799397</v>
      </c>
      <c r="G26" s="21">
        <v>1.3860629499999999</v>
      </c>
      <c r="H26" s="24">
        <v>9.33638E-3</v>
      </c>
      <c r="I26" s="21">
        <v>-99.326410102802328</v>
      </c>
      <c r="J26" s="21">
        <v>9.2711190576558675E-3</v>
      </c>
      <c r="K26" s="16"/>
    </row>
    <row r="27" spans="1:11" x14ac:dyDescent="0.25">
      <c r="A27" s="14"/>
      <c r="B27" s="156" t="s">
        <v>339</v>
      </c>
      <c r="C27" s="137">
        <v>4.3932111399999991</v>
      </c>
      <c r="D27" s="24">
        <v>5.8211244899999999</v>
      </c>
      <c r="E27" s="21">
        <v>32.502725329973579</v>
      </c>
      <c r="F27" s="21">
        <v>0.84255237200483779</v>
      </c>
      <c r="G27" s="21">
        <v>2.7197181899999996</v>
      </c>
      <c r="H27" s="24">
        <v>0.84096528000000015</v>
      </c>
      <c r="I27" s="21">
        <v>-69.078955198663422</v>
      </c>
      <c r="J27" s="21">
        <v>0.83508696456602061</v>
      </c>
      <c r="K27" s="16"/>
    </row>
    <row r="28" spans="1:11" x14ac:dyDescent="0.25">
      <c r="A28" s="14"/>
      <c r="B28" s="156" t="s">
        <v>340</v>
      </c>
      <c r="C28" s="137">
        <v>3.5669528600000007</v>
      </c>
      <c r="D28" s="24">
        <v>4.4994526099999961</v>
      </c>
      <c r="E28" s="21">
        <v>26.142755079751613</v>
      </c>
      <c r="F28" s="21">
        <v>0.65125294533579969</v>
      </c>
      <c r="G28" s="21">
        <v>0.94274219999999986</v>
      </c>
      <c r="H28" s="24">
        <v>0.63935417999999999</v>
      </c>
      <c r="I28" s="21">
        <v>-32.181440482880674</v>
      </c>
      <c r="J28" s="21">
        <v>0.63488511851380725</v>
      </c>
      <c r="K28" s="16"/>
    </row>
    <row r="29" spans="1:11" x14ac:dyDescent="0.25">
      <c r="A29" s="14"/>
      <c r="B29" s="156" t="s">
        <v>341</v>
      </c>
      <c r="C29" s="137">
        <v>10.122275359999998</v>
      </c>
      <c r="D29" s="24">
        <v>4.3047997900000006</v>
      </c>
      <c r="E29" s="21">
        <v>-57.472014572818317</v>
      </c>
      <c r="F29" s="21">
        <v>0.62307880209420297</v>
      </c>
      <c r="G29" s="21">
        <v>1.5908259699999998</v>
      </c>
      <c r="H29" s="24">
        <v>1.3645786400000002</v>
      </c>
      <c r="I29" s="21">
        <v>-14.222003805985118</v>
      </c>
      <c r="J29" s="21">
        <v>1.3550402870249632</v>
      </c>
      <c r="K29" s="16"/>
    </row>
    <row r="30" spans="1:11" x14ac:dyDescent="0.25">
      <c r="A30" s="14"/>
      <c r="B30" s="156" t="s">
        <v>342</v>
      </c>
      <c r="C30" s="137">
        <v>2.0999539099999978</v>
      </c>
      <c r="D30" s="24">
        <v>4.2417304799999949</v>
      </c>
      <c r="E30" s="21">
        <v>101.99159894895024</v>
      </c>
      <c r="F30" s="21">
        <v>0.61395011968369961</v>
      </c>
      <c r="G30" s="21">
        <v>0.65215179000000001</v>
      </c>
      <c r="H30" s="24">
        <v>0.50542658000000007</v>
      </c>
      <c r="I30" s="21">
        <v>-22.49862873181716</v>
      </c>
      <c r="J30" s="21">
        <v>0.50189366736184993</v>
      </c>
      <c r="K30" s="16"/>
    </row>
    <row r="31" spans="1:11" x14ac:dyDescent="0.25">
      <c r="A31" s="14"/>
      <c r="B31" s="156" t="s">
        <v>343</v>
      </c>
      <c r="C31" s="137">
        <v>2.33222072</v>
      </c>
      <c r="D31" s="24">
        <v>3.8656580700000003</v>
      </c>
      <c r="E31" s="21">
        <v>65.750095471238239</v>
      </c>
      <c r="F31" s="21">
        <v>0.55951721730626369</v>
      </c>
      <c r="G31" s="21">
        <v>0.40460233000000001</v>
      </c>
      <c r="H31" s="24">
        <v>0.80628200000000005</v>
      </c>
      <c r="I31" s="21">
        <v>99.277646275541713</v>
      </c>
      <c r="J31" s="21">
        <v>0.80064611937869812</v>
      </c>
      <c r="K31" s="16"/>
    </row>
    <row r="32" spans="1:11" x14ac:dyDescent="0.25">
      <c r="A32" s="14"/>
      <c r="B32" s="156" t="s">
        <v>344</v>
      </c>
      <c r="C32" s="137">
        <v>4.0706769600000001</v>
      </c>
      <c r="D32" s="24">
        <v>3.79560415</v>
      </c>
      <c r="E32" s="21">
        <v>-6.757421743434044</v>
      </c>
      <c r="F32" s="21">
        <v>0.54937757906873175</v>
      </c>
      <c r="G32" s="21">
        <v>0.88342156000000005</v>
      </c>
      <c r="H32" s="24">
        <v>2.0173786899999997</v>
      </c>
      <c r="I32" s="21">
        <v>128.35968481457476</v>
      </c>
      <c r="J32" s="21">
        <v>2.0032772894170785</v>
      </c>
      <c r="K32" s="16"/>
    </row>
    <row r="33" spans="1:11" x14ac:dyDescent="0.25">
      <c r="A33" s="14"/>
      <c r="B33" s="156" t="s">
        <v>345</v>
      </c>
      <c r="C33" s="137">
        <v>2.28517313</v>
      </c>
      <c r="D33" s="24">
        <v>3.1529356699999966</v>
      </c>
      <c r="E33" s="21">
        <v>37.973601588777498</v>
      </c>
      <c r="F33" s="21">
        <v>0.45635743267486101</v>
      </c>
      <c r="G33" s="21">
        <v>0.52935604999999997</v>
      </c>
      <c r="H33" s="24">
        <v>0.45798126000000033</v>
      </c>
      <c r="I33" s="21">
        <v>-13.483323747787457</v>
      </c>
      <c r="J33" s="21">
        <v>0.4547799883504367</v>
      </c>
      <c r="K33" s="16"/>
    </row>
    <row r="34" spans="1:11" x14ac:dyDescent="0.25">
      <c r="A34" s="14"/>
      <c r="B34" s="156" t="s">
        <v>346</v>
      </c>
      <c r="C34" s="137">
        <v>0.72959088000000005</v>
      </c>
      <c r="D34" s="24">
        <v>3.1270440800000001</v>
      </c>
      <c r="E34" s="21">
        <v>328.60240796869607</v>
      </c>
      <c r="F34" s="21">
        <v>0.45260987142497722</v>
      </c>
      <c r="G34" s="21">
        <v>1.570183E-2</v>
      </c>
      <c r="H34" s="24">
        <v>0.15276749000000001</v>
      </c>
      <c r="I34" s="21">
        <v>872.92793260403414</v>
      </c>
      <c r="J34" s="21">
        <v>0.15169965103490349</v>
      </c>
      <c r="K34" s="16"/>
    </row>
    <row r="35" spans="1:11" x14ac:dyDescent="0.25">
      <c r="A35" s="14"/>
      <c r="B35" s="156" t="s">
        <v>347</v>
      </c>
      <c r="C35" s="137">
        <v>2.9070401099999996</v>
      </c>
      <c r="D35" s="24">
        <v>3.0472948999999985</v>
      </c>
      <c r="E35" s="21">
        <v>4.8246596088417526</v>
      </c>
      <c r="F35" s="21">
        <v>0.44106693656937129</v>
      </c>
      <c r="G35" s="21">
        <v>0.18631377999999998</v>
      </c>
      <c r="H35" s="24">
        <v>0.34899286000000002</v>
      </c>
      <c r="I35" s="21">
        <v>87.314572223267689</v>
      </c>
      <c r="J35" s="21">
        <v>0.34655341313569349</v>
      </c>
      <c r="K35" s="16"/>
    </row>
    <row r="36" spans="1:11" x14ac:dyDescent="0.25">
      <c r="A36" s="14"/>
      <c r="B36" s="155" t="s">
        <v>2</v>
      </c>
      <c r="C36" s="137">
        <v>271.73630590000323</v>
      </c>
      <c r="D36" s="24">
        <v>292.20548711000015</v>
      </c>
      <c r="E36" s="21">
        <v>7.5327369827163926</v>
      </c>
      <c r="F36" s="21">
        <v>42.293963425846556</v>
      </c>
      <c r="G36" s="21">
        <v>48.281251860000062</v>
      </c>
      <c r="H36" s="24">
        <v>50.659215589999739</v>
      </c>
      <c r="I36" s="21">
        <v>4.925232131293944</v>
      </c>
      <c r="J36" s="21">
        <v>50.30510959304825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N51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43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164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444.83630720000235</v>
      </c>
      <c r="D13" s="24">
        <v>543.01505502000123</v>
      </c>
      <c r="E13" s="24">
        <v>22.070758665806657</v>
      </c>
      <c r="F13" s="22">
        <v>100</v>
      </c>
      <c r="G13" s="24">
        <v>80.146994480000245</v>
      </c>
      <c r="H13" s="24">
        <v>88.118853419999994</v>
      </c>
      <c r="I13" s="24">
        <v>9.9465475801329362</v>
      </c>
      <c r="J13" s="22">
        <v>100</v>
      </c>
      <c r="K13" s="16"/>
    </row>
    <row r="14" spans="1:14" x14ac:dyDescent="0.25">
      <c r="A14" s="14"/>
      <c r="B14" s="156" t="s">
        <v>305</v>
      </c>
      <c r="C14" s="21">
        <v>50.868347600000028</v>
      </c>
      <c r="D14" s="24">
        <v>47.336941179999975</v>
      </c>
      <c r="E14" s="21">
        <v>-6.9422471666841563</v>
      </c>
      <c r="F14" s="21">
        <v>8.7174270293954148</v>
      </c>
      <c r="G14" s="21">
        <v>9.0986120400000026</v>
      </c>
      <c r="H14" s="24">
        <v>9.9134784699999994</v>
      </c>
      <c r="I14" s="21">
        <v>8.9559421416983032</v>
      </c>
      <c r="J14" s="21">
        <v>11.250121949214986</v>
      </c>
      <c r="K14" s="16"/>
    </row>
    <row r="15" spans="1:14" x14ac:dyDescent="0.25">
      <c r="A15" s="14"/>
      <c r="B15" s="156" t="s">
        <v>306</v>
      </c>
      <c r="C15" s="21">
        <v>36.111426079999973</v>
      </c>
      <c r="D15" s="24">
        <v>44.523269980000045</v>
      </c>
      <c r="E15" s="21">
        <v>23.294133777394379</v>
      </c>
      <c r="F15" s="21">
        <v>8.1992699039182426</v>
      </c>
      <c r="G15" s="21">
        <v>8.938894890000002</v>
      </c>
      <c r="H15" s="24">
        <v>6.9791411000000014</v>
      </c>
      <c r="I15" s="21">
        <v>-21.92389343555644</v>
      </c>
      <c r="J15" s="21">
        <v>7.9201451552432172</v>
      </c>
      <c r="K15" s="16"/>
    </row>
    <row r="16" spans="1:14" x14ac:dyDescent="0.25">
      <c r="A16" s="14"/>
      <c r="B16" s="156" t="s">
        <v>307</v>
      </c>
      <c r="C16" s="21">
        <v>16.208920959999997</v>
      </c>
      <c r="D16" s="24">
        <v>28.545534159999995</v>
      </c>
      <c r="E16" s="21">
        <v>76.110021329883764</v>
      </c>
      <c r="F16" s="21">
        <v>5.2568586996079798</v>
      </c>
      <c r="G16" s="21">
        <v>2.4951524200000006</v>
      </c>
      <c r="H16" s="24">
        <v>5.2574656100000006</v>
      </c>
      <c r="I16" s="21">
        <v>110.70719238867177</v>
      </c>
      <c r="J16" s="21">
        <v>5.9663345651371511</v>
      </c>
      <c r="K16" s="16"/>
    </row>
    <row r="17" spans="1:11" x14ac:dyDescent="0.25">
      <c r="A17" s="14"/>
      <c r="B17" s="156" t="s">
        <v>308</v>
      </c>
      <c r="C17" s="21">
        <v>22.575768319999995</v>
      </c>
      <c r="D17" s="24">
        <v>19.979344319999999</v>
      </c>
      <c r="E17" s="21">
        <v>-11.500933049972028</v>
      </c>
      <c r="F17" s="21">
        <v>3.6793352477610561</v>
      </c>
      <c r="G17" s="21">
        <v>4.0485692099999993</v>
      </c>
      <c r="H17" s="24">
        <v>3.0175794399999987</v>
      </c>
      <c r="I17" s="21">
        <v>-25.465534032453917</v>
      </c>
      <c r="J17" s="21">
        <v>3.4244424693287154</v>
      </c>
      <c r="K17" s="16"/>
    </row>
    <row r="18" spans="1:11" x14ac:dyDescent="0.25">
      <c r="A18" s="14"/>
      <c r="B18" s="156" t="s">
        <v>309</v>
      </c>
      <c r="C18" s="21">
        <v>0</v>
      </c>
      <c r="D18" s="24">
        <v>17.731087769999998</v>
      </c>
      <c r="E18" s="21" t="s">
        <v>120</v>
      </c>
      <c r="F18" s="21">
        <v>3.2653031635277401</v>
      </c>
      <c r="G18" s="21">
        <v>0</v>
      </c>
      <c r="H18" s="24">
        <v>6.5999870499999993</v>
      </c>
      <c r="I18" s="21" t="s">
        <v>120</v>
      </c>
      <c r="J18" s="21">
        <v>7.4898694136912427</v>
      </c>
      <c r="K18" s="16"/>
    </row>
    <row r="19" spans="1:11" x14ac:dyDescent="0.25">
      <c r="A19" s="14"/>
      <c r="B19" s="156" t="s">
        <v>310</v>
      </c>
      <c r="C19" s="21">
        <v>9.7499999999999996E-4</v>
      </c>
      <c r="D19" s="24">
        <v>15.189700609999999</v>
      </c>
      <c r="E19" s="21"/>
      <c r="F19" s="21">
        <v>2.7972890382275879</v>
      </c>
      <c r="G19" s="21">
        <v>0</v>
      </c>
      <c r="H19" s="24">
        <v>1.009E-5</v>
      </c>
      <c r="I19" s="21" t="s">
        <v>120</v>
      </c>
      <c r="J19" s="21">
        <v>1.1450444040514391E-5</v>
      </c>
      <c r="K19" s="16"/>
    </row>
    <row r="20" spans="1:11" x14ac:dyDescent="0.25">
      <c r="A20" s="14"/>
      <c r="B20" s="156" t="s">
        <v>287</v>
      </c>
      <c r="C20" s="21">
        <v>15.383991960000012</v>
      </c>
      <c r="D20" s="24">
        <v>11.984231619999999</v>
      </c>
      <c r="E20" s="21">
        <v>-22.099337732623269</v>
      </c>
      <c r="F20" s="21">
        <v>2.2069796240840094</v>
      </c>
      <c r="G20" s="21">
        <v>1.2275153799999998</v>
      </c>
      <c r="H20" s="24">
        <v>2.07242595</v>
      </c>
      <c r="I20" s="21">
        <v>68.83095591030397</v>
      </c>
      <c r="J20" s="21">
        <v>2.3518530593245659</v>
      </c>
      <c r="K20" s="16"/>
    </row>
    <row r="21" spans="1:11" x14ac:dyDescent="0.25">
      <c r="A21" s="14"/>
      <c r="B21" s="156" t="s">
        <v>311</v>
      </c>
      <c r="C21" s="21">
        <v>9.9678991299999993</v>
      </c>
      <c r="D21" s="24">
        <v>11.506112149999998</v>
      </c>
      <c r="E21" s="21">
        <v>15.431667194248577</v>
      </c>
      <c r="F21" s="21">
        <v>2.1189305975275743</v>
      </c>
      <c r="G21" s="21">
        <v>2.00865574</v>
      </c>
      <c r="H21" s="24">
        <v>1.1681763500000002</v>
      </c>
      <c r="I21" s="21">
        <v>-41.842878959437812</v>
      </c>
      <c r="J21" s="21">
        <v>1.3256826486746636</v>
      </c>
      <c r="K21" s="16"/>
    </row>
    <row r="22" spans="1:11" x14ac:dyDescent="0.25">
      <c r="A22" s="14"/>
      <c r="B22" s="156" t="s">
        <v>312</v>
      </c>
      <c r="C22" s="21">
        <v>7.1897179200000014</v>
      </c>
      <c r="D22" s="24">
        <v>8.1368625099999985</v>
      </c>
      <c r="E22" s="21">
        <v>13.173598749476344</v>
      </c>
      <c r="F22" s="21">
        <v>1.4984598373060372</v>
      </c>
      <c r="G22" s="21">
        <v>1.0069474899999999</v>
      </c>
      <c r="H22" s="24">
        <v>1.3450391900000001</v>
      </c>
      <c r="I22" s="21">
        <v>33.575901758293284</v>
      </c>
      <c r="J22" s="21">
        <v>1.5263920691173243</v>
      </c>
      <c r="K22" s="16"/>
    </row>
    <row r="23" spans="1:11" x14ac:dyDescent="0.25">
      <c r="A23" s="14"/>
      <c r="B23" s="156" t="s">
        <v>313</v>
      </c>
      <c r="C23" s="21">
        <v>1.09895422</v>
      </c>
      <c r="D23" s="24">
        <v>7.9682692700000004</v>
      </c>
      <c r="E23" s="21">
        <v>625.07745318089781</v>
      </c>
      <c r="F23" s="21">
        <v>1.4674122192996104</v>
      </c>
      <c r="G23" s="21">
        <v>0</v>
      </c>
      <c r="H23" s="24">
        <v>0</v>
      </c>
      <c r="I23" s="21" t="s">
        <v>120</v>
      </c>
      <c r="J23" s="21">
        <v>0</v>
      </c>
      <c r="K23" s="16"/>
    </row>
    <row r="24" spans="1:11" x14ac:dyDescent="0.25">
      <c r="A24" s="14"/>
      <c r="B24" s="156" t="s">
        <v>314</v>
      </c>
      <c r="C24" s="21">
        <v>8.0708025599999971</v>
      </c>
      <c r="D24" s="24">
        <v>7.8115775700000034</v>
      </c>
      <c r="E24" s="21">
        <v>-3.2118861547270172</v>
      </c>
      <c r="F24" s="21">
        <v>1.4385563526801803</v>
      </c>
      <c r="G24" s="21">
        <v>0.82564970999999998</v>
      </c>
      <c r="H24" s="24">
        <v>0.79734634999999998</v>
      </c>
      <c r="I24" s="21">
        <v>-3.4280106511513253</v>
      </c>
      <c r="J24" s="21">
        <v>0.90485329648993074</v>
      </c>
      <c r="K24" s="16"/>
    </row>
    <row r="25" spans="1:11" x14ac:dyDescent="0.25">
      <c r="A25" s="14"/>
      <c r="B25" s="156" t="s">
        <v>315</v>
      </c>
      <c r="C25" s="21">
        <v>1.1589703199999999</v>
      </c>
      <c r="D25" s="24">
        <v>7.0789142599999995</v>
      </c>
      <c r="E25" s="21">
        <v>510.79340323400169</v>
      </c>
      <c r="F25" s="21">
        <v>1.3036313071907846</v>
      </c>
      <c r="G25" s="21">
        <v>0</v>
      </c>
      <c r="H25" s="24">
        <v>0.77117181999999995</v>
      </c>
      <c r="I25" s="21" t="s">
        <v>120</v>
      </c>
      <c r="J25" s="21">
        <v>0.87514963037974591</v>
      </c>
      <c r="K25" s="16"/>
    </row>
    <row r="26" spans="1:11" x14ac:dyDescent="0.25">
      <c r="A26" s="14"/>
      <c r="B26" s="156" t="s">
        <v>316</v>
      </c>
      <c r="C26" s="21">
        <v>1.11183923</v>
      </c>
      <c r="D26" s="24">
        <v>6.676741090000001</v>
      </c>
      <c r="E26" s="21">
        <v>500.51317761111926</v>
      </c>
      <c r="F26" s="21">
        <v>1.2295683201185041</v>
      </c>
      <c r="G26" s="21">
        <v>0</v>
      </c>
      <c r="H26" s="24">
        <v>0.58460604000000005</v>
      </c>
      <c r="I26" s="21" t="s">
        <v>120</v>
      </c>
      <c r="J26" s="21">
        <v>0.66342901355467965</v>
      </c>
      <c r="K26" s="16"/>
    </row>
    <row r="27" spans="1:11" x14ac:dyDescent="0.25">
      <c r="A27" s="14"/>
      <c r="B27" s="156" t="s">
        <v>317</v>
      </c>
      <c r="C27" s="21">
        <v>2.2736076000000001</v>
      </c>
      <c r="D27" s="24">
        <v>5.2371044099999988</v>
      </c>
      <c r="E27" s="21">
        <v>130.34337191694814</v>
      </c>
      <c r="F27" s="21">
        <v>0.96444921030911324</v>
      </c>
      <c r="G27" s="21">
        <v>0.48691034000000005</v>
      </c>
      <c r="H27" s="24">
        <v>1.28000728</v>
      </c>
      <c r="I27" s="21">
        <v>162.88356907762522</v>
      </c>
      <c r="J27" s="21">
        <v>1.4525918464906873</v>
      </c>
      <c r="K27" s="16"/>
    </row>
    <row r="28" spans="1:11" x14ac:dyDescent="0.25">
      <c r="A28" s="14"/>
      <c r="B28" s="156" t="s">
        <v>318</v>
      </c>
      <c r="C28" s="21">
        <v>0</v>
      </c>
      <c r="D28" s="24">
        <v>5.1188975999999995</v>
      </c>
      <c r="E28" s="21" t="s">
        <v>120</v>
      </c>
      <c r="F28" s="21">
        <v>0.94268060391280528</v>
      </c>
      <c r="G28" s="21">
        <v>0</v>
      </c>
      <c r="H28" s="24">
        <v>0</v>
      </c>
      <c r="I28" s="21" t="s">
        <v>120</v>
      </c>
      <c r="J28" s="21">
        <v>0</v>
      </c>
      <c r="K28" s="16"/>
    </row>
    <row r="29" spans="1:11" x14ac:dyDescent="0.25">
      <c r="A29" s="14"/>
      <c r="B29" s="156" t="s">
        <v>319</v>
      </c>
      <c r="C29" s="21">
        <v>8.1120148199999988</v>
      </c>
      <c r="D29" s="24">
        <v>5.0818695300000005</v>
      </c>
      <c r="E29" s="21">
        <v>-37.353793813705074</v>
      </c>
      <c r="F29" s="21">
        <v>0.93586162722741029</v>
      </c>
      <c r="G29" s="21">
        <v>5.0905526299999995</v>
      </c>
      <c r="H29" s="24">
        <v>3.4756965800000001</v>
      </c>
      <c r="I29" s="21">
        <v>-31.722607885108921</v>
      </c>
      <c r="J29" s="21">
        <v>3.9443279674030967</v>
      </c>
      <c r="K29" s="16"/>
    </row>
    <row r="30" spans="1:11" x14ac:dyDescent="0.25">
      <c r="A30" s="14"/>
      <c r="B30" s="156" t="s">
        <v>320</v>
      </c>
      <c r="C30" s="21">
        <v>2.4720212999999993</v>
      </c>
      <c r="D30" s="24">
        <v>4.8054388199999964</v>
      </c>
      <c r="E30" s="21">
        <v>94.393099282760943</v>
      </c>
      <c r="F30" s="21">
        <v>0.88495498892254365</v>
      </c>
      <c r="G30" s="21">
        <v>1.4427149699999999</v>
      </c>
      <c r="H30" s="24">
        <v>0.8871690900000001</v>
      </c>
      <c r="I30" s="21">
        <v>-38.506974111455975</v>
      </c>
      <c r="J30" s="21">
        <v>1.006786919674834</v>
      </c>
      <c r="K30" s="16"/>
    </row>
    <row r="31" spans="1:11" x14ac:dyDescent="0.25">
      <c r="A31" s="14"/>
      <c r="B31" s="156" t="s">
        <v>321</v>
      </c>
      <c r="C31" s="21">
        <v>5.3753212099999974</v>
      </c>
      <c r="D31" s="24">
        <v>4.7175336200000038</v>
      </c>
      <c r="E31" s="21">
        <v>-12.237177357443796</v>
      </c>
      <c r="F31" s="21">
        <v>0.86876663480835536</v>
      </c>
      <c r="G31" s="21">
        <v>1.1350154100000003</v>
      </c>
      <c r="H31" s="24">
        <v>0.71963716</v>
      </c>
      <c r="I31" s="21">
        <v>-36.596705766312034</v>
      </c>
      <c r="J31" s="21">
        <v>0.81666650446528244</v>
      </c>
      <c r="K31" s="16"/>
    </row>
    <row r="32" spans="1:11" x14ac:dyDescent="0.25">
      <c r="A32" s="14"/>
      <c r="B32" s="156" t="s">
        <v>322</v>
      </c>
      <c r="C32" s="21">
        <v>0.83577122000000004</v>
      </c>
      <c r="D32" s="24">
        <v>4.58821163</v>
      </c>
      <c r="E32" s="21">
        <v>448.9793761981897</v>
      </c>
      <c r="F32" s="21">
        <v>0.84495109068955732</v>
      </c>
      <c r="G32" s="21">
        <v>0.4063986</v>
      </c>
      <c r="H32" s="24">
        <v>2.9841212300000004</v>
      </c>
      <c r="I32" s="21">
        <v>634.28432824325682</v>
      </c>
      <c r="J32" s="21">
        <v>3.3864730579014846</v>
      </c>
      <c r="K32" s="16"/>
    </row>
    <row r="33" spans="1:11" x14ac:dyDescent="0.25">
      <c r="A33" s="14"/>
      <c r="B33" s="156" t="s">
        <v>323</v>
      </c>
      <c r="C33" s="21">
        <v>4.0489920000000006E-2</v>
      </c>
      <c r="D33" s="24">
        <v>4.5878441800000003</v>
      </c>
      <c r="E33" s="21">
        <v>11230.830438785752</v>
      </c>
      <c r="F33" s="21">
        <v>0.84488342221580082</v>
      </c>
      <c r="G33" s="21">
        <v>1.25366E-3</v>
      </c>
      <c r="H33" s="24">
        <v>9.5749999999999996E-5</v>
      </c>
      <c r="I33" s="21">
        <v>-92.362363001132692</v>
      </c>
      <c r="J33" s="21">
        <v>1.0866006113768612E-4</v>
      </c>
      <c r="K33" s="16"/>
    </row>
    <row r="34" spans="1:11" x14ac:dyDescent="0.25">
      <c r="A34" s="14"/>
      <c r="B34" s="156" t="s">
        <v>324</v>
      </c>
      <c r="C34" s="21">
        <v>2.2873102200000011</v>
      </c>
      <c r="D34" s="24">
        <v>4.5800047199999998</v>
      </c>
      <c r="E34" s="21">
        <v>100.23539789019078</v>
      </c>
      <c r="F34" s="21">
        <v>0.84343973111966519</v>
      </c>
      <c r="G34" s="21">
        <v>0.32563408999999999</v>
      </c>
      <c r="H34" s="24">
        <v>1.5403611100000003</v>
      </c>
      <c r="I34" s="21">
        <v>373.03435276079364</v>
      </c>
      <c r="J34" s="21">
        <v>1.7480494244043248</v>
      </c>
      <c r="K34" s="16"/>
    </row>
    <row r="35" spans="1:11" x14ac:dyDescent="0.25">
      <c r="A35" s="14"/>
      <c r="B35" s="156" t="s">
        <v>325</v>
      </c>
      <c r="C35" s="21">
        <v>2.0793155300000001</v>
      </c>
      <c r="D35" s="24">
        <v>4.5693137699999999</v>
      </c>
      <c r="E35" s="21">
        <v>119.75086051514268</v>
      </c>
      <c r="F35" s="21">
        <v>0.84147091830293652</v>
      </c>
      <c r="G35" s="21">
        <v>0.50449443000000005</v>
      </c>
      <c r="H35" s="24">
        <v>0.47315308</v>
      </c>
      <c r="I35" s="21">
        <v>-6.2124273601990136</v>
      </c>
      <c r="J35" s="21">
        <v>0.53694874778364998</v>
      </c>
      <c r="K35" s="16"/>
    </row>
    <row r="36" spans="1:11" x14ac:dyDescent="0.25">
      <c r="A36" s="14"/>
      <c r="B36" s="156" t="s">
        <v>326</v>
      </c>
      <c r="C36" s="21">
        <v>0.29551233999999998</v>
      </c>
      <c r="D36" s="24">
        <v>4.4813428700000015</v>
      </c>
      <c r="E36" s="21">
        <v>1416.4655628255666</v>
      </c>
      <c r="F36" s="21">
        <v>0.82527046507668878</v>
      </c>
      <c r="G36" s="21">
        <v>5.2388540000000004E-2</v>
      </c>
      <c r="H36" s="24">
        <v>0.75276624999999997</v>
      </c>
      <c r="I36" s="21">
        <v>1336.8910643434613</v>
      </c>
      <c r="J36" s="21">
        <v>0.8542624203382424</v>
      </c>
      <c r="K36" s="16"/>
    </row>
    <row r="37" spans="1:11" x14ac:dyDescent="0.25">
      <c r="A37" s="14"/>
      <c r="B37" s="156" t="s">
        <v>327</v>
      </c>
      <c r="C37" s="21">
        <v>0</v>
      </c>
      <c r="D37" s="24">
        <v>4.3387959299999999</v>
      </c>
      <c r="E37" s="21" t="s">
        <v>120</v>
      </c>
      <c r="F37" s="21">
        <v>0.79901945441276689</v>
      </c>
      <c r="G37" s="21">
        <v>0</v>
      </c>
      <c r="H37" s="24">
        <v>0</v>
      </c>
      <c r="I37" s="21" t="s">
        <v>120</v>
      </c>
      <c r="J37" s="21">
        <v>0</v>
      </c>
      <c r="K37" s="16"/>
    </row>
    <row r="38" spans="1:11" x14ac:dyDescent="0.25">
      <c r="A38" s="14"/>
      <c r="B38" s="156" t="s">
        <v>322</v>
      </c>
      <c r="C38" s="21">
        <v>0.75104934999999995</v>
      </c>
      <c r="D38" s="24">
        <v>4.2095130799999998</v>
      </c>
      <c r="E38" s="21">
        <v>460.48421851373683</v>
      </c>
      <c r="F38" s="21">
        <v>0.77521111819725663</v>
      </c>
      <c r="G38" s="21">
        <v>0</v>
      </c>
      <c r="H38" s="24">
        <v>0.26346375999999999</v>
      </c>
      <c r="I38" s="21" t="s">
        <v>120</v>
      </c>
      <c r="J38" s="21">
        <v>0.29898682265446119</v>
      </c>
      <c r="K38" s="16"/>
    </row>
    <row r="39" spans="1:11" x14ac:dyDescent="0.25">
      <c r="A39" s="14"/>
      <c r="B39" s="156" t="s">
        <v>328</v>
      </c>
      <c r="C39" s="21">
        <v>7.0440578899999995</v>
      </c>
      <c r="D39" s="24">
        <v>4.0941178999999988</v>
      </c>
      <c r="E39" s="21">
        <v>-41.878417753889309</v>
      </c>
      <c r="F39" s="21">
        <v>0.75396029302524548</v>
      </c>
      <c r="G39" s="21">
        <v>0.70136849000000001</v>
      </c>
      <c r="H39" s="24">
        <v>0.25599223999999998</v>
      </c>
      <c r="I39" s="21">
        <v>-63.501034955248706</v>
      </c>
      <c r="J39" s="21">
        <v>0.29050791069632598</v>
      </c>
      <c r="K39" s="16"/>
    </row>
    <row r="40" spans="1:11" x14ac:dyDescent="0.25">
      <c r="A40" s="14"/>
      <c r="B40" s="115" t="s">
        <v>2</v>
      </c>
      <c r="C40" s="21">
        <v>243.52222250000241</v>
      </c>
      <c r="D40" s="24">
        <v>248.13648047000123</v>
      </c>
      <c r="E40" s="21">
        <v>1.8947995475028012</v>
      </c>
      <c r="F40" s="21">
        <v>45.696059101135134</v>
      </c>
      <c r="G40" s="21">
        <v>40.350266440000226</v>
      </c>
      <c r="H40" s="24">
        <v>36.97996243</v>
      </c>
      <c r="I40" s="21">
        <v>-8.3526189721987993</v>
      </c>
      <c r="J40" s="21">
        <v>41.96600499752622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N61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57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17">
        <v>10797.226011939947</v>
      </c>
      <c r="D13" s="117">
        <v>11767.886598939955</v>
      </c>
      <c r="E13" s="29">
        <v>8.989907092123639</v>
      </c>
      <c r="F13" s="117">
        <v>100</v>
      </c>
      <c r="G13" s="117">
        <v>1745.6068967999988</v>
      </c>
      <c r="H13" s="117">
        <v>2079.8723782900029</v>
      </c>
      <c r="I13" s="29">
        <v>19.148955134330127</v>
      </c>
      <c r="J13" s="117">
        <v>100</v>
      </c>
      <c r="K13" s="16"/>
    </row>
    <row r="14" spans="1:14" x14ac:dyDescent="0.25">
      <c r="A14" s="14"/>
      <c r="B14" s="115" t="s">
        <v>192</v>
      </c>
      <c r="C14" s="21">
        <v>1745.6534906299703</v>
      </c>
      <c r="D14" s="24">
        <v>1976.2464689799572</v>
      </c>
      <c r="E14" s="21">
        <v>13.209550439862539</v>
      </c>
      <c r="F14" s="21">
        <v>16.79355466560985</v>
      </c>
      <c r="G14" s="21">
        <v>281.51960984999965</v>
      </c>
      <c r="H14" s="24">
        <v>320.09280246000196</v>
      </c>
      <c r="I14" s="21">
        <v>13.70177822800871</v>
      </c>
      <c r="J14" s="21">
        <v>15.390021320595205</v>
      </c>
      <c r="K14" s="16"/>
    </row>
    <row r="15" spans="1:14" x14ac:dyDescent="0.25">
      <c r="A15" s="14"/>
      <c r="B15" s="115" t="s">
        <v>194</v>
      </c>
      <c r="C15" s="21">
        <v>962.33207053998706</v>
      </c>
      <c r="D15" s="24">
        <v>1180.9888001299964</v>
      </c>
      <c r="E15" s="21">
        <v>22.721546572516903</v>
      </c>
      <c r="F15" s="21">
        <v>10.035691542408127</v>
      </c>
      <c r="G15" s="21">
        <v>174.26217759000036</v>
      </c>
      <c r="H15" s="24">
        <v>207.64106856000109</v>
      </c>
      <c r="I15" s="21">
        <v>19.154409425855867</v>
      </c>
      <c r="J15" s="21">
        <v>9.9833562254774595</v>
      </c>
      <c r="K15" s="16"/>
    </row>
    <row r="16" spans="1:14" x14ac:dyDescent="0.25">
      <c r="A16" s="14"/>
      <c r="B16" s="115" t="s">
        <v>195</v>
      </c>
      <c r="C16" s="21">
        <v>1018.0228605299963</v>
      </c>
      <c r="D16" s="24">
        <v>1177.5748900499962</v>
      </c>
      <c r="E16" s="21">
        <v>15.672735427270768</v>
      </c>
      <c r="F16" s="21">
        <v>10.00668115000421</v>
      </c>
      <c r="G16" s="21">
        <v>189.1224990500003</v>
      </c>
      <c r="H16" s="24">
        <v>196.96365166000044</v>
      </c>
      <c r="I16" s="21">
        <v>4.1460707474720415</v>
      </c>
      <c r="J16" s="21">
        <v>9.4699873759531794</v>
      </c>
      <c r="K16" s="16"/>
    </row>
    <row r="17" spans="1:11" x14ac:dyDescent="0.25">
      <c r="A17" s="14"/>
      <c r="B17" s="115" t="s">
        <v>193</v>
      </c>
      <c r="C17" s="21">
        <v>1350.644757759999</v>
      </c>
      <c r="D17" s="24">
        <v>1169.8213337999994</v>
      </c>
      <c r="E17" s="21">
        <v>-13.387933645845518</v>
      </c>
      <c r="F17" s="21">
        <v>9.9407937352606393</v>
      </c>
      <c r="G17" s="21">
        <v>128.60684515000005</v>
      </c>
      <c r="H17" s="24">
        <v>253.40030417000017</v>
      </c>
      <c r="I17" s="21">
        <v>97.034849797028926</v>
      </c>
      <c r="J17" s="21">
        <v>12.183454466486875</v>
      </c>
      <c r="K17" s="16"/>
    </row>
    <row r="18" spans="1:11" x14ac:dyDescent="0.25">
      <c r="A18" s="14"/>
      <c r="B18" s="115" t="s">
        <v>89</v>
      </c>
      <c r="C18" s="21">
        <v>986.3141089799941</v>
      </c>
      <c r="D18" s="24">
        <v>1140.1376637900044</v>
      </c>
      <c r="E18" s="21">
        <v>15.595797871034044</v>
      </c>
      <c r="F18" s="21">
        <v>9.6885507368222541</v>
      </c>
      <c r="G18" s="21">
        <v>168.51613076999976</v>
      </c>
      <c r="H18" s="24">
        <v>188.13351035999986</v>
      </c>
      <c r="I18" s="21">
        <v>11.641247339564774</v>
      </c>
      <c r="J18" s="21">
        <v>9.0454353028466361</v>
      </c>
      <c r="K18" s="16"/>
    </row>
    <row r="19" spans="1:11" x14ac:dyDescent="0.25">
      <c r="A19" s="14"/>
      <c r="B19" s="115" t="s">
        <v>196</v>
      </c>
      <c r="C19" s="21">
        <v>796.79746361999878</v>
      </c>
      <c r="D19" s="24">
        <v>811.58568239999659</v>
      </c>
      <c r="E19" s="21">
        <v>1.8559570600052089</v>
      </c>
      <c r="F19" s="21">
        <v>6.8966137256379056</v>
      </c>
      <c r="G19" s="21">
        <v>141.51464265999931</v>
      </c>
      <c r="H19" s="24">
        <v>138.57013569000028</v>
      </c>
      <c r="I19" s="21">
        <v>-2.080708338481585</v>
      </c>
      <c r="J19" s="21">
        <v>6.6624345386002828</v>
      </c>
      <c r="K19" s="16"/>
    </row>
    <row r="20" spans="1:11" x14ac:dyDescent="0.25">
      <c r="A20" s="14"/>
      <c r="B20" s="115" t="s">
        <v>198</v>
      </c>
      <c r="C20" s="21">
        <v>513.76228861999948</v>
      </c>
      <c r="D20" s="24">
        <v>576.76763689000347</v>
      </c>
      <c r="E20" s="21">
        <v>12.263521411670887</v>
      </c>
      <c r="F20" s="21">
        <v>4.9011998207219163</v>
      </c>
      <c r="G20" s="21">
        <v>78.118116339999901</v>
      </c>
      <c r="H20" s="24">
        <v>94.633222509999911</v>
      </c>
      <c r="I20" s="21">
        <v>21.141198666542294</v>
      </c>
      <c r="J20" s="21">
        <v>4.5499533287616423</v>
      </c>
      <c r="K20" s="16"/>
    </row>
    <row r="21" spans="1:11" x14ac:dyDescent="0.25">
      <c r="A21" s="14"/>
      <c r="B21" s="115" t="s">
        <v>197</v>
      </c>
      <c r="C21" s="21">
        <v>331.59382138999985</v>
      </c>
      <c r="D21" s="24">
        <v>471.24942250000038</v>
      </c>
      <c r="E21" s="21">
        <v>42.116466623105865</v>
      </c>
      <c r="F21" s="21">
        <v>4.004537420869184</v>
      </c>
      <c r="G21" s="21">
        <v>61.930750310000079</v>
      </c>
      <c r="H21" s="24">
        <v>89.264796050000157</v>
      </c>
      <c r="I21" s="21">
        <v>44.136467914851664</v>
      </c>
      <c r="J21" s="21">
        <v>4.2918400658501223</v>
      </c>
      <c r="K21" s="16"/>
    </row>
    <row r="22" spans="1:11" x14ac:dyDescent="0.25">
      <c r="A22" s="14"/>
      <c r="B22" s="115" t="s">
        <v>199</v>
      </c>
      <c r="C22" s="21">
        <v>397.41020397999938</v>
      </c>
      <c r="D22" s="24">
        <v>422.66573515000061</v>
      </c>
      <c r="E22" s="21">
        <v>6.3550283603871049</v>
      </c>
      <c r="F22" s="21">
        <v>3.5916876968212295</v>
      </c>
      <c r="G22" s="21">
        <v>71.70980382999997</v>
      </c>
      <c r="H22" s="24">
        <v>70.06756734999982</v>
      </c>
      <c r="I22" s="21">
        <v>-2.2901143111384692</v>
      </c>
      <c r="J22" s="21">
        <v>3.3688397461966813</v>
      </c>
      <c r="K22" s="16"/>
    </row>
    <row r="23" spans="1:11" x14ac:dyDescent="0.25">
      <c r="A23" s="14"/>
      <c r="B23" s="115" t="s">
        <v>301</v>
      </c>
      <c r="C23" s="21">
        <v>364.21177070000056</v>
      </c>
      <c r="D23" s="24">
        <v>380.7427914700005</v>
      </c>
      <c r="E23" s="21">
        <v>4.5388485765377684</v>
      </c>
      <c r="F23" s="21">
        <v>3.2354389912654122</v>
      </c>
      <c r="G23" s="21">
        <v>39.592111179999954</v>
      </c>
      <c r="H23" s="24">
        <v>78.904847610000033</v>
      </c>
      <c r="I23" s="21">
        <v>99.294367636194664</v>
      </c>
      <c r="J23" s="21">
        <v>3.7937350595940313</v>
      </c>
      <c r="K23" s="16"/>
    </row>
    <row r="24" spans="1:11" x14ac:dyDescent="0.25">
      <c r="A24" s="14"/>
      <c r="B24" s="115" t="s">
        <v>200</v>
      </c>
      <c r="C24" s="21">
        <v>330.55574969000088</v>
      </c>
      <c r="D24" s="24">
        <v>363.44157232999936</v>
      </c>
      <c r="E24" s="21">
        <v>9.9486463844114645</v>
      </c>
      <c r="F24" s="21">
        <v>3.0884183772023941</v>
      </c>
      <c r="G24" s="21">
        <v>63.744698799999917</v>
      </c>
      <c r="H24" s="24">
        <v>63.934230260000035</v>
      </c>
      <c r="I24" s="21">
        <v>0.29732897569219041</v>
      </c>
      <c r="J24" s="21">
        <v>3.0739496772664721</v>
      </c>
      <c r="K24" s="16"/>
    </row>
    <row r="25" spans="1:11" x14ac:dyDescent="0.25">
      <c r="A25" s="14"/>
      <c r="B25" s="115" t="s">
        <v>202</v>
      </c>
      <c r="C25" s="21">
        <v>295.22277132000045</v>
      </c>
      <c r="D25" s="24">
        <v>321.95402716999808</v>
      </c>
      <c r="E25" s="21">
        <v>9.0546050125052346</v>
      </c>
      <c r="F25" s="21">
        <v>2.7358695587617197</v>
      </c>
      <c r="G25" s="21">
        <v>53.476655219999778</v>
      </c>
      <c r="H25" s="24">
        <v>57.111852360000015</v>
      </c>
      <c r="I25" s="21">
        <v>6.7977272046003012</v>
      </c>
      <c r="J25" s="21">
        <v>2.7459306136348305</v>
      </c>
      <c r="K25" s="16"/>
    </row>
    <row r="26" spans="1:11" x14ac:dyDescent="0.25">
      <c r="A26" s="14"/>
      <c r="B26" s="115" t="s">
        <v>201</v>
      </c>
      <c r="C26" s="21">
        <v>386.59209848000046</v>
      </c>
      <c r="D26" s="24">
        <v>311.51202314999892</v>
      </c>
      <c r="E26" s="21">
        <v>-19.421006178139887</v>
      </c>
      <c r="F26" s="21">
        <v>2.647136514538301</v>
      </c>
      <c r="G26" s="21">
        <v>51.745067240000061</v>
      </c>
      <c r="H26" s="24">
        <v>55.392529029999892</v>
      </c>
      <c r="I26" s="21">
        <v>7.0489072380222284</v>
      </c>
      <c r="J26" s="21">
        <v>2.6632657661207877</v>
      </c>
      <c r="K26" s="16"/>
    </row>
    <row r="27" spans="1:11" x14ac:dyDescent="0.25">
      <c r="A27" s="14"/>
      <c r="B27" s="115" t="s">
        <v>203</v>
      </c>
      <c r="C27" s="21">
        <v>178.26136889000097</v>
      </c>
      <c r="D27" s="24">
        <v>235.17366929999991</v>
      </c>
      <c r="E27" s="21">
        <v>31.926322996609315</v>
      </c>
      <c r="F27" s="21">
        <v>1.9984358901043817</v>
      </c>
      <c r="G27" s="21">
        <v>43.416655479999847</v>
      </c>
      <c r="H27" s="24">
        <v>40.696203599999883</v>
      </c>
      <c r="I27" s="21">
        <v>-6.2659176528536475</v>
      </c>
      <c r="J27" s="21">
        <v>1.9566683044975508</v>
      </c>
      <c r="K27" s="16"/>
    </row>
    <row r="28" spans="1:11" x14ac:dyDescent="0.25">
      <c r="A28" s="14"/>
      <c r="B28" s="115" t="s">
        <v>204</v>
      </c>
      <c r="C28" s="21">
        <v>209.97498927000186</v>
      </c>
      <c r="D28" s="24">
        <v>227.8082554499957</v>
      </c>
      <c r="E28" s="21">
        <v>8.4930430247873279</v>
      </c>
      <c r="F28" s="21">
        <v>1.9358467940243114</v>
      </c>
      <c r="G28" s="21">
        <v>42.937002920000026</v>
      </c>
      <c r="H28" s="24">
        <v>40.177043259999898</v>
      </c>
      <c r="I28" s="21">
        <v>-6.4279280627538622</v>
      </c>
      <c r="J28" s="21">
        <v>1.9317071412348885</v>
      </c>
      <c r="K28" s="16"/>
    </row>
    <row r="29" spans="1:11" x14ac:dyDescent="0.25">
      <c r="A29" s="14"/>
      <c r="B29" s="115" t="s">
        <v>205</v>
      </c>
      <c r="C29" s="21">
        <v>185.65361363999958</v>
      </c>
      <c r="D29" s="24">
        <v>219.08748390000102</v>
      </c>
      <c r="E29" s="21">
        <v>18.008736595255815</v>
      </c>
      <c r="F29" s="21">
        <v>1.8617402713562543</v>
      </c>
      <c r="G29" s="21">
        <v>41.571227179999866</v>
      </c>
      <c r="H29" s="24">
        <v>44.753405439999909</v>
      </c>
      <c r="I29" s="21">
        <v>7.6547614200116909</v>
      </c>
      <c r="J29" s="21">
        <v>2.1517380540816919</v>
      </c>
      <c r="K29" s="16"/>
    </row>
    <row r="30" spans="1:11" x14ac:dyDescent="0.25">
      <c r="A30" s="14"/>
      <c r="B30" s="115" t="s">
        <v>206</v>
      </c>
      <c r="C30" s="21">
        <v>136.54458053000062</v>
      </c>
      <c r="D30" s="24">
        <v>154.20227272000062</v>
      </c>
      <c r="E30" s="21">
        <v>12.931814738791768</v>
      </c>
      <c r="F30" s="21">
        <v>1.3103650466337011</v>
      </c>
      <c r="G30" s="21">
        <v>23.149599300000016</v>
      </c>
      <c r="H30" s="24">
        <v>25.626451430000046</v>
      </c>
      <c r="I30" s="21">
        <v>10.699330463141221</v>
      </c>
      <c r="J30" s="21">
        <v>1.2321165326051977</v>
      </c>
      <c r="K30" s="16"/>
    </row>
    <row r="31" spans="1:11" x14ac:dyDescent="0.25">
      <c r="A31" s="14"/>
      <c r="B31" s="115" t="s">
        <v>207</v>
      </c>
      <c r="C31" s="21">
        <v>91.36297538999986</v>
      </c>
      <c r="D31" s="24">
        <v>108.77849471000017</v>
      </c>
      <c r="E31" s="21">
        <v>19.061900343830661</v>
      </c>
      <c r="F31" s="21">
        <v>0.9243672922527898</v>
      </c>
      <c r="G31" s="21">
        <v>14.853472189999978</v>
      </c>
      <c r="H31" s="24">
        <v>21.686986489999956</v>
      </c>
      <c r="I31" s="21">
        <v>46.006174264092969</v>
      </c>
      <c r="J31" s="21">
        <v>1.0427075582315404</v>
      </c>
      <c r="K31" s="16"/>
    </row>
    <row r="32" spans="1:11" x14ac:dyDescent="0.25">
      <c r="A32" s="14"/>
      <c r="B32" s="115" t="s">
        <v>209</v>
      </c>
      <c r="C32" s="21">
        <v>116.12961492000022</v>
      </c>
      <c r="D32" s="24">
        <v>103.9757745000001</v>
      </c>
      <c r="E32" s="21">
        <v>-10.465754517805559</v>
      </c>
      <c r="F32" s="21">
        <v>0.88355520446097935</v>
      </c>
      <c r="G32" s="21">
        <v>19.64511699999996</v>
      </c>
      <c r="H32" s="24">
        <v>22.915208379999953</v>
      </c>
      <c r="I32" s="21">
        <v>16.645822878021033</v>
      </c>
      <c r="J32" s="21">
        <v>1.1017603108340726</v>
      </c>
      <c r="K32" s="16"/>
    </row>
    <row r="33" spans="1:11" x14ac:dyDescent="0.25">
      <c r="A33" s="14"/>
      <c r="B33" s="115" t="s">
        <v>208</v>
      </c>
      <c r="C33" s="21">
        <v>102.67008827000018</v>
      </c>
      <c r="D33" s="24">
        <v>103.91793723000028</v>
      </c>
      <c r="E33" s="21">
        <v>1.2153967928015375</v>
      </c>
      <c r="F33" s="21">
        <v>0.88306372054401983</v>
      </c>
      <c r="G33" s="21">
        <v>17.300369060000058</v>
      </c>
      <c r="H33" s="24">
        <v>18.002975799999994</v>
      </c>
      <c r="I33" s="21">
        <v>4.0612239979574971</v>
      </c>
      <c r="J33" s="21">
        <v>0.86558079177922442</v>
      </c>
      <c r="K33" s="16"/>
    </row>
    <row r="34" spans="1:11" x14ac:dyDescent="0.25">
      <c r="A34" s="14"/>
      <c r="B34" s="115" t="s">
        <v>73</v>
      </c>
      <c r="C34" s="21">
        <v>52.542899260000006</v>
      </c>
      <c r="D34" s="24">
        <v>93.945025219999863</v>
      </c>
      <c r="E34" s="21">
        <v>78.796805168911902</v>
      </c>
      <c r="F34" s="21">
        <v>0.79831688069174955</v>
      </c>
      <c r="G34" s="21">
        <v>10.566721759999997</v>
      </c>
      <c r="H34" s="24">
        <v>11.760258980000012</v>
      </c>
      <c r="I34" s="21">
        <v>11.29524602907701</v>
      </c>
      <c r="J34" s="21">
        <v>0.56543175931154388</v>
      </c>
      <c r="K34" s="16"/>
    </row>
    <row r="35" spans="1:11" x14ac:dyDescent="0.25">
      <c r="A35" s="14"/>
      <c r="B35" s="115" t="s">
        <v>212</v>
      </c>
      <c r="C35" s="21">
        <v>25.684684399999995</v>
      </c>
      <c r="D35" s="24">
        <v>51.10977179000006</v>
      </c>
      <c r="E35" s="21">
        <v>98.98929258402751</v>
      </c>
      <c r="F35" s="21">
        <v>0.43431563824386277</v>
      </c>
      <c r="G35" s="21">
        <v>3.84567338</v>
      </c>
      <c r="H35" s="24">
        <v>4.882308349999998</v>
      </c>
      <c r="I35" s="21">
        <v>26.955876580449424</v>
      </c>
      <c r="J35" s="21">
        <v>0.23474076587401282</v>
      </c>
      <c r="K35" s="16"/>
    </row>
    <row r="36" spans="1:11" x14ac:dyDescent="0.25">
      <c r="A36" s="14"/>
      <c r="B36" s="115" t="s">
        <v>210</v>
      </c>
      <c r="C36" s="21">
        <v>53.495773530000058</v>
      </c>
      <c r="D36" s="24">
        <v>46.339992290000005</v>
      </c>
      <c r="E36" s="21">
        <v>-13.376348761434665</v>
      </c>
      <c r="F36" s="21">
        <v>0.39378347080753046</v>
      </c>
      <c r="G36" s="21">
        <v>9.4699236700000142</v>
      </c>
      <c r="H36" s="24">
        <v>10.953128329999997</v>
      </c>
      <c r="I36" s="21">
        <v>15.662266261962166</v>
      </c>
      <c r="J36" s="21">
        <v>0.52662502008922629</v>
      </c>
      <c r="K36" s="16"/>
    </row>
    <row r="37" spans="1:11" x14ac:dyDescent="0.25">
      <c r="A37" s="14"/>
      <c r="B37" s="115" t="s">
        <v>211</v>
      </c>
      <c r="C37" s="21">
        <v>45.80007305000003</v>
      </c>
      <c r="D37" s="24">
        <v>41.450629620000072</v>
      </c>
      <c r="E37" s="21">
        <v>-9.4965862286980673</v>
      </c>
      <c r="F37" s="21">
        <v>0.35223512116214584</v>
      </c>
      <c r="G37" s="21">
        <v>6.3835509800000008</v>
      </c>
      <c r="H37" s="24">
        <v>7.6604285600000015</v>
      </c>
      <c r="I37" s="21">
        <v>20.002622114251544</v>
      </c>
      <c r="J37" s="21">
        <v>0.36831243301082411</v>
      </c>
      <c r="K37" s="16"/>
    </row>
    <row r="38" spans="1:11" x14ac:dyDescent="0.25">
      <c r="A38" s="14"/>
      <c r="B38" s="115" t="s">
        <v>119</v>
      </c>
      <c r="C38" s="21">
        <v>80.250419259999958</v>
      </c>
      <c r="D38" s="24">
        <v>36.68915905999998</v>
      </c>
      <c r="E38" s="21">
        <v>-54.281660584062095</v>
      </c>
      <c r="F38" s="21">
        <v>0.31177356062646727</v>
      </c>
      <c r="G38" s="21">
        <v>0.53195851000000005</v>
      </c>
      <c r="H38" s="24">
        <v>6.7227739200000007</v>
      </c>
      <c r="I38" s="21">
        <v>1163.7778686913007</v>
      </c>
      <c r="J38" s="21">
        <v>0.32323011691357845</v>
      </c>
      <c r="K38" s="16"/>
    </row>
    <row r="39" spans="1:11" x14ac:dyDescent="0.25">
      <c r="A39" s="14"/>
      <c r="B39" s="115" t="s">
        <v>74</v>
      </c>
      <c r="C39" s="21">
        <v>16.116747760000003</v>
      </c>
      <c r="D39" s="24">
        <v>14.118627820000009</v>
      </c>
      <c r="E39" s="21">
        <v>-12.397786264044585</v>
      </c>
      <c r="F39" s="21">
        <v>0.1199758996765979</v>
      </c>
      <c r="G39" s="21">
        <v>3.6814693399999987</v>
      </c>
      <c r="H39" s="24">
        <v>4.837387839999999</v>
      </c>
      <c r="I39" s="21">
        <v>31.398292182979336</v>
      </c>
      <c r="J39" s="21">
        <v>0.23258099345389296</v>
      </c>
      <c r="K39" s="16"/>
    </row>
    <row r="40" spans="1:11" x14ac:dyDescent="0.25">
      <c r="A40" s="14"/>
      <c r="B40" s="115" t="s">
        <v>213</v>
      </c>
      <c r="C40" s="21">
        <v>12.440058670000003</v>
      </c>
      <c r="D40" s="24">
        <v>14.115811109999999</v>
      </c>
      <c r="E40" s="21">
        <v>13.470615247508277</v>
      </c>
      <c r="F40" s="21">
        <v>0.11995196411283861</v>
      </c>
      <c r="G40" s="21">
        <v>2.5535893499999998</v>
      </c>
      <c r="H40" s="24">
        <v>3.4496421199999996</v>
      </c>
      <c r="I40" s="21">
        <v>35.089932138070679</v>
      </c>
      <c r="J40" s="21">
        <v>0.16585835534948412</v>
      </c>
      <c r="K40" s="16"/>
    </row>
    <row r="41" spans="1:11" x14ac:dyDescent="0.25">
      <c r="A41" s="14"/>
      <c r="B41" s="115" t="s">
        <v>214</v>
      </c>
      <c r="C41" s="21">
        <v>5.6450160900000084</v>
      </c>
      <c r="D41" s="24">
        <v>7.0622765899999997</v>
      </c>
      <c r="E41" s="21">
        <v>25.106403195389106</v>
      </c>
      <c r="F41" s="21">
        <v>6.0013125811699833E-2</v>
      </c>
      <c r="G41" s="21">
        <v>0.73449197999999971</v>
      </c>
      <c r="H41" s="24">
        <v>0.93839104000000007</v>
      </c>
      <c r="I41" s="21">
        <v>27.760556350799149</v>
      </c>
      <c r="J41" s="21">
        <v>4.5117722115792118E-2</v>
      </c>
      <c r="K41" s="16"/>
    </row>
    <row r="42" spans="1:11" x14ac:dyDescent="0.25">
      <c r="A42" s="14"/>
      <c r="B42" s="115" t="s">
        <v>215</v>
      </c>
      <c r="C42" s="21">
        <v>3.0632710099999958</v>
      </c>
      <c r="D42" s="24">
        <v>2.5145753699999926</v>
      </c>
      <c r="E42" s="21">
        <v>-17.912082809806762</v>
      </c>
      <c r="F42" s="21">
        <v>2.1368113542379854E-2</v>
      </c>
      <c r="G42" s="21">
        <v>0.64883277999999989</v>
      </c>
      <c r="H42" s="24">
        <v>0.38580260999999988</v>
      </c>
      <c r="I42" s="21">
        <v>-40.538976776111724</v>
      </c>
      <c r="J42" s="21">
        <v>1.8549340528152651E-2</v>
      </c>
      <c r="K42" s="16"/>
    </row>
    <row r="43" spans="1:11" x14ac:dyDescent="0.25">
      <c r="A43" s="14"/>
      <c r="B43" s="115" t="s">
        <v>302</v>
      </c>
      <c r="C43" s="21">
        <v>1.2102039499999993</v>
      </c>
      <c r="D43" s="24">
        <v>1.2050419499999998</v>
      </c>
      <c r="E43" s="21">
        <v>-0.4265396753992956</v>
      </c>
      <c r="F43" s="21">
        <v>1.0240088055475903E-2</v>
      </c>
      <c r="G43" s="21">
        <v>0.23750333999999998</v>
      </c>
      <c r="H43" s="24">
        <v>0.18932008000000003</v>
      </c>
      <c r="I43" s="21">
        <v>-20.287403116099313</v>
      </c>
      <c r="J43" s="21">
        <v>9.1024854205550947E-3</v>
      </c>
      <c r="K43" s="16"/>
    </row>
    <row r="44" spans="1:11" x14ac:dyDescent="0.25">
      <c r="A44" s="14"/>
      <c r="B44" s="115" t="s">
        <v>303</v>
      </c>
      <c r="C44" s="21">
        <v>0.21740644999999995</v>
      </c>
      <c r="D44" s="24">
        <v>0.61755738999999998</v>
      </c>
      <c r="E44" s="21">
        <v>184.05660917603876</v>
      </c>
      <c r="F44" s="21">
        <v>5.2478190098775189E-3</v>
      </c>
      <c r="G44" s="21">
        <v>7.8221589999999994E-2</v>
      </c>
      <c r="H44" s="24">
        <v>3.0077909999999999E-2</v>
      </c>
      <c r="I44" s="21">
        <v>-61.547815635043982</v>
      </c>
      <c r="J44" s="21">
        <v>1.4461420957342099E-3</v>
      </c>
      <c r="K44" s="16"/>
    </row>
    <row r="45" spans="1:11" x14ac:dyDescent="0.25">
      <c r="A45" s="14"/>
      <c r="B45" s="115" t="s">
        <v>216</v>
      </c>
      <c r="C45" s="21">
        <v>0.48913385999999998</v>
      </c>
      <c r="D45" s="24">
        <v>0.50194068000000003</v>
      </c>
      <c r="E45" s="21">
        <v>2.6182648651639218</v>
      </c>
      <c r="F45" s="21">
        <v>4.2653425980941611E-3</v>
      </c>
      <c r="G45" s="21">
        <v>3.9704349999999999E-2</v>
      </c>
      <c r="H45" s="24">
        <v>3.3780980000000002E-2</v>
      </c>
      <c r="I45" s="21">
        <v>-14.918692788069809</v>
      </c>
      <c r="J45" s="21">
        <v>1.6241852313925876E-3</v>
      </c>
      <c r="K45" s="16"/>
    </row>
    <row r="46" spans="1:11" x14ac:dyDescent="0.25">
      <c r="A46" s="14"/>
      <c r="B46" s="115" t="s">
        <v>217</v>
      </c>
      <c r="C46" s="21">
        <v>0.49587456999999996</v>
      </c>
      <c r="D46" s="24">
        <v>0.44691653999999997</v>
      </c>
      <c r="E46" s="21">
        <v>-9.8730672960301256</v>
      </c>
      <c r="F46" s="21">
        <v>3.7977638231172115E-3</v>
      </c>
      <c r="G46" s="21">
        <v>9.7552460000000008E-2</v>
      </c>
      <c r="H46" s="24">
        <v>5.1235280000000001E-2</v>
      </c>
      <c r="I46" s="21">
        <v>-47.479253726661533</v>
      </c>
      <c r="J46" s="21">
        <v>2.4633857603380371E-3</v>
      </c>
      <c r="K46" s="16"/>
    </row>
    <row r="47" spans="1:11" x14ac:dyDescent="0.25">
      <c r="A47" s="14"/>
      <c r="B47" s="115" t="s">
        <v>304</v>
      </c>
      <c r="C47" s="21">
        <v>4.7418380000000003E-2</v>
      </c>
      <c r="D47" s="24">
        <v>8.9434129999999987E-2</v>
      </c>
      <c r="E47" s="21">
        <v>88.606464413166336</v>
      </c>
      <c r="F47" s="21">
        <v>7.5998463486261138E-4</v>
      </c>
      <c r="G47" s="21">
        <v>7.4741E-4</v>
      </c>
      <c r="H47" s="24">
        <v>6.4317899999999997E-3</v>
      </c>
      <c r="I47" s="21">
        <v>760.54374439731873</v>
      </c>
      <c r="J47" s="21">
        <v>3.0923964696756963E-4</v>
      </c>
      <c r="K47" s="16"/>
    </row>
    <row r="48" spans="1:11" x14ac:dyDescent="0.25">
      <c r="A48" s="14"/>
      <c r="B48" s="115" t="s">
        <v>218</v>
      </c>
      <c r="C48" s="21">
        <v>1.177771E-2</v>
      </c>
      <c r="D48" s="24">
        <v>2.3958559999999997E-2</v>
      </c>
      <c r="E48" s="21">
        <v>103.42290649031089</v>
      </c>
      <c r="F48" s="21">
        <v>2.0359271648792208E-4</v>
      </c>
      <c r="G48" s="21">
        <v>7.4478000000000001E-4</v>
      </c>
      <c r="H48" s="24">
        <v>2.3006599999999999E-3</v>
      </c>
      <c r="I48" s="21">
        <v>208.90464298182013</v>
      </c>
      <c r="J48" s="21">
        <v>1.1061544083255343E-4</v>
      </c>
      <c r="K48" s="16"/>
    </row>
    <row r="49" spans="1:11" x14ac:dyDescent="0.25">
      <c r="A49" s="14"/>
      <c r="B49" s="115" t="s">
        <v>219</v>
      </c>
      <c r="C49" s="21">
        <v>0</v>
      </c>
      <c r="D49" s="24">
        <v>1.6396650000000002E-2</v>
      </c>
      <c r="E49" s="21" t="s">
        <v>120</v>
      </c>
      <c r="F49" s="21">
        <v>1.3933385457229851E-4</v>
      </c>
      <c r="G49" s="21">
        <v>0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5" t="s">
        <v>220</v>
      </c>
      <c r="C50" s="21">
        <v>8.4091000000000005E-4</v>
      </c>
      <c r="D50" s="24">
        <v>5.0330000000000001E-3</v>
      </c>
      <c r="E50" s="21">
        <v>498.51827187213848</v>
      </c>
      <c r="F50" s="21">
        <v>4.2768936951290555E-5</v>
      </c>
      <c r="G50" s="21">
        <v>0</v>
      </c>
      <c r="H50" s="24">
        <v>2.0425E-4</v>
      </c>
      <c r="I50" s="21" t="s">
        <v>120</v>
      </c>
      <c r="J50" s="21">
        <v>9.8203140794593898E-6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N43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58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17">
        <v>10797.226011939947</v>
      </c>
      <c r="D13" s="117">
        <v>11767.886598939955</v>
      </c>
      <c r="E13" s="29">
        <v>8.989907092123639</v>
      </c>
      <c r="F13" s="29">
        <v>100</v>
      </c>
      <c r="G13" s="117">
        <v>1745.6068967999988</v>
      </c>
      <c r="H13" s="117">
        <v>2079.8723782900029</v>
      </c>
      <c r="I13" s="29">
        <v>19.148955134330127</v>
      </c>
      <c r="J13" s="29">
        <v>100</v>
      </c>
      <c r="K13" s="16"/>
    </row>
    <row r="14" spans="1:14" x14ac:dyDescent="0.25">
      <c r="A14" s="14"/>
      <c r="B14" s="115" t="s">
        <v>285</v>
      </c>
      <c r="C14" s="107">
        <v>661.29892186999882</v>
      </c>
      <c r="D14" s="22">
        <v>782.44388072000027</v>
      </c>
      <c r="E14" s="21">
        <v>18.319243362355977</v>
      </c>
      <c r="F14" s="21">
        <v>6.64897536309096</v>
      </c>
      <c r="G14" s="107">
        <v>100.75440167000014</v>
      </c>
      <c r="H14" s="22">
        <v>104.01244546999989</v>
      </c>
      <c r="I14" s="21">
        <v>3.2336490972084686</v>
      </c>
      <c r="J14" s="21">
        <v>5.0009051783992255</v>
      </c>
      <c r="K14" s="16"/>
    </row>
    <row r="15" spans="1:14" x14ac:dyDescent="0.25">
      <c r="A15" s="14"/>
      <c r="B15" s="115" t="s">
        <v>286</v>
      </c>
      <c r="C15" s="107">
        <v>510.84470346000018</v>
      </c>
      <c r="D15" s="22">
        <v>544.87519341999985</v>
      </c>
      <c r="E15" s="21">
        <v>6.6616115875349102</v>
      </c>
      <c r="F15" s="21">
        <v>4.6301873224125218</v>
      </c>
      <c r="G15" s="107">
        <v>57.165561759999996</v>
      </c>
      <c r="H15" s="22">
        <v>108.90000035999998</v>
      </c>
      <c r="I15" s="21">
        <v>90.499309387001787</v>
      </c>
      <c r="J15" s="21">
        <v>5.2358981972506262</v>
      </c>
      <c r="K15" s="16"/>
    </row>
    <row r="16" spans="1:14" x14ac:dyDescent="0.25">
      <c r="A16" s="14"/>
      <c r="B16" s="115" t="s">
        <v>287</v>
      </c>
      <c r="C16" s="107">
        <v>357.76793817999925</v>
      </c>
      <c r="D16" s="22">
        <v>387.7340636000007</v>
      </c>
      <c r="E16" s="21">
        <v>8.3758554700127839</v>
      </c>
      <c r="F16" s="21">
        <v>3.2948487422960686</v>
      </c>
      <c r="G16" s="107">
        <v>55.71220236000002</v>
      </c>
      <c r="H16" s="22">
        <v>71.399444330000051</v>
      </c>
      <c r="I16" s="21">
        <v>28.157641065116245</v>
      </c>
      <c r="J16" s="21">
        <v>3.4328762223719771</v>
      </c>
      <c r="K16" s="16"/>
    </row>
    <row r="17" spans="1:14" x14ac:dyDescent="0.25">
      <c r="A17" s="14"/>
      <c r="B17" s="115" t="s">
        <v>288</v>
      </c>
      <c r="C17" s="107">
        <v>471.77322469000006</v>
      </c>
      <c r="D17" s="22">
        <v>386.10862800999985</v>
      </c>
      <c r="E17" s="21">
        <v>-18.158003082156693</v>
      </c>
      <c r="F17" s="21">
        <v>3.2810362741325219</v>
      </c>
      <c r="G17" s="107">
        <v>54.064600830000003</v>
      </c>
      <c r="H17" s="22">
        <v>79.128084629999975</v>
      </c>
      <c r="I17" s="21">
        <v>46.358399794366846</v>
      </c>
      <c r="J17" s="21">
        <v>3.8044682671855221</v>
      </c>
      <c r="K17" s="16"/>
    </row>
    <row r="18" spans="1:14" x14ac:dyDescent="0.25">
      <c r="A18" s="14"/>
      <c r="B18" s="115" t="s">
        <v>289</v>
      </c>
      <c r="C18" s="107">
        <v>303.75620767000009</v>
      </c>
      <c r="D18" s="22">
        <v>326.61516487999899</v>
      </c>
      <c r="E18" s="21">
        <v>7.5254288250901524</v>
      </c>
      <c r="F18" s="21">
        <v>2.7754785205817698</v>
      </c>
      <c r="G18" s="107">
        <v>67.995550820000147</v>
      </c>
      <c r="H18" s="22">
        <v>52.21091096999988</v>
      </c>
      <c r="I18" s="21">
        <v>-23.214224547994089</v>
      </c>
      <c r="J18" s="21">
        <v>2.5102939735622547</v>
      </c>
      <c r="K18" s="16"/>
      <c r="N18" s="90"/>
    </row>
    <row r="19" spans="1:14" x14ac:dyDescent="0.25">
      <c r="A19" s="14"/>
      <c r="B19" s="115" t="s">
        <v>290</v>
      </c>
      <c r="C19" s="107">
        <v>203.26624355999994</v>
      </c>
      <c r="D19" s="22">
        <v>270.30069538999999</v>
      </c>
      <c r="E19" s="21">
        <v>32.978644489099771</v>
      </c>
      <c r="F19" s="21">
        <v>2.2969349094029217</v>
      </c>
      <c r="G19" s="107">
        <v>31.96238207</v>
      </c>
      <c r="H19" s="22">
        <v>47.886467069999988</v>
      </c>
      <c r="I19" s="21">
        <v>49.821333607504755</v>
      </c>
      <c r="J19" s="21">
        <v>2.3023752596479281</v>
      </c>
      <c r="K19" s="16"/>
    </row>
    <row r="20" spans="1:14" x14ac:dyDescent="0.25">
      <c r="A20" s="14"/>
      <c r="B20" s="115" t="s">
        <v>291</v>
      </c>
      <c r="C20" s="107">
        <v>170.51453230000004</v>
      </c>
      <c r="D20" s="22">
        <v>180.7622121700004</v>
      </c>
      <c r="E20" s="21">
        <v>6.0098571844719784</v>
      </c>
      <c r="F20" s="21">
        <v>1.5360635119162633</v>
      </c>
      <c r="G20" s="107">
        <v>26.311115400000006</v>
      </c>
      <c r="H20" s="22">
        <v>32.437550190000032</v>
      </c>
      <c r="I20" s="21">
        <v>23.284587889421161</v>
      </c>
      <c r="J20" s="21">
        <v>1.5595932966170276</v>
      </c>
      <c r="K20" s="16"/>
    </row>
    <row r="21" spans="1:14" x14ac:dyDescent="0.25">
      <c r="A21" s="14"/>
      <c r="B21" s="115" t="s">
        <v>292</v>
      </c>
      <c r="C21" s="107">
        <v>164.61326549000006</v>
      </c>
      <c r="D21" s="22">
        <v>162.46721937999999</v>
      </c>
      <c r="E21" s="21">
        <v>-1.3036896532074738</v>
      </c>
      <c r="F21" s="21">
        <v>1.3805981049701392</v>
      </c>
      <c r="G21" s="107">
        <v>3.016</v>
      </c>
      <c r="H21" s="22">
        <v>30.16</v>
      </c>
      <c r="I21" s="21">
        <v>900</v>
      </c>
      <c r="J21" s="21">
        <v>1.4500889725165003</v>
      </c>
      <c r="K21" s="16"/>
    </row>
    <row r="22" spans="1:14" x14ac:dyDescent="0.25">
      <c r="A22" s="14"/>
      <c r="B22" s="115" t="s">
        <v>293</v>
      </c>
      <c r="C22" s="107">
        <v>92.755837090000099</v>
      </c>
      <c r="D22" s="22">
        <v>144.27108030000022</v>
      </c>
      <c r="E22" s="21">
        <v>55.538545956968058</v>
      </c>
      <c r="F22" s="21">
        <v>1.2259727274479013</v>
      </c>
      <c r="G22" s="107">
        <v>9.6194867500000019</v>
      </c>
      <c r="H22" s="22">
        <v>24.357867979999995</v>
      </c>
      <c r="I22" s="21">
        <v>153.21380041403967</v>
      </c>
      <c r="J22" s="21">
        <v>1.1711232013199853</v>
      </c>
      <c r="K22" s="16"/>
    </row>
    <row r="23" spans="1:14" x14ac:dyDescent="0.25">
      <c r="A23" s="14"/>
      <c r="B23" s="115" t="s">
        <v>294</v>
      </c>
      <c r="C23" s="107">
        <v>109.39338144999996</v>
      </c>
      <c r="D23" s="22">
        <v>136.06204656</v>
      </c>
      <c r="E23" s="21">
        <v>24.378682472841717</v>
      </c>
      <c r="F23" s="21">
        <v>1.1562148004745083</v>
      </c>
      <c r="G23" s="107">
        <v>0.86140063</v>
      </c>
      <c r="H23" s="22">
        <v>33.39417808999999</v>
      </c>
      <c r="I23" s="21">
        <v>3776.7301679359102</v>
      </c>
      <c r="J23" s="21">
        <v>1.6055878446472518</v>
      </c>
      <c r="K23" s="16"/>
    </row>
    <row r="24" spans="1:14" x14ac:dyDescent="0.25">
      <c r="A24" s="14"/>
      <c r="B24" s="115" t="s">
        <v>295</v>
      </c>
      <c r="C24" s="107">
        <v>130.63163178999969</v>
      </c>
      <c r="D24" s="22">
        <v>130.97496812000017</v>
      </c>
      <c r="E24" s="21">
        <v>0.26282786588198714</v>
      </c>
      <c r="F24" s="21">
        <v>1.1129863210255468</v>
      </c>
      <c r="G24" s="107">
        <v>29.74929336999999</v>
      </c>
      <c r="H24" s="22">
        <v>21.218215539999985</v>
      </c>
      <c r="I24" s="21">
        <v>-28.676572999219474</v>
      </c>
      <c r="J24" s="21">
        <v>1.0201691104453654</v>
      </c>
      <c r="K24" s="16"/>
    </row>
    <row r="25" spans="1:14" x14ac:dyDescent="0.25">
      <c r="A25" s="14"/>
      <c r="B25" s="115" t="s">
        <v>296</v>
      </c>
      <c r="C25" s="107">
        <v>79.878351240000001</v>
      </c>
      <c r="D25" s="22">
        <v>124.06233779000009</v>
      </c>
      <c r="E25" s="21">
        <v>55.314094324814313</v>
      </c>
      <c r="F25" s="21">
        <v>1.054244844619556</v>
      </c>
      <c r="G25" s="107">
        <v>14.803091779999995</v>
      </c>
      <c r="H25" s="22">
        <v>22.507215730000002</v>
      </c>
      <c r="I25" s="21">
        <v>52.044019347423173</v>
      </c>
      <c r="J25" s="21">
        <v>1.0821440759987704</v>
      </c>
      <c r="K25" s="16"/>
    </row>
    <row r="26" spans="1:14" x14ac:dyDescent="0.25">
      <c r="A26" s="14"/>
      <c r="B26" s="115" t="s">
        <v>297</v>
      </c>
      <c r="C26" s="107">
        <v>80.490588519999946</v>
      </c>
      <c r="D26" s="22">
        <v>121.54313531999969</v>
      </c>
      <c r="E26" s="21">
        <v>51.002915439982388</v>
      </c>
      <c r="F26" s="21">
        <v>1.0328374113576879</v>
      </c>
      <c r="G26" s="107">
        <v>11.322588930000013</v>
      </c>
      <c r="H26" s="22">
        <v>25.254330460000027</v>
      </c>
      <c r="I26" s="21">
        <v>123.04378103038664</v>
      </c>
      <c r="J26" s="21">
        <v>1.2142250035919626</v>
      </c>
      <c r="K26" s="16"/>
    </row>
    <row r="27" spans="1:14" x14ac:dyDescent="0.25">
      <c r="A27" s="14"/>
      <c r="B27" s="115" t="s">
        <v>298</v>
      </c>
      <c r="C27" s="107">
        <v>60.951555680000034</v>
      </c>
      <c r="D27" s="22">
        <v>119.2295094300006</v>
      </c>
      <c r="E27" s="21">
        <v>95.613562442875022</v>
      </c>
      <c r="F27" s="21">
        <v>1.0131769067246172</v>
      </c>
      <c r="G27" s="107">
        <v>12.165949109999993</v>
      </c>
      <c r="H27" s="22">
        <v>16.517248039999988</v>
      </c>
      <c r="I27" s="21">
        <v>35.766210187607768</v>
      </c>
      <c r="J27" s="21">
        <v>0.79414718962611941</v>
      </c>
      <c r="K27" s="16"/>
    </row>
    <row r="28" spans="1:14" x14ac:dyDescent="0.25">
      <c r="A28" s="14"/>
      <c r="B28" s="115" t="s">
        <v>299</v>
      </c>
      <c r="C28" s="107">
        <v>73.599794429999932</v>
      </c>
      <c r="D28" s="22">
        <v>88.892585219999958</v>
      </c>
      <c r="E28" s="21">
        <v>20.778306391256109</v>
      </c>
      <c r="F28" s="21">
        <v>0.7553827484028216</v>
      </c>
      <c r="G28" s="107">
        <v>11.949620270000002</v>
      </c>
      <c r="H28" s="22">
        <v>17.326665680000005</v>
      </c>
      <c r="I28" s="21">
        <v>44.997625769743401</v>
      </c>
      <c r="J28" s="21">
        <v>0.8330638870374043</v>
      </c>
      <c r="K28" s="16"/>
    </row>
    <row r="29" spans="1:14" x14ac:dyDescent="0.25">
      <c r="A29" s="14"/>
      <c r="B29" s="115" t="s">
        <v>300</v>
      </c>
      <c r="C29" s="107">
        <v>243.50479674999997</v>
      </c>
      <c r="D29" s="22">
        <v>72.3386201</v>
      </c>
      <c r="E29" s="21">
        <v>-70.292733011634184</v>
      </c>
      <c r="F29" s="21">
        <v>0.61471207673361017</v>
      </c>
      <c r="G29" s="107">
        <v>4.7944999999999997E-4</v>
      </c>
      <c r="H29" s="22">
        <v>25.965605050000001</v>
      </c>
      <c r="I29" s="21">
        <v>5415606.5491709253</v>
      </c>
      <c r="J29" s="21">
        <v>1.2484229956141826</v>
      </c>
      <c r="K29" s="16"/>
    </row>
    <row r="30" spans="1:14" x14ac:dyDescent="0.25">
      <c r="A30" s="14"/>
      <c r="B30" s="115" t="s">
        <v>286</v>
      </c>
      <c r="C30" s="107">
        <v>41.10939303</v>
      </c>
      <c r="D30" s="22">
        <v>69.13665825999999</v>
      </c>
      <c r="E30" s="21">
        <v>68.177278145524568</v>
      </c>
      <c r="F30" s="21">
        <v>0.58750275742993463</v>
      </c>
      <c r="G30" s="107">
        <v>8.2290373199999998</v>
      </c>
      <c r="H30" s="22">
        <v>24.254811279999998</v>
      </c>
      <c r="I30" s="21">
        <v>194.7466433412651</v>
      </c>
      <c r="J30" s="21">
        <v>1.166168248262494</v>
      </c>
      <c r="K30" s="16"/>
    </row>
    <row r="31" spans="1:14" x14ac:dyDescent="0.25">
      <c r="A31" s="14"/>
      <c r="B31" s="115" t="s">
        <v>296</v>
      </c>
      <c r="C31" s="107">
        <v>67.176554519999996</v>
      </c>
      <c r="D31" s="22">
        <v>66.314379339999974</v>
      </c>
      <c r="E31" s="21">
        <v>-1.2834465628083547</v>
      </c>
      <c r="F31" s="21">
        <v>0.56351987064502762</v>
      </c>
      <c r="G31" s="107">
        <v>1.8293015400000001</v>
      </c>
      <c r="H31" s="22">
        <v>4.128587050000001</v>
      </c>
      <c r="I31" s="21">
        <v>125.69199006960878</v>
      </c>
      <c r="J31" s="21">
        <v>0.19850194142173178</v>
      </c>
      <c r="K31" s="16"/>
    </row>
    <row r="32" spans="1:14" x14ac:dyDescent="0.25">
      <c r="A32" s="14"/>
      <c r="B32" s="115" t="s">
        <v>30</v>
      </c>
      <c r="C32" s="107">
        <v>6973.8990902199494</v>
      </c>
      <c r="D32" s="22">
        <v>7653.7542209299536</v>
      </c>
      <c r="E32" s="21">
        <v>9.7485656433345724</v>
      </c>
      <c r="F32" s="21">
        <v>65.039326786335621</v>
      </c>
      <c r="G32" s="107">
        <v>1248.0948327399985</v>
      </c>
      <c r="H32" s="22">
        <v>1338.812750370003</v>
      </c>
      <c r="I32" s="21">
        <v>7.2685115946556245</v>
      </c>
      <c r="J32" s="21">
        <v>64.369947134483667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rgb="FF53722D"/>
  </sheetPr>
  <dimension ref="A1:T60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7" width="8.5703125" style="7" customWidth="1"/>
    <col min="8" max="8" width="8.28515625" style="7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1" t="s">
        <v>70</v>
      </c>
      <c r="D7" s="191"/>
      <c r="E7" s="191"/>
      <c r="F7" s="191"/>
      <c r="G7" s="191"/>
      <c r="H7" s="191"/>
      <c r="I7" s="191"/>
      <c r="J7" s="191"/>
      <c r="K7" s="16"/>
    </row>
    <row r="8" spans="1:20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20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117">
        <v>10797.226011939947</v>
      </c>
      <c r="D13" s="117">
        <v>11767.886598939955</v>
      </c>
      <c r="E13" s="29">
        <v>8.989907092123639</v>
      </c>
      <c r="F13" s="117">
        <v>100</v>
      </c>
      <c r="G13" s="117">
        <v>1745.6068967999988</v>
      </c>
      <c r="H13" s="117">
        <v>2079.8723782900029</v>
      </c>
      <c r="I13" s="29">
        <v>19.148955134330127</v>
      </c>
      <c r="J13" s="117">
        <v>100</v>
      </c>
      <c r="K13" s="16"/>
      <c r="L13" s="75">
        <f>+H14+H27+H36+H49</f>
        <v>2079.8723782900042</v>
      </c>
    </row>
    <row r="14" spans="1:20" x14ac:dyDescent="0.25">
      <c r="A14" s="14"/>
      <c r="B14" s="10" t="s">
        <v>71</v>
      </c>
      <c r="C14" s="114">
        <v>2854.1978635400078</v>
      </c>
      <c r="D14" s="29">
        <v>3269.7191737399921</v>
      </c>
      <c r="E14" s="114">
        <v>14.55825174238694</v>
      </c>
      <c r="F14" s="114">
        <v>27.785100971609694</v>
      </c>
      <c r="G14" s="114">
        <v>503.07256751000017</v>
      </c>
      <c r="H14" s="29">
        <v>565.02114549000066</v>
      </c>
      <c r="I14" s="114">
        <v>12.314044132165701</v>
      </c>
      <c r="J14" s="114">
        <v>27.1661449706131</v>
      </c>
      <c r="K14" s="16"/>
      <c r="M14" s="124"/>
      <c r="N14" s="124"/>
      <c r="O14" s="124"/>
      <c r="P14" s="124"/>
      <c r="Q14" s="124"/>
      <c r="R14" s="124"/>
      <c r="S14" s="124"/>
      <c r="T14" s="124"/>
    </row>
    <row r="15" spans="1:20" x14ac:dyDescent="0.25">
      <c r="A15" s="14"/>
      <c r="B15" s="115" t="s">
        <v>72</v>
      </c>
      <c r="C15" s="21">
        <v>330.80298928000133</v>
      </c>
      <c r="D15" s="24">
        <v>351.60403859000041</v>
      </c>
      <c r="E15" s="21">
        <v>6.288047564283783</v>
      </c>
      <c r="F15" s="21">
        <v>2.98782653651398</v>
      </c>
      <c r="G15" s="21">
        <v>55.381310759999984</v>
      </c>
      <c r="H15" s="24">
        <v>58.361851939999902</v>
      </c>
      <c r="I15" s="21">
        <v>5.3818538042849307</v>
      </c>
      <c r="J15" s="21">
        <v>2.8060304348088385</v>
      </c>
      <c r="K15" s="16"/>
      <c r="L15" s="124"/>
    </row>
    <row r="16" spans="1:20" x14ac:dyDescent="0.25">
      <c r="A16" s="14"/>
      <c r="B16" s="115" t="s">
        <v>73</v>
      </c>
      <c r="C16" s="21">
        <v>40.616950290000005</v>
      </c>
      <c r="D16" s="24">
        <v>78.086973549999925</v>
      </c>
      <c r="E16" s="21">
        <v>92.252182875544776</v>
      </c>
      <c r="F16" s="21">
        <v>0.6635598745235527</v>
      </c>
      <c r="G16" s="21">
        <v>8.3630536000000024</v>
      </c>
      <c r="H16" s="24">
        <v>8.2448583400000004</v>
      </c>
      <c r="I16" s="21">
        <v>-1.4133026721244724</v>
      </c>
      <c r="J16" s="21">
        <v>0.39641174266560669</v>
      </c>
      <c r="K16" s="16"/>
    </row>
    <row r="17" spans="1:11" x14ac:dyDescent="0.25">
      <c r="A17" s="14"/>
      <c r="B17" s="115" t="s">
        <v>74</v>
      </c>
      <c r="C17" s="21">
        <v>16.116747760000003</v>
      </c>
      <c r="D17" s="24">
        <v>14.118627819999995</v>
      </c>
      <c r="E17" s="21">
        <v>-12.397786264044674</v>
      </c>
      <c r="F17" s="21">
        <v>0.11997589967659779</v>
      </c>
      <c r="G17" s="21">
        <v>3.68146934</v>
      </c>
      <c r="H17" s="24">
        <v>4.8373878399999981</v>
      </c>
      <c r="I17" s="21">
        <v>31.398292182979247</v>
      </c>
      <c r="J17" s="21">
        <v>0.23258099345389291</v>
      </c>
      <c r="K17" s="16"/>
    </row>
    <row r="18" spans="1:11" x14ac:dyDescent="0.25">
      <c r="A18" s="14"/>
      <c r="B18" s="115" t="s">
        <v>89</v>
      </c>
      <c r="C18" s="21">
        <v>742.73048824000261</v>
      </c>
      <c r="D18" s="24">
        <v>800.63654473999907</v>
      </c>
      <c r="E18" s="21">
        <v>7.7963753227920485</v>
      </c>
      <c r="F18" s="21">
        <v>6.8035712105869548</v>
      </c>
      <c r="G18" s="21">
        <v>125.94580605999992</v>
      </c>
      <c r="H18" s="24">
        <v>141.19008453000012</v>
      </c>
      <c r="I18" s="21">
        <v>12.103839696526219</v>
      </c>
      <c r="J18" s="21">
        <v>6.7884013463403736</v>
      </c>
      <c r="K18" s="16"/>
    </row>
    <row r="19" spans="1:11" x14ac:dyDescent="0.25">
      <c r="A19" s="14"/>
      <c r="B19" s="115" t="s">
        <v>90</v>
      </c>
      <c r="C19" s="21">
        <v>152.51580110000057</v>
      </c>
      <c r="D19" s="24">
        <v>168.94745096999986</v>
      </c>
      <c r="E19" s="21">
        <v>10.773736066353878</v>
      </c>
      <c r="F19" s="21">
        <v>1.4356651854991411</v>
      </c>
      <c r="G19" s="21">
        <v>26.58516945999996</v>
      </c>
      <c r="H19" s="24">
        <v>27.837825170000109</v>
      </c>
      <c r="I19" s="21">
        <v>4.711859038118571</v>
      </c>
      <c r="J19" s="21">
        <v>1.338439101387912</v>
      </c>
      <c r="K19" s="16"/>
    </row>
    <row r="20" spans="1:11" x14ac:dyDescent="0.25">
      <c r="A20" s="14"/>
      <c r="B20" s="115" t="s">
        <v>91</v>
      </c>
      <c r="C20" s="21">
        <v>200.00542105000039</v>
      </c>
      <c r="D20" s="24">
        <v>228.740903049997</v>
      </c>
      <c r="E20" s="21">
        <v>14.367351569342146</v>
      </c>
      <c r="F20" s="21">
        <v>1.94377215591627</v>
      </c>
      <c r="G20" s="21">
        <v>35.29380455000021</v>
      </c>
      <c r="H20" s="24">
        <v>40.929123819999965</v>
      </c>
      <c r="I20" s="21">
        <v>15.966879575185168</v>
      </c>
      <c r="J20" s="21">
        <v>1.9678670791161927</v>
      </c>
      <c r="K20" s="16"/>
    </row>
    <row r="21" spans="1:11" x14ac:dyDescent="0.25">
      <c r="A21" s="14"/>
      <c r="B21" s="115" t="s">
        <v>75</v>
      </c>
      <c r="C21" s="21">
        <v>58.14729838000008</v>
      </c>
      <c r="D21" s="24">
        <v>61.494875969999988</v>
      </c>
      <c r="E21" s="21">
        <v>5.7570647016531362</v>
      </c>
      <c r="F21" s="21">
        <v>0.52256516455163171</v>
      </c>
      <c r="G21" s="21">
        <v>10.084005669999993</v>
      </c>
      <c r="H21" s="24">
        <v>11.476819920000016</v>
      </c>
      <c r="I21" s="21">
        <v>13.812112920004193</v>
      </c>
      <c r="J21" s="21">
        <v>0.55180404527684779</v>
      </c>
      <c r="K21" s="16"/>
    </row>
    <row r="22" spans="1:11" x14ac:dyDescent="0.25">
      <c r="A22" s="14"/>
      <c r="B22" s="115" t="s">
        <v>92</v>
      </c>
      <c r="C22" s="21">
        <v>202.63349415000025</v>
      </c>
      <c r="D22" s="24">
        <v>222.32447743999984</v>
      </c>
      <c r="E22" s="21">
        <v>9.7175362703972645</v>
      </c>
      <c r="F22" s="21">
        <v>1.8892472796264599</v>
      </c>
      <c r="G22" s="21">
        <v>37.280465590000034</v>
      </c>
      <c r="H22" s="24">
        <v>36.9785278599999</v>
      </c>
      <c r="I22" s="21">
        <v>-0.80990868869708077</v>
      </c>
      <c r="J22" s="21">
        <v>1.777922926713529</v>
      </c>
      <c r="K22" s="16"/>
    </row>
    <row r="23" spans="1:11" x14ac:dyDescent="0.25">
      <c r="A23" s="14"/>
      <c r="B23" s="115" t="s">
        <v>93</v>
      </c>
      <c r="C23" s="21">
        <v>114.55224330999989</v>
      </c>
      <c r="D23" s="24">
        <v>112.50884984000034</v>
      </c>
      <c r="E23" s="21">
        <v>-1.7838092131201244</v>
      </c>
      <c r="F23" s="21">
        <v>0.95606674056610208</v>
      </c>
      <c r="G23" s="21">
        <v>22.839308400000007</v>
      </c>
      <c r="H23" s="24">
        <v>24.16244162000006</v>
      </c>
      <c r="I23" s="21">
        <v>5.7932280471332032</v>
      </c>
      <c r="J23" s="21">
        <v>1.1617271267319564</v>
      </c>
      <c r="K23" s="16"/>
    </row>
    <row r="24" spans="1:11" x14ac:dyDescent="0.25">
      <c r="A24" s="14"/>
      <c r="B24" s="115" t="s">
        <v>94</v>
      </c>
      <c r="C24" s="21">
        <v>341.43706744000173</v>
      </c>
      <c r="D24" s="24">
        <v>438.56441497999924</v>
      </c>
      <c r="E24" s="21">
        <v>28.446632425773455</v>
      </c>
      <c r="F24" s="21">
        <v>3.7267899490083876</v>
      </c>
      <c r="G24" s="21">
        <v>59.704691300000043</v>
      </c>
      <c r="H24" s="24">
        <v>76.888686219999983</v>
      </c>
      <c r="I24" s="21">
        <v>28.781649391092202</v>
      </c>
      <c r="J24" s="21">
        <v>3.6967982758257087</v>
      </c>
      <c r="K24" s="16"/>
    </row>
    <row r="25" spans="1:11" x14ac:dyDescent="0.25">
      <c r="A25" s="14"/>
      <c r="B25" s="115" t="s">
        <v>95</v>
      </c>
      <c r="C25" s="21">
        <v>643.89883802000111</v>
      </c>
      <c r="D25" s="24">
        <v>781.22820704999629</v>
      </c>
      <c r="E25" s="21">
        <v>21.327786434944528</v>
      </c>
      <c r="F25" s="21">
        <v>6.6386449298412584</v>
      </c>
      <c r="G25" s="21">
        <v>116.83610368000009</v>
      </c>
      <c r="H25" s="24">
        <v>132.45384419000058</v>
      </c>
      <c r="I25" s="21">
        <v>13.367221276717324</v>
      </c>
      <c r="J25" s="21">
        <v>6.3683640194740905</v>
      </c>
      <c r="K25" s="16"/>
    </row>
    <row r="26" spans="1:11" x14ac:dyDescent="0.25">
      <c r="A26" s="14"/>
      <c r="B26" s="115" t="s">
        <v>76</v>
      </c>
      <c r="C26" s="21">
        <v>10.740524519999997</v>
      </c>
      <c r="D26" s="24">
        <v>11.463809739999997</v>
      </c>
      <c r="E26" s="21">
        <v>6.7341703717836543</v>
      </c>
      <c r="F26" s="21">
        <v>9.7416045299354354E-2</v>
      </c>
      <c r="G26" s="21">
        <v>1.0773791000000001</v>
      </c>
      <c r="H26" s="24">
        <v>1.65969404</v>
      </c>
      <c r="I26" s="21">
        <v>54.049214431577511</v>
      </c>
      <c r="J26" s="21">
        <v>7.9797878818148524E-2</v>
      </c>
      <c r="K26" s="16"/>
    </row>
    <row r="27" spans="1:11" x14ac:dyDescent="0.25">
      <c r="A27" s="14"/>
      <c r="B27" s="10" t="s">
        <v>26</v>
      </c>
      <c r="C27" s="114">
        <v>4205.573399369976</v>
      </c>
      <c r="D27" s="29">
        <v>4530.6353605899694</v>
      </c>
      <c r="E27" s="114">
        <v>7.7293137071080542</v>
      </c>
      <c r="F27" s="114">
        <v>38.49999167223524</v>
      </c>
      <c r="G27" s="114">
        <v>619.45593905000021</v>
      </c>
      <c r="H27" s="29">
        <v>849.62355283000295</v>
      </c>
      <c r="I27" s="114">
        <v>37.156414083782721</v>
      </c>
      <c r="J27" s="114">
        <v>40.849792597781082</v>
      </c>
      <c r="K27" s="16"/>
    </row>
    <row r="28" spans="1:11" x14ac:dyDescent="0.25">
      <c r="A28" s="14"/>
      <c r="B28" s="115" t="s">
        <v>96</v>
      </c>
      <c r="C28" s="21">
        <v>1298.2715783199985</v>
      </c>
      <c r="D28" s="24">
        <v>1091.6032415199995</v>
      </c>
      <c r="E28" s="21">
        <v>-15.918729197432935</v>
      </c>
      <c r="F28" s="21">
        <v>9.2761196527703671</v>
      </c>
      <c r="G28" s="21">
        <v>119.72925227000003</v>
      </c>
      <c r="H28" s="24">
        <v>239.97523220999994</v>
      </c>
      <c r="I28" s="21">
        <v>100.43158013618476</v>
      </c>
      <c r="J28" s="21">
        <v>11.537978710371597</v>
      </c>
      <c r="K28" s="16"/>
    </row>
    <row r="29" spans="1:11" x14ac:dyDescent="0.25">
      <c r="A29" s="14"/>
      <c r="B29" s="115" t="s">
        <v>77</v>
      </c>
      <c r="C29" s="21">
        <v>56.780088109999866</v>
      </c>
      <c r="D29" s="24">
        <v>83.762876209999973</v>
      </c>
      <c r="E29" s="21">
        <v>47.521567856193613</v>
      </c>
      <c r="F29" s="21">
        <v>0.71179200705031687</v>
      </c>
      <c r="G29" s="21">
        <v>9.710879450000002</v>
      </c>
      <c r="H29" s="24">
        <v>13.462805379999985</v>
      </c>
      <c r="I29" s="21">
        <v>38.63631455130443</v>
      </c>
      <c r="J29" s="21">
        <v>0.64728997416027156</v>
      </c>
      <c r="K29" s="16"/>
    </row>
    <row r="30" spans="1:11" x14ac:dyDescent="0.25">
      <c r="A30" s="14"/>
      <c r="B30" s="115" t="s">
        <v>78</v>
      </c>
      <c r="C30" s="21">
        <v>93.779734269999906</v>
      </c>
      <c r="D30" s="24">
        <v>115.24473000999993</v>
      </c>
      <c r="E30" s="21">
        <v>22.888735937553896</v>
      </c>
      <c r="F30" s="21">
        <v>0.97931543647251929</v>
      </c>
      <c r="G30" s="21">
        <v>12.737163319999997</v>
      </c>
      <c r="H30" s="24">
        <v>15.034715740000003</v>
      </c>
      <c r="I30" s="21">
        <v>18.038179791511123</v>
      </c>
      <c r="J30" s="21">
        <v>0.72286722478429233</v>
      </c>
      <c r="K30" s="16"/>
    </row>
    <row r="31" spans="1:11" x14ac:dyDescent="0.25">
      <c r="A31" s="14"/>
      <c r="B31" s="115" t="s">
        <v>97</v>
      </c>
      <c r="C31" s="21">
        <v>164.99980051999981</v>
      </c>
      <c r="D31" s="24">
        <v>164.90881467999947</v>
      </c>
      <c r="E31" s="21">
        <v>-5.5142999999757691E-2</v>
      </c>
      <c r="F31" s="21">
        <v>1.4013460555853281</v>
      </c>
      <c r="G31" s="21">
        <v>37.196621329999985</v>
      </c>
      <c r="H31" s="24">
        <v>34.302610580000007</v>
      </c>
      <c r="I31" s="21">
        <v>-7.7803054323804632</v>
      </c>
      <c r="J31" s="21">
        <v>1.649265163480963</v>
      </c>
      <c r="K31" s="16"/>
    </row>
    <row r="32" spans="1:11" x14ac:dyDescent="0.25">
      <c r="A32" s="14"/>
      <c r="B32" s="115" t="s">
        <v>79</v>
      </c>
      <c r="C32" s="21">
        <v>415.10074028999992</v>
      </c>
      <c r="D32" s="24">
        <v>446.50855163999967</v>
      </c>
      <c r="E32" s="21">
        <v>7.5663106088554422</v>
      </c>
      <c r="F32" s="21">
        <v>3.7942968593886768</v>
      </c>
      <c r="G32" s="21">
        <v>41.111606879999961</v>
      </c>
      <c r="H32" s="24">
        <v>88.486205050000009</v>
      </c>
      <c r="I32" s="21">
        <v>115.23411942588631</v>
      </c>
      <c r="J32" s="21">
        <v>4.2544055093779471</v>
      </c>
      <c r="K32" s="16"/>
    </row>
    <row r="33" spans="1:11" x14ac:dyDescent="0.25">
      <c r="A33" s="14"/>
      <c r="B33" s="115" t="s">
        <v>98</v>
      </c>
      <c r="C33" s="21">
        <v>292.85794422999896</v>
      </c>
      <c r="D33" s="24">
        <v>342.24713558000059</v>
      </c>
      <c r="E33" s="21">
        <v>16.864555776302701</v>
      </c>
      <c r="F33" s="21">
        <v>2.9083143579139352</v>
      </c>
      <c r="G33" s="21">
        <v>52.157424020000057</v>
      </c>
      <c r="H33" s="24">
        <v>67.952361200000027</v>
      </c>
      <c r="I33" s="21">
        <v>30.283200286009748</v>
      </c>
      <c r="J33" s="21">
        <v>3.2671409029369407</v>
      </c>
      <c r="K33" s="16"/>
    </row>
    <row r="34" spans="1:11" x14ac:dyDescent="0.25">
      <c r="A34" s="14"/>
      <c r="B34" s="115" t="s">
        <v>80</v>
      </c>
      <c r="C34" s="21">
        <v>662.65269119998152</v>
      </c>
      <c r="D34" s="24">
        <v>798.25767488997576</v>
      </c>
      <c r="E34" s="21">
        <v>20.463960305424923</v>
      </c>
      <c r="F34" s="21">
        <v>6.7833562821881923</v>
      </c>
      <c r="G34" s="21">
        <v>123.25708699999984</v>
      </c>
      <c r="H34" s="24">
        <v>150.36622895000122</v>
      </c>
      <c r="I34" s="21">
        <v>21.99398234196579</v>
      </c>
      <c r="J34" s="21">
        <v>7.2295892055466879</v>
      </c>
      <c r="K34" s="16"/>
    </row>
    <row r="35" spans="1:11" x14ac:dyDescent="0.25">
      <c r="A35" s="14"/>
      <c r="B35" s="115" t="s">
        <v>99</v>
      </c>
      <c r="C35" s="21">
        <v>1221.1308224299969</v>
      </c>
      <c r="D35" s="24">
        <v>1488.1023360599941</v>
      </c>
      <c r="E35" s="21">
        <v>21.862646386955941</v>
      </c>
      <c r="F35" s="21">
        <v>12.645451020865901</v>
      </c>
      <c r="G35" s="21">
        <v>223.5559047800003</v>
      </c>
      <c r="H35" s="24">
        <v>240.04339372000175</v>
      </c>
      <c r="I35" s="21">
        <v>7.3751077862276304</v>
      </c>
      <c r="J35" s="21">
        <v>11.541255907122384</v>
      </c>
      <c r="K35" s="16"/>
    </row>
    <row r="36" spans="1:11" x14ac:dyDescent="0.25">
      <c r="A36" s="14"/>
      <c r="B36" s="10" t="s">
        <v>100</v>
      </c>
      <c r="C36" s="114">
        <v>3652.2508750399979</v>
      </c>
      <c r="D36" s="29">
        <v>3929.7316814199903</v>
      </c>
      <c r="E36" s="114">
        <v>7.5975286439476486</v>
      </c>
      <c r="F36" s="114">
        <v>33.393690943401673</v>
      </c>
      <c r="G36" s="114">
        <v>622.1930766800001</v>
      </c>
      <c r="H36" s="29">
        <v>658.34249315000056</v>
      </c>
      <c r="I36" s="114">
        <v>5.8099997934551784</v>
      </c>
      <c r="J36" s="114">
        <v>31.653023523071468</v>
      </c>
      <c r="K36" s="16"/>
    </row>
    <row r="37" spans="1:11" x14ac:dyDescent="0.25">
      <c r="A37" s="14"/>
      <c r="B37" s="115" t="s">
        <v>81</v>
      </c>
      <c r="C37" s="21">
        <v>269.63839099</v>
      </c>
      <c r="D37" s="24">
        <v>307.28978893000078</v>
      </c>
      <c r="E37" s="21">
        <v>13.963663631784961</v>
      </c>
      <c r="F37" s="21">
        <v>2.6112572240259464</v>
      </c>
      <c r="G37" s="21">
        <v>47.537581379999992</v>
      </c>
      <c r="H37" s="24">
        <v>52.357884999999996</v>
      </c>
      <c r="I37" s="21">
        <v>10.139984997276287</v>
      </c>
      <c r="J37" s="21">
        <v>2.5173604662727809</v>
      </c>
      <c r="K37" s="16"/>
    </row>
    <row r="38" spans="1:11" x14ac:dyDescent="0.25">
      <c r="A38" s="14"/>
      <c r="B38" s="115" t="s">
        <v>82</v>
      </c>
      <c r="C38" s="21">
        <v>15.269945710000023</v>
      </c>
      <c r="D38" s="24">
        <v>10.001059549999999</v>
      </c>
      <c r="E38" s="21">
        <v>-34.504943632835058</v>
      </c>
      <c r="F38" s="21">
        <v>8.4986029274796787E-2</v>
      </c>
      <c r="G38" s="21">
        <v>2.4107892300000011</v>
      </c>
      <c r="H38" s="24">
        <v>1.425535239999999</v>
      </c>
      <c r="I38" s="21">
        <v>-40.868524620047417</v>
      </c>
      <c r="J38" s="21">
        <v>6.8539553430293804E-2</v>
      </c>
      <c r="K38" s="16"/>
    </row>
    <row r="39" spans="1:11" x14ac:dyDescent="0.25">
      <c r="A39" s="14"/>
      <c r="B39" s="115" t="s">
        <v>101</v>
      </c>
      <c r="C39" s="21">
        <v>0.91129923000000013</v>
      </c>
      <c r="D39" s="24">
        <v>0.74395018999999996</v>
      </c>
      <c r="E39" s="21">
        <v>-18.363785954257871</v>
      </c>
      <c r="F39" s="21">
        <v>6.3218674291696062E-3</v>
      </c>
      <c r="G39" s="21">
        <v>0.13454084999999999</v>
      </c>
      <c r="H39" s="24">
        <v>0.24832735000000003</v>
      </c>
      <c r="I39" s="21">
        <v>84.573941669017287</v>
      </c>
      <c r="J39" s="21">
        <v>1.1939547473781346E-2</v>
      </c>
      <c r="K39" s="16"/>
    </row>
    <row r="40" spans="1:11" x14ac:dyDescent="0.25">
      <c r="A40" s="14"/>
      <c r="B40" s="115" t="s">
        <v>102</v>
      </c>
      <c r="C40" s="21">
        <v>4.0674586800000005</v>
      </c>
      <c r="D40" s="24">
        <v>3.6311731700000021</v>
      </c>
      <c r="E40" s="21">
        <v>-10.726243198123854</v>
      </c>
      <c r="F40" s="21">
        <v>3.0856629518567047E-2</v>
      </c>
      <c r="G40" s="21">
        <v>0.15739248</v>
      </c>
      <c r="H40" s="24">
        <v>0.92576768000000009</v>
      </c>
      <c r="I40" s="21">
        <v>488.19054125076377</v>
      </c>
      <c r="J40" s="21">
        <v>4.4510792568971634E-2</v>
      </c>
      <c r="K40" s="16"/>
    </row>
    <row r="41" spans="1:11" x14ac:dyDescent="0.25">
      <c r="A41" s="14"/>
      <c r="B41" s="115" t="s">
        <v>103</v>
      </c>
      <c r="C41" s="21">
        <v>687.68489978999617</v>
      </c>
      <c r="D41" s="24">
        <v>768.58413942000357</v>
      </c>
      <c r="E41" s="21">
        <v>11.763998257735819</v>
      </c>
      <c r="F41" s="21">
        <v>6.5311994040564372</v>
      </c>
      <c r="G41" s="21">
        <v>119.58764503</v>
      </c>
      <c r="H41" s="24">
        <v>138.70737979000074</v>
      </c>
      <c r="I41" s="21">
        <v>15.98805190553283</v>
      </c>
      <c r="J41" s="21">
        <v>6.6690332175112124</v>
      </c>
      <c r="K41" s="16"/>
    </row>
    <row r="42" spans="1:11" x14ac:dyDescent="0.25">
      <c r="A42" s="14"/>
      <c r="B42" s="115" t="s">
        <v>83</v>
      </c>
      <c r="C42" s="21">
        <v>64.730064099999836</v>
      </c>
      <c r="D42" s="24">
        <v>66.913213509999849</v>
      </c>
      <c r="E42" s="21">
        <v>3.3726977415429626</v>
      </c>
      <c r="F42" s="21">
        <v>0.56860858530050207</v>
      </c>
      <c r="G42" s="21">
        <v>12.917403170000005</v>
      </c>
      <c r="H42" s="24">
        <v>10.32447563000002</v>
      </c>
      <c r="I42" s="21">
        <v>-20.073133166749212</v>
      </c>
      <c r="J42" s="21">
        <v>0.49639947805299656</v>
      </c>
      <c r="K42" s="16"/>
    </row>
    <row r="43" spans="1:11" x14ac:dyDescent="0.25">
      <c r="A43" s="14"/>
      <c r="B43" s="115" t="s">
        <v>104</v>
      </c>
      <c r="C43" s="21">
        <v>119.55506176999998</v>
      </c>
      <c r="D43" s="24">
        <v>120.80059194000007</v>
      </c>
      <c r="E43" s="21">
        <v>1.0418046309040863</v>
      </c>
      <c r="F43" s="21">
        <v>1.0265274985814508</v>
      </c>
      <c r="G43" s="21">
        <v>21.354910160000006</v>
      </c>
      <c r="H43" s="24">
        <v>21.503268139999967</v>
      </c>
      <c r="I43" s="21">
        <v>0.69472537645161037</v>
      </c>
      <c r="J43" s="21">
        <v>1.033874403278493</v>
      </c>
      <c r="K43" s="16"/>
    </row>
    <row r="44" spans="1:11" x14ac:dyDescent="0.25">
      <c r="A44" s="14"/>
      <c r="B44" s="115" t="s">
        <v>84</v>
      </c>
      <c r="C44" s="21">
        <v>612.13677345000235</v>
      </c>
      <c r="D44" s="24">
        <v>618.29452807000018</v>
      </c>
      <c r="E44" s="21">
        <v>1.005944241070944</v>
      </c>
      <c r="F44" s="21">
        <v>5.2540829899371717</v>
      </c>
      <c r="G44" s="21">
        <v>108.23925460999999</v>
      </c>
      <c r="H44" s="24">
        <v>101.23834144999998</v>
      </c>
      <c r="I44" s="21">
        <v>-6.4679983109872659</v>
      </c>
      <c r="J44" s="21">
        <v>4.8675266091679408</v>
      </c>
      <c r="K44" s="16"/>
    </row>
    <row r="45" spans="1:11" x14ac:dyDescent="0.25">
      <c r="A45" s="14"/>
      <c r="B45" s="115" t="s">
        <v>85</v>
      </c>
      <c r="C45" s="21">
        <v>1068.0734373299954</v>
      </c>
      <c r="D45" s="24">
        <v>1211.0543913599877</v>
      </c>
      <c r="E45" s="21">
        <v>13.386809280401234</v>
      </c>
      <c r="F45" s="21">
        <v>10.291179993772873</v>
      </c>
      <c r="G45" s="21">
        <v>181.77108337999977</v>
      </c>
      <c r="H45" s="24">
        <v>182.27198437000001</v>
      </c>
      <c r="I45" s="21">
        <v>0.27556692774564073</v>
      </c>
      <c r="J45" s="21">
        <v>8.763613877109977</v>
      </c>
      <c r="K45" s="16"/>
    </row>
    <row r="46" spans="1:11" x14ac:dyDescent="0.25">
      <c r="A46" s="14"/>
      <c r="B46" s="115" t="s">
        <v>105</v>
      </c>
      <c r="C46" s="21">
        <v>400.8814869600028</v>
      </c>
      <c r="D46" s="24">
        <v>402.48703528999414</v>
      </c>
      <c r="E46" s="21">
        <v>0.40050448379811421</v>
      </c>
      <c r="F46" s="21">
        <v>3.4202151074964471</v>
      </c>
      <c r="G46" s="21">
        <v>66.813767850000332</v>
      </c>
      <c r="H46" s="24">
        <v>68.203255509999892</v>
      </c>
      <c r="I46" s="21">
        <v>2.079642721420849</v>
      </c>
      <c r="J46" s="21">
        <v>3.2792038695217531</v>
      </c>
      <c r="K46" s="16"/>
    </row>
    <row r="47" spans="1:11" x14ac:dyDescent="0.25">
      <c r="A47" s="14"/>
      <c r="B47" s="115" t="s">
        <v>86</v>
      </c>
      <c r="C47" s="21">
        <v>395.61744758000083</v>
      </c>
      <c r="D47" s="24">
        <v>404.88703206000383</v>
      </c>
      <c r="E47" s="21">
        <v>2.3430676621330138</v>
      </c>
      <c r="F47" s="21">
        <v>3.4406095661771232</v>
      </c>
      <c r="G47" s="21">
        <v>59.249781200000015</v>
      </c>
      <c r="H47" s="24">
        <v>79.170025669999958</v>
      </c>
      <c r="I47" s="21">
        <v>33.620789927912753</v>
      </c>
      <c r="J47" s="21">
        <v>3.8064847870661533</v>
      </c>
      <c r="K47" s="16"/>
    </row>
    <row r="48" spans="1:11" x14ac:dyDescent="0.25">
      <c r="A48" s="14"/>
      <c r="B48" s="115" t="s">
        <v>87</v>
      </c>
      <c r="C48" s="21">
        <v>13.684609449999959</v>
      </c>
      <c r="D48" s="24">
        <v>15.044777929999997</v>
      </c>
      <c r="E48" s="21">
        <v>9.9394029838391962</v>
      </c>
      <c r="F48" s="21">
        <v>0.12784604783118172</v>
      </c>
      <c r="G48" s="21">
        <v>2.0189273400000003</v>
      </c>
      <c r="H48" s="24">
        <v>1.966247320000001</v>
      </c>
      <c r="I48" s="21">
        <v>-2.6093073760643293</v>
      </c>
      <c r="J48" s="21">
        <v>9.4536921617112857E-2</v>
      </c>
      <c r="K48" s="16"/>
    </row>
    <row r="49" spans="1:11" x14ac:dyDescent="0.25">
      <c r="A49" s="14"/>
      <c r="B49" s="10" t="s">
        <v>88</v>
      </c>
      <c r="C49" s="114">
        <v>85.203873989999991</v>
      </c>
      <c r="D49" s="29">
        <v>37.800383190000119</v>
      </c>
      <c r="E49" s="114">
        <v>-55.635370294974393</v>
      </c>
      <c r="F49" s="114">
        <v>0.32121641275337542</v>
      </c>
      <c r="G49" s="114">
        <v>0.88531356000000005</v>
      </c>
      <c r="H49" s="29">
        <v>6.8851868200000075</v>
      </c>
      <c r="I49" s="114">
        <v>677.71166410237834</v>
      </c>
      <c r="J49" s="114">
        <v>0.33103890853441514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53722D"/>
  </sheetPr>
  <dimension ref="A1:DC144"/>
  <sheetViews>
    <sheetView zoomScaleNormal="100" zoomScaleSheetLayoutView="80" workbookViewId="0">
      <selection activeCell="B16" sqref="B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4"/>
    </row>
    <row r="7" spans="1:16" x14ac:dyDescent="0.25">
      <c r="A7" s="57"/>
      <c r="B7" s="40"/>
      <c r="C7" s="199" t="s">
        <v>139</v>
      </c>
      <c r="D7" s="199"/>
      <c r="E7" s="199"/>
      <c r="F7" s="199"/>
      <c r="G7" s="199"/>
      <c r="H7" s="199"/>
      <c r="I7" s="199"/>
      <c r="J7" s="199"/>
      <c r="K7" s="59"/>
      <c r="L7" s="39"/>
      <c r="N7" s="39"/>
      <c r="O7" s="39"/>
      <c r="P7" s="174"/>
    </row>
    <row r="8" spans="1:16" x14ac:dyDescent="0.25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  <c r="L8" s="39"/>
      <c r="N8" s="39"/>
      <c r="O8" s="39"/>
      <c r="P8" s="174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4"/>
    </row>
    <row r="10" spans="1:16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  <c r="L10" s="39"/>
      <c r="N10" s="39"/>
      <c r="O10" s="39"/>
      <c r="P10" s="174"/>
    </row>
    <row r="11" spans="1:16" x14ac:dyDescent="0.25">
      <c r="A11" s="57"/>
      <c r="B11" s="42"/>
      <c r="C11" s="172">
        <v>2014</v>
      </c>
      <c r="D11" s="172">
        <v>2015</v>
      </c>
      <c r="E11" s="172">
        <v>2016</v>
      </c>
      <c r="F11" s="172">
        <v>2017</v>
      </c>
      <c r="G11" s="103">
        <v>2018</v>
      </c>
      <c r="H11" s="196"/>
      <c r="I11" s="196"/>
      <c r="J11" s="196"/>
      <c r="K11" s="59"/>
      <c r="L11" s="39"/>
      <c r="N11" s="165"/>
      <c r="O11" s="39"/>
      <c r="P11" s="174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4"/>
    </row>
    <row r="13" spans="1:16" x14ac:dyDescent="0.25">
      <c r="A13" s="57"/>
      <c r="B13" s="66" t="s">
        <v>107</v>
      </c>
      <c r="C13" s="120">
        <v>2488.062516</v>
      </c>
      <c r="D13" s="120">
        <v>2411.5973760000002</v>
      </c>
      <c r="E13" s="120">
        <v>1683.0644589999999</v>
      </c>
      <c r="F13" s="120">
        <v>1649.240352</v>
      </c>
      <c r="G13" s="120">
        <v>1837.9507060000001</v>
      </c>
      <c r="H13" s="160">
        <v>11.442259084381167</v>
      </c>
      <c r="I13" s="160">
        <v>111.44225908438116</v>
      </c>
      <c r="J13" s="160">
        <v>-2.0096738909273104</v>
      </c>
      <c r="K13" s="59"/>
      <c r="L13" s="39"/>
      <c r="M13" s="39">
        <v>1</v>
      </c>
      <c r="N13" s="39"/>
      <c r="O13" s="39"/>
      <c r="P13" s="174"/>
    </row>
    <row r="14" spans="1:16" x14ac:dyDescent="0.25">
      <c r="A14" s="57"/>
      <c r="B14" s="66" t="s">
        <v>7</v>
      </c>
      <c r="C14" s="120">
        <v>2646.9889469999998</v>
      </c>
      <c r="D14" s="120">
        <v>2370.7573819999998</v>
      </c>
      <c r="E14" s="120">
        <v>1676.1544530000001</v>
      </c>
      <c r="F14" s="120">
        <v>1803.816791</v>
      </c>
      <c r="G14" s="120">
        <v>1732.9074189999999</v>
      </c>
      <c r="H14" s="160">
        <v>-3.9310739512902204</v>
      </c>
      <c r="I14" s="160">
        <v>96.068926048709784</v>
      </c>
      <c r="J14" s="160">
        <v>7.6163827129121842</v>
      </c>
      <c r="K14" s="59"/>
      <c r="L14" s="39"/>
      <c r="M14" s="39">
        <v>1</v>
      </c>
      <c r="N14" s="39"/>
      <c r="O14" s="39"/>
      <c r="P14" s="174"/>
    </row>
    <row r="15" spans="1:16" x14ac:dyDescent="0.25">
      <c r="A15" s="57"/>
      <c r="B15" s="66" t="s">
        <v>8</v>
      </c>
      <c r="C15" s="120">
        <v>2523.8652860000002</v>
      </c>
      <c r="D15" s="120">
        <v>2384.8127129999998</v>
      </c>
      <c r="E15" s="120">
        <v>1740.9492600000001</v>
      </c>
      <c r="F15" s="120">
        <v>1955.1701169999999</v>
      </c>
      <c r="G15" s="120">
        <v>1853.958222</v>
      </c>
      <c r="H15" s="160">
        <v>-5.1766285767142701</v>
      </c>
      <c r="I15" s="160">
        <v>94.823371423285735</v>
      </c>
      <c r="J15" s="160">
        <v>12.304830584206684</v>
      </c>
      <c r="K15" s="59"/>
      <c r="L15" s="39"/>
      <c r="M15" s="39">
        <v>1</v>
      </c>
      <c r="N15" s="39"/>
      <c r="O15" s="39"/>
      <c r="P15" s="174"/>
    </row>
    <row r="16" spans="1:16" x14ac:dyDescent="0.25">
      <c r="A16" s="57"/>
      <c r="B16" s="66" t="s">
        <v>9</v>
      </c>
      <c r="C16" s="120">
        <v>2770.8612109999999</v>
      </c>
      <c r="D16" s="120">
        <v>2289.493669</v>
      </c>
      <c r="E16" s="120">
        <v>1742.010196</v>
      </c>
      <c r="F16" s="120">
        <v>1828.5654480000001</v>
      </c>
      <c r="G16" s="120">
        <v>2030.2257830000001</v>
      </c>
      <c r="H16" s="160">
        <v>11.028335639862764</v>
      </c>
      <c r="I16" s="160">
        <v>111.02833563986276</v>
      </c>
      <c r="J16" s="160">
        <v>4.9686995058208172</v>
      </c>
      <c r="K16" s="59"/>
      <c r="L16" s="39"/>
      <c r="M16" s="39">
        <v>1</v>
      </c>
      <c r="N16" s="39"/>
      <c r="O16" s="39"/>
      <c r="P16" s="174"/>
    </row>
    <row r="17" spans="1:107" x14ac:dyDescent="0.25">
      <c r="A17" s="57"/>
      <c r="B17" s="66" t="s">
        <v>10</v>
      </c>
      <c r="C17" s="120">
        <v>2753.108874</v>
      </c>
      <c r="D17" s="120">
        <v>2145.5792999999999</v>
      </c>
      <c r="E17" s="120">
        <v>1780.999421</v>
      </c>
      <c r="F17" s="120">
        <v>1814.8264059999999</v>
      </c>
      <c r="G17" s="120">
        <v>2232.9720910000001</v>
      </c>
      <c r="H17" s="160">
        <v>23.040533442623932</v>
      </c>
      <c r="I17" s="160">
        <v>123.04053344262394</v>
      </c>
      <c r="J17" s="160">
        <v>1.8993259964681375</v>
      </c>
      <c r="K17" s="59"/>
      <c r="L17" s="39"/>
      <c r="M17" s="39">
        <v>1</v>
      </c>
      <c r="N17" s="39"/>
      <c r="O17" s="39"/>
      <c r="P17" s="174"/>
    </row>
    <row r="18" spans="1:107" x14ac:dyDescent="0.25">
      <c r="A18" s="57"/>
      <c r="B18" s="66" t="s">
        <v>11</v>
      </c>
      <c r="C18" s="120">
        <v>2466.9283959999998</v>
      </c>
      <c r="D18" s="120">
        <v>2066.8558170000001</v>
      </c>
      <c r="E18" s="120">
        <v>1838.269536</v>
      </c>
      <c r="F18" s="120">
        <v>1745.6068969999999</v>
      </c>
      <c r="G18" s="117">
        <v>2079.872378</v>
      </c>
      <c r="H18" s="29">
        <v>19.148955104065468</v>
      </c>
      <c r="I18" s="29">
        <v>119.14895510406546</v>
      </c>
      <c r="J18" s="29">
        <v>-5.0407536645377</v>
      </c>
      <c r="K18" s="59"/>
      <c r="L18" s="39"/>
      <c r="M18" s="39">
        <v>1</v>
      </c>
      <c r="N18" s="39"/>
      <c r="O18" s="39"/>
      <c r="P18" s="174"/>
    </row>
    <row r="19" spans="1:107" x14ac:dyDescent="0.25">
      <c r="A19" s="57"/>
      <c r="B19" s="66" t="s">
        <v>12</v>
      </c>
      <c r="C19" s="120">
        <v>3160.5105410000001</v>
      </c>
      <c r="D19" s="120">
        <v>2587.8406730000002</v>
      </c>
      <c r="E19" s="120">
        <v>1638.6985540000001</v>
      </c>
      <c r="F19" s="120">
        <v>1925.3197829999999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  <c r="P19" s="174"/>
    </row>
    <row r="20" spans="1:107" x14ac:dyDescent="0.25">
      <c r="A20" s="57"/>
      <c r="B20" s="66" t="s">
        <v>13</v>
      </c>
      <c r="C20" s="120">
        <v>2381.1641709999999</v>
      </c>
      <c r="D20" s="120">
        <v>2254.136876</v>
      </c>
      <c r="E20" s="120">
        <v>2098.718492</v>
      </c>
      <c r="F20" s="120">
        <v>1959.053568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  <c r="P20" s="174"/>
    </row>
    <row r="21" spans="1:107" x14ac:dyDescent="0.25">
      <c r="A21" s="57"/>
      <c r="B21" s="66" t="s">
        <v>14</v>
      </c>
      <c r="C21" s="120">
        <v>3040.403468</v>
      </c>
      <c r="D21" s="120">
        <v>2229.0447749999998</v>
      </c>
      <c r="E21" s="120">
        <v>1822.1233090000001</v>
      </c>
      <c r="F21" s="120">
        <v>1827.246087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174"/>
    </row>
    <row r="22" spans="1:107" x14ac:dyDescent="0.25">
      <c r="A22" s="57"/>
      <c r="B22" s="66" t="s">
        <v>15</v>
      </c>
      <c r="C22" s="120">
        <v>2945.9425649999998</v>
      </c>
      <c r="D22" s="120">
        <v>2258.1264529999999</v>
      </c>
      <c r="E22" s="120">
        <v>1770.40635</v>
      </c>
      <c r="F22" s="120">
        <v>1913.9384050000001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174"/>
    </row>
    <row r="23" spans="1:107" x14ac:dyDescent="0.25">
      <c r="A23" s="57"/>
      <c r="B23" s="66" t="s">
        <v>16</v>
      </c>
      <c r="C23" s="120">
        <v>2875.1480860000001</v>
      </c>
      <c r="D23" s="120">
        <v>2196.373681</v>
      </c>
      <c r="E23" s="120">
        <v>2067.8305599999999</v>
      </c>
      <c r="F23" s="120">
        <v>1924.9985919999999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174"/>
    </row>
    <row r="24" spans="1:107" x14ac:dyDescent="0.25">
      <c r="A24" s="57"/>
      <c r="B24" s="66" t="s">
        <v>17</v>
      </c>
      <c r="C24" s="120">
        <v>2895.502461</v>
      </c>
      <c r="D24" s="120">
        <v>2148.0694279999998</v>
      </c>
      <c r="E24" s="120">
        <v>2114.9137700000001</v>
      </c>
      <c r="F24" s="120">
        <v>1818.2283709999999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174"/>
    </row>
    <row r="25" spans="1:107" x14ac:dyDescent="0.25">
      <c r="A25" s="57"/>
      <c r="B25" s="67" t="s">
        <v>22</v>
      </c>
      <c r="C25" s="121">
        <v>32948.486522000007</v>
      </c>
      <c r="D25" s="121">
        <v>27342.688142999996</v>
      </c>
      <c r="E25" s="121">
        <v>21974.138360000001</v>
      </c>
      <c r="F25" s="121">
        <v>22166.010816999998</v>
      </c>
      <c r="G25" s="122">
        <v>11767.886598999999</v>
      </c>
      <c r="H25" s="64"/>
      <c r="I25" s="46"/>
      <c r="J25" s="46"/>
      <c r="K25" s="59"/>
      <c r="L25" s="39"/>
      <c r="N25" s="39"/>
      <c r="O25" s="39"/>
      <c r="P25" s="174"/>
    </row>
    <row r="26" spans="1:107" ht="18.75" customHeight="1" x14ac:dyDescent="0.25">
      <c r="A26" s="57"/>
      <c r="B26" s="67" t="s">
        <v>18</v>
      </c>
      <c r="C26" s="68"/>
      <c r="D26" s="68">
        <v>-17.013826644987073</v>
      </c>
      <c r="E26" s="68">
        <v>-19.634315963825223</v>
      </c>
      <c r="F26" s="68">
        <v>0.87317397322512758</v>
      </c>
      <c r="G26" s="46"/>
      <c r="H26" s="46"/>
      <c r="I26" s="46"/>
      <c r="J26" s="46"/>
      <c r="K26" s="59"/>
      <c r="L26" s="39"/>
      <c r="N26" s="39"/>
      <c r="O26" s="39"/>
      <c r="P26" s="174"/>
    </row>
    <row r="27" spans="1:10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4"/>
    </row>
    <row r="28" spans="1:107" ht="18.75" customHeight="1" x14ac:dyDescent="0.25">
      <c r="A28" s="57"/>
      <c r="B28" s="67" t="s">
        <v>19</v>
      </c>
      <c r="C28" s="121">
        <v>15649.815229999998</v>
      </c>
      <c r="D28" s="121">
        <v>13669.096256999997</v>
      </c>
      <c r="E28" s="121">
        <v>10461.447325000001</v>
      </c>
      <c r="F28" s="121">
        <v>10797.226010999999</v>
      </c>
      <c r="G28" s="117">
        <v>11767.886598999999</v>
      </c>
      <c r="H28" s="65">
        <v>8.9899071021678267</v>
      </c>
      <c r="I28" s="29">
        <v>108.98990710216782</v>
      </c>
      <c r="J28" s="29">
        <v>3.2096771657739831</v>
      </c>
      <c r="K28" s="59"/>
      <c r="L28" s="39"/>
      <c r="N28" s="39"/>
      <c r="O28" s="39"/>
      <c r="P28" s="174"/>
    </row>
    <row r="29" spans="1:107" ht="18.75" customHeight="1" x14ac:dyDescent="0.25">
      <c r="A29" s="57"/>
      <c r="B29" s="67" t="s">
        <v>18</v>
      </c>
      <c r="C29" s="68"/>
      <c r="D29" s="68">
        <v>-12.656500692756111</v>
      </c>
      <c r="E29" s="68">
        <v>-23.466430199124154</v>
      </c>
      <c r="F29" s="68">
        <v>3.2096771657739831</v>
      </c>
      <c r="G29" s="29">
        <v>8.9899071021678267</v>
      </c>
      <c r="H29" s="46"/>
      <c r="I29" s="46"/>
      <c r="J29" s="46"/>
      <c r="K29" s="59"/>
      <c r="L29" s="39"/>
      <c r="N29" s="39"/>
      <c r="O29" s="39"/>
      <c r="P29" s="174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4"/>
    </row>
    <row r="31" spans="1:107" ht="14.25" customHeight="1" x14ac:dyDescent="0.25">
      <c r="A31" s="57"/>
      <c r="B31" s="44"/>
      <c r="C31" s="198" t="s">
        <v>137</v>
      </c>
      <c r="D31" s="198"/>
      <c r="E31" s="198"/>
      <c r="F31" s="198"/>
      <c r="G31" s="198"/>
      <c r="H31" s="198"/>
      <c r="I31" s="198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174"/>
      <c r="M32" s="174" t="s">
        <v>120</v>
      </c>
      <c r="N32" s="174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4"/>
      <c r="M33" s="174" t="s">
        <v>120</v>
      </c>
      <c r="N33" s="174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4"/>
      <c r="M34" s="174" t="s">
        <v>120</v>
      </c>
      <c r="N34" s="174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07" x14ac:dyDescent="0.25">
      <c r="B48" s="20"/>
      <c r="C48" s="20"/>
      <c r="D48" s="20"/>
      <c r="E48" s="20"/>
      <c r="F48" s="20"/>
      <c r="G48" s="20"/>
      <c r="H48" s="20"/>
      <c r="I48" s="113"/>
      <c r="J48" s="20"/>
      <c r="K48" s="20"/>
      <c r="L48" s="20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113"/>
      <c r="J49" s="20"/>
      <c r="K49" s="20"/>
      <c r="L49" s="20"/>
      <c r="M49" s="20"/>
      <c r="N49" s="113"/>
    </row>
    <row r="50" spans="2:14" x14ac:dyDescent="0.25">
      <c r="B50" s="20" t="s">
        <v>1</v>
      </c>
      <c r="C50" s="168" t="s">
        <v>166</v>
      </c>
      <c r="D50" s="168" t="s">
        <v>169</v>
      </c>
      <c r="E50" s="168" t="s">
        <v>167</v>
      </c>
      <c r="F50" s="168" t="s">
        <v>168</v>
      </c>
      <c r="G50" s="168"/>
      <c r="H50" s="168"/>
      <c r="I50" s="169"/>
      <c r="J50" s="20"/>
      <c r="K50" s="20"/>
      <c r="L50" s="20"/>
      <c r="M50" s="20"/>
      <c r="N50" s="113"/>
    </row>
    <row r="51" spans="2:14" x14ac:dyDescent="0.25">
      <c r="B51" s="20">
        <v>2012</v>
      </c>
      <c r="C51" s="168">
        <v>1</v>
      </c>
      <c r="D51" s="182">
        <v>2203.7542600000002</v>
      </c>
      <c r="E51" s="183">
        <v>40909</v>
      </c>
      <c r="F51" s="168"/>
      <c r="G51" s="168"/>
      <c r="H51" s="168"/>
      <c r="I51" s="169"/>
      <c r="J51" s="20"/>
      <c r="K51" s="20"/>
      <c r="L51" s="20"/>
      <c r="M51" s="20"/>
      <c r="N51" s="113"/>
    </row>
    <row r="52" spans="2:14" x14ac:dyDescent="0.25">
      <c r="B52" s="20"/>
      <c r="C52" s="168">
        <v>2</v>
      </c>
      <c r="D52" s="182">
        <v>1764.5771099999999</v>
      </c>
      <c r="E52" s="183">
        <v>40940</v>
      </c>
      <c r="F52" s="168"/>
      <c r="G52" s="168"/>
      <c r="H52" s="168"/>
      <c r="I52" s="169"/>
      <c r="J52" s="20"/>
      <c r="K52" s="20"/>
      <c r="L52" s="20"/>
      <c r="M52" s="20"/>
      <c r="N52" s="113"/>
    </row>
    <row r="53" spans="2:14" x14ac:dyDescent="0.25">
      <c r="B53" s="20"/>
      <c r="C53" s="168">
        <v>3</v>
      </c>
      <c r="D53" s="182">
        <v>2350.7945119999999</v>
      </c>
      <c r="E53" s="183">
        <v>40969</v>
      </c>
      <c r="F53" s="168"/>
      <c r="G53" s="168"/>
      <c r="H53" s="168"/>
      <c r="I53" s="169"/>
      <c r="J53" s="20"/>
      <c r="K53" s="20"/>
      <c r="L53" s="20"/>
      <c r="M53" s="20"/>
      <c r="N53" s="113"/>
    </row>
    <row r="54" spans="2:14" x14ac:dyDescent="0.25">
      <c r="B54" s="20"/>
      <c r="C54" s="168">
        <v>4</v>
      </c>
      <c r="D54" s="182">
        <v>2055.1829480000001</v>
      </c>
      <c r="E54" s="183">
        <v>41000</v>
      </c>
      <c r="F54" s="184">
        <v>2093.5772075</v>
      </c>
      <c r="G54" s="168"/>
      <c r="H54" s="168"/>
      <c r="I54" s="169"/>
      <c r="J54" s="20"/>
      <c r="K54" s="20"/>
      <c r="L54" s="20"/>
      <c r="M54" s="20"/>
      <c r="N54" s="113"/>
    </row>
    <row r="55" spans="2:14" x14ac:dyDescent="0.25">
      <c r="B55" s="20"/>
      <c r="C55" s="168">
        <v>5</v>
      </c>
      <c r="D55" s="182">
        <v>2770.9725640000001</v>
      </c>
      <c r="E55" s="183">
        <v>41030</v>
      </c>
      <c r="F55" s="184">
        <v>2229.0562787999997</v>
      </c>
      <c r="G55" s="168"/>
      <c r="H55" s="168"/>
      <c r="I55" s="169"/>
      <c r="J55" s="20"/>
      <c r="K55" s="20"/>
      <c r="L55" s="20"/>
      <c r="M55" s="20"/>
      <c r="N55" s="113"/>
    </row>
    <row r="56" spans="2:14" x14ac:dyDescent="0.25">
      <c r="B56" s="20"/>
      <c r="C56" s="168">
        <v>6</v>
      </c>
      <c r="D56" s="182">
        <v>2319.8223659999999</v>
      </c>
      <c r="E56" s="183">
        <v>41061</v>
      </c>
      <c r="F56" s="184">
        <v>2244.1839599999998</v>
      </c>
      <c r="G56" s="168"/>
      <c r="H56" s="168"/>
      <c r="I56" s="169"/>
      <c r="J56" s="20"/>
      <c r="K56" s="20"/>
      <c r="L56" s="20"/>
      <c r="M56" s="20"/>
      <c r="N56" s="113"/>
    </row>
    <row r="57" spans="2:14" x14ac:dyDescent="0.25">
      <c r="B57" s="20"/>
      <c r="C57" s="168">
        <v>7</v>
      </c>
      <c r="D57" s="182">
        <v>2470.9381360000002</v>
      </c>
      <c r="E57" s="183">
        <v>41091</v>
      </c>
      <c r="F57" s="184">
        <v>2276.5774137142857</v>
      </c>
      <c r="G57" s="168"/>
      <c r="H57" s="168"/>
      <c r="I57" s="169"/>
      <c r="J57" s="20"/>
      <c r="K57" s="20"/>
      <c r="L57" s="20"/>
      <c r="M57" s="20"/>
      <c r="N57" s="113"/>
    </row>
    <row r="58" spans="2:14" x14ac:dyDescent="0.25">
      <c r="B58" s="20"/>
      <c r="C58" s="168">
        <v>8</v>
      </c>
      <c r="D58" s="182">
        <v>2343.8767149999999</v>
      </c>
      <c r="E58" s="183">
        <v>41122</v>
      </c>
      <c r="F58" s="184">
        <v>2284.9898263750001</v>
      </c>
      <c r="G58" s="168"/>
      <c r="H58" s="168"/>
      <c r="I58" s="169"/>
      <c r="J58" s="20"/>
      <c r="K58" s="20"/>
      <c r="L58" s="20"/>
      <c r="M58" s="20"/>
      <c r="N58" s="113"/>
    </row>
    <row r="59" spans="2:14" x14ac:dyDescent="0.25">
      <c r="B59" s="20"/>
      <c r="C59" s="168">
        <v>9</v>
      </c>
      <c r="D59" s="182">
        <v>2338.282475</v>
      </c>
      <c r="E59" s="183">
        <v>41153</v>
      </c>
      <c r="F59" s="184">
        <v>2290.9112317777781</v>
      </c>
      <c r="G59" s="168"/>
      <c r="H59" s="168"/>
      <c r="I59" s="169"/>
      <c r="J59" s="20"/>
      <c r="K59" s="20"/>
      <c r="L59" s="20"/>
    </row>
    <row r="60" spans="2:14" x14ac:dyDescent="0.25">
      <c r="B60" s="20"/>
      <c r="C60" s="168">
        <v>10</v>
      </c>
      <c r="D60" s="182">
        <v>2540.633237</v>
      </c>
      <c r="E60" s="183">
        <v>41183</v>
      </c>
      <c r="F60" s="184">
        <v>2315.8834323000001</v>
      </c>
      <c r="G60" s="168"/>
      <c r="H60" s="168"/>
      <c r="I60" s="169"/>
      <c r="J60" s="20"/>
      <c r="K60" s="20"/>
      <c r="L60" s="20"/>
    </row>
    <row r="61" spans="2:14" x14ac:dyDescent="0.25">
      <c r="B61" s="20"/>
      <c r="C61" s="168">
        <v>11</v>
      </c>
      <c r="D61" s="182">
        <v>2477.1099049999998</v>
      </c>
      <c r="E61" s="183">
        <v>41214</v>
      </c>
      <c r="F61" s="184">
        <v>2330.5403843636368</v>
      </c>
      <c r="G61" s="168"/>
      <c r="H61" s="168"/>
      <c r="I61" s="169"/>
      <c r="J61" s="20"/>
      <c r="K61" s="20"/>
      <c r="L61" s="20"/>
    </row>
    <row r="62" spans="2:14" x14ac:dyDescent="0.25">
      <c r="B62" s="20"/>
      <c r="C62" s="168">
        <v>12</v>
      </c>
      <c r="D62" s="182">
        <v>2166.1097789999999</v>
      </c>
      <c r="E62" s="183">
        <v>41244</v>
      </c>
      <c r="F62" s="184">
        <v>2316.837833916667</v>
      </c>
      <c r="G62" s="168"/>
      <c r="H62" s="168"/>
      <c r="I62" s="169"/>
      <c r="J62" s="20"/>
      <c r="K62" s="20"/>
      <c r="L62" s="20"/>
    </row>
    <row r="63" spans="2:14" x14ac:dyDescent="0.25">
      <c r="B63" s="20">
        <v>2013</v>
      </c>
      <c r="C63" s="168">
        <v>1</v>
      </c>
      <c r="D63" s="182">
        <v>2415.5056220000001</v>
      </c>
      <c r="E63" s="183">
        <v>41275</v>
      </c>
      <c r="F63" s="184">
        <v>2334.4837807500003</v>
      </c>
      <c r="G63" s="168"/>
      <c r="H63" s="168"/>
      <c r="I63" s="169"/>
      <c r="J63" s="20"/>
      <c r="K63" s="20"/>
      <c r="L63" s="20"/>
    </row>
    <row r="64" spans="2:14" x14ac:dyDescent="0.25">
      <c r="B64" s="20"/>
      <c r="C64" s="168">
        <v>2</v>
      </c>
      <c r="D64" s="182">
        <v>2273.5421489999999</v>
      </c>
      <c r="E64" s="183">
        <v>41306</v>
      </c>
      <c r="F64" s="184">
        <v>2376.8975340000002</v>
      </c>
      <c r="G64" s="168"/>
      <c r="H64" s="168"/>
      <c r="I64" s="169"/>
      <c r="J64" s="20"/>
      <c r="K64" s="20"/>
      <c r="L64" s="20"/>
    </row>
    <row r="65" spans="2:12" x14ac:dyDescent="0.25">
      <c r="B65" s="20"/>
      <c r="C65" s="168">
        <v>3</v>
      </c>
      <c r="D65" s="182">
        <v>2265.2699400000001</v>
      </c>
      <c r="E65" s="183">
        <v>41334</v>
      </c>
      <c r="F65" s="184">
        <v>2369.7704863333333</v>
      </c>
      <c r="G65" s="168"/>
      <c r="H65" s="168"/>
      <c r="I65" s="169"/>
      <c r="J65" s="20"/>
      <c r="K65" s="20"/>
      <c r="L65" s="20"/>
    </row>
    <row r="66" spans="2:12" x14ac:dyDescent="0.25">
      <c r="B66" s="20"/>
      <c r="C66" s="168">
        <v>4</v>
      </c>
      <c r="D66" s="182">
        <v>2553.0483549999999</v>
      </c>
      <c r="E66" s="183">
        <v>41365</v>
      </c>
      <c r="F66" s="184">
        <v>2411.2592702500001</v>
      </c>
      <c r="G66" s="168"/>
      <c r="H66" s="168"/>
      <c r="I66" s="169"/>
      <c r="J66" s="20"/>
      <c r="K66" s="20"/>
      <c r="L66" s="20"/>
    </row>
    <row r="67" spans="2:12" x14ac:dyDescent="0.25">
      <c r="B67" s="20"/>
      <c r="C67" s="168">
        <v>5</v>
      </c>
      <c r="D67" s="182">
        <v>2565.4825460000002</v>
      </c>
      <c r="E67" s="183">
        <v>41395</v>
      </c>
      <c r="F67" s="184">
        <v>2394.1351020833331</v>
      </c>
      <c r="G67" s="168"/>
      <c r="H67" s="168"/>
      <c r="I67" s="169"/>
      <c r="J67" s="20"/>
      <c r="K67" s="20"/>
      <c r="L67" s="20"/>
    </row>
    <row r="68" spans="2:12" x14ac:dyDescent="0.25">
      <c r="B68" s="20"/>
      <c r="C68" s="168">
        <v>6</v>
      </c>
      <c r="D68" s="182">
        <v>2046.011929</v>
      </c>
      <c r="E68" s="183">
        <v>41426</v>
      </c>
      <c r="F68" s="184">
        <v>2371.3175656666667</v>
      </c>
      <c r="G68" s="168"/>
      <c r="H68" s="168"/>
      <c r="I68" s="169"/>
      <c r="J68" s="20"/>
      <c r="K68" s="20"/>
      <c r="L68" s="20"/>
    </row>
    <row r="69" spans="2:12" x14ac:dyDescent="0.25">
      <c r="B69" s="20"/>
      <c r="C69" s="168">
        <v>7</v>
      </c>
      <c r="D69" s="182">
        <v>2581.611942</v>
      </c>
      <c r="E69" s="183">
        <v>41456</v>
      </c>
      <c r="F69" s="184">
        <v>2380.5403828333333</v>
      </c>
      <c r="G69" s="168"/>
      <c r="H69" s="168"/>
      <c r="I69" s="169"/>
      <c r="J69" s="20"/>
      <c r="K69" s="20"/>
      <c r="L69" s="20"/>
    </row>
    <row r="70" spans="2:12" x14ac:dyDescent="0.25">
      <c r="B70" s="20"/>
      <c r="C70" s="168">
        <v>8</v>
      </c>
      <c r="D70" s="182">
        <v>2442.4431330000002</v>
      </c>
      <c r="E70" s="183">
        <v>41487</v>
      </c>
      <c r="F70" s="184">
        <v>2388.7542509999998</v>
      </c>
      <c r="G70" s="168"/>
      <c r="H70" s="168"/>
      <c r="I70" s="169"/>
      <c r="J70" s="20"/>
      <c r="K70" s="20"/>
      <c r="L70" s="20"/>
    </row>
    <row r="71" spans="2:12" x14ac:dyDescent="0.25">
      <c r="B71" s="20"/>
      <c r="C71" s="168">
        <v>9</v>
      </c>
      <c r="D71" s="182">
        <v>2793.7718789999999</v>
      </c>
      <c r="E71" s="183">
        <v>41518</v>
      </c>
      <c r="F71" s="184">
        <v>2426.7117013333332</v>
      </c>
      <c r="G71" s="168"/>
      <c r="H71" s="168"/>
      <c r="I71" s="169"/>
      <c r="J71" s="20"/>
      <c r="K71" s="20"/>
      <c r="L71" s="20"/>
    </row>
    <row r="72" spans="2:12" x14ac:dyDescent="0.25">
      <c r="B72" s="20"/>
      <c r="C72" s="168">
        <v>10</v>
      </c>
      <c r="D72" s="182">
        <v>2682.4651669999998</v>
      </c>
      <c r="E72" s="183">
        <v>41548</v>
      </c>
      <c r="F72" s="184">
        <v>2438.5310288333335</v>
      </c>
      <c r="G72" s="168"/>
      <c r="H72" s="168"/>
      <c r="I72" s="169"/>
      <c r="J72" s="20"/>
      <c r="K72" s="20"/>
      <c r="L72" s="20"/>
    </row>
    <row r="73" spans="2:12" x14ac:dyDescent="0.25">
      <c r="B73" s="20"/>
      <c r="C73" s="168">
        <v>11</v>
      </c>
      <c r="D73" s="182">
        <v>2570.4956860000002</v>
      </c>
      <c r="E73" s="183">
        <v>41579</v>
      </c>
      <c r="F73" s="184">
        <v>2446.3131772500001</v>
      </c>
      <c r="G73" s="168"/>
      <c r="H73" s="168"/>
      <c r="I73" s="169"/>
      <c r="J73" s="20"/>
      <c r="K73" s="20"/>
      <c r="L73" s="20"/>
    </row>
    <row r="74" spans="2:12" x14ac:dyDescent="0.25">
      <c r="B74" s="20"/>
      <c r="C74" s="168">
        <v>12</v>
      </c>
      <c r="D74" s="182">
        <v>2410.9479729999998</v>
      </c>
      <c r="E74" s="183">
        <v>41609</v>
      </c>
      <c r="F74" s="184">
        <v>2466.7163600833328</v>
      </c>
      <c r="G74" s="168"/>
      <c r="H74" s="168"/>
      <c r="I74" s="169"/>
      <c r="J74" s="20"/>
      <c r="K74" s="20"/>
      <c r="L74" s="20"/>
    </row>
    <row r="75" spans="2:12" x14ac:dyDescent="0.25">
      <c r="B75" s="20">
        <v>2014</v>
      </c>
      <c r="C75" s="168">
        <v>1</v>
      </c>
      <c r="D75" s="182">
        <v>2488.062516</v>
      </c>
      <c r="E75" s="183">
        <v>41640</v>
      </c>
      <c r="F75" s="184">
        <v>2472.7627679166667</v>
      </c>
      <c r="G75" s="168"/>
      <c r="H75" s="168"/>
      <c r="I75" s="169"/>
      <c r="J75" s="20"/>
      <c r="K75" s="20"/>
      <c r="L75" s="20"/>
    </row>
    <row r="76" spans="2:12" x14ac:dyDescent="0.25">
      <c r="B76" s="20"/>
      <c r="C76" s="168">
        <v>2</v>
      </c>
      <c r="D76" s="182">
        <v>2646.9889469999998</v>
      </c>
      <c r="E76" s="183">
        <v>41671</v>
      </c>
      <c r="F76" s="184">
        <v>2503.8833344166665</v>
      </c>
      <c r="G76" s="168"/>
      <c r="H76" s="168"/>
      <c r="I76" s="169"/>
      <c r="J76" s="20"/>
      <c r="K76" s="20"/>
      <c r="L76" s="20"/>
    </row>
    <row r="77" spans="2:12" x14ac:dyDescent="0.25">
      <c r="B77" s="20"/>
      <c r="C77" s="168">
        <v>3</v>
      </c>
      <c r="D77" s="182">
        <v>2523.8652860000002</v>
      </c>
      <c r="E77" s="183">
        <v>41699</v>
      </c>
      <c r="F77" s="184">
        <v>2525.432946583333</v>
      </c>
      <c r="G77" s="168"/>
      <c r="H77" s="168"/>
      <c r="I77" s="169"/>
      <c r="J77" s="20"/>
      <c r="K77" s="20"/>
      <c r="L77" s="20"/>
    </row>
    <row r="78" spans="2:12" x14ac:dyDescent="0.25">
      <c r="B78" s="20"/>
      <c r="C78" s="168">
        <v>4</v>
      </c>
      <c r="D78" s="182">
        <v>2770.8612109999999</v>
      </c>
      <c r="E78" s="183">
        <v>41730</v>
      </c>
      <c r="F78" s="184">
        <v>2543.5840179166667</v>
      </c>
      <c r="G78" s="168"/>
      <c r="H78" s="168"/>
      <c r="I78" s="169"/>
      <c r="J78" s="20"/>
      <c r="K78" s="20"/>
      <c r="L78" s="20"/>
    </row>
    <row r="79" spans="2:12" x14ac:dyDescent="0.25">
      <c r="B79" s="20"/>
      <c r="C79" s="168">
        <v>5</v>
      </c>
      <c r="D79" s="182">
        <v>2753.108874</v>
      </c>
      <c r="E79" s="183">
        <v>41760</v>
      </c>
      <c r="F79" s="184">
        <v>2559.21954525</v>
      </c>
      <c r="G79" s="168"/>
      <c r="H79" s="168"/>
      <c r="I79" s="169"/>
      <c r="J79" s="20"/>
      <c r="K79" s="20"/>
      <c r="L79" s="20"/>
    </row>
    <row r="80" spans="2:12" x14ac:dyDescent="0.25">
      <c r="B80" s="20"/>
      <c r="C80" s="168">
        <v>6</v>
      </c>
      <c r="D80" s="182">
        <v>2466.9283959999998</v>
      </c>
      <c r="E80" s="183">
        <v>41791</v>
      </c>
      <c r="F80" s="184">
        <v>2594.2959175000001</v>
      </c>
      <c r="G80" s="168"/>
      <c r="H80" s="168"/>
      <c r="I80" s="169"/>
      <c r="J80" s="20"/>
      <c r="K80" s="20"/>
      <c r="L80" s="20"/>
    </row>
    <row r="81" spans="2:12" x14ac:dyDescent="0.25">
      <c r="B81" s="20"/>
      <c r="C81" s="168">
        <v>7</v>
      </c>
      <c r="D81" s="182">
        <v>3160.5105410000001</v>
      </c>
      <c r="E81" s="183">
        <v>41821</v>
      </c>
      <c r="F81" s="184">
        <v>2642.5374674166669</v>
      </c>
      <c r="G81" s="168"/>
      <c r="H81" s="168"/>
      <c r="I81" s="169"/>
      <c r="J81" s="20"/>
      <c r="K81" s="20"/>
      <c r="L81" s="20"/>
    </row>
    <row r="82" spans="2:12" x14ac:dyDescent="0.25">
      <c r="B82" s="20"/>
      <c r="C82" s="168">
        <v>8</v>
      </c>
      <c r="D82" s="182">
        <v>2381.1641709999999</v>
      </c>
      <c r="E82" s="183">
        <v>41852</v>
      </c>
      <c r="F82" s="184">
        <v>2637.4308872500001</v>
      </c>
      <c r="G82" s="168"/>
      <c r="H82" s="168"/>
      <c r="I82" s="169"/>
      <c r="J82" s="20"/>
      <c r="K82" s="20"/>
      <c r="L82" s="20"/>
    </row>
    <row r="83" spans="2:12" x14ac:dyDescent="0.25">
      <c r="B83" s="20"/>
      <c r="C83" s="168">
        <v>9</v>
      </c>
      <c r="D83" s="182">
        <v>3040.403468</v>
      </c>
      <c r="E83" s="183">
        <v>41883</v>
      </c>
      <c r="F83" s="184">
        <v>2657.9835196666668</v>
      </c>
      <c r="G83" s="168"/>
      <c r="H83" s="168"/>
      <c r="I83" s="169"/>
      <c r="J83" s="20"/>
      <c r="K83" s="20"/>
      <c r="L83" s="20"/>
    </row>
    <row r="84" spans="2:12" x14ac:dyDescent="0.25">
      <c r="B84" s="20"/>
      <c r="C84" s="168">
        <v>10</v>
      </c>
      <c r="D84" s="182">
        <v>2945.9425649999998</v>
      </c>
      <c r="E84" s="183">
        <v>41913</v>
      </c>
      <c r="F84" s="184">
        <v>2679.9399695000002</v>
      </c>
      <c r="G84" s="168"/>
      <c r="H84" s="168"/>
      <c r="I84" s="169"/>
      <c r="J84" s="20"/>
      <c r="K84" s="20"/>
      <c r="L84" s="20"/>
    </row>
    <row r="85" spans="2:12" x14ac:dyDescent="0.25">
      <c r="B85" s="20"/>
      <c r="C85" s="168">
        <v>11</v>
      </c>
      <c r="D85" s="182">
        <v>2875.1480860000001</v>
      </c>
      <c r="E85" s="183">
        <v>41944</v>
      </c>
      <c r="F85" s="184">
        <v>2705.3276695</v>
      </c>
      <c r="G85" s="168"/>
      <c r="H85" s="168"/>
      <c r="I85" s="169"/>
      <c r="J85" s="20"/>
      <c r="K85" s="20"/>
      <c r="L85" s="20"/>
    </row>
    <row r="86" spans="2:12" x14ac:dyDescent="0.25">
      <c r="B86" s="20"/>
      <c r="C86" s="168">
        <v>12</v>
      </c>
      <c r="D86" s="182">
        <v>2895.502461</v>
      </c>
      <c r="E86" s="183">
        <v>41974</v>
      </c>
      <c r="F86" s="184">
        <v>2745.7072101666672</v>
      </c>
      <c r="G86" s="168"/>
      <c r="H86" s="168"/>
      <c r="I86" s="169"/>
      <c r="J86" s="20"/>
      <c r="K86" s="20"/>
      <c r="L86" s="20"/>
    </row>
    <row r="87" spans="2:12" x14ac:dyDescent="0.25">
      <c r="B87" s="20">
        <v>2015</v>
      </c>
      <c r="C87" s="168">
        <v>1</v>
      </c>
      <c r="D87" s="182">
        <v>2411.5973760000002</v>
      </c>
      <c r="E87" s="183">
        <v>42005</v>
      </c>
      <c r="F87" s="184">
        <v>2739.3351151666666</v>
      </c>
      <c r="G87" s="168"/>
      <c r="H87" s="168"/>
      <c r="I87" s="169"/>
      <c r="J87" s="20"/>
      <c r="K87" s="20"/>
      <c r="L87" s="20"/>
    </row>
    <row r="88" spans="2:12" x14ac:dyDescent="0.25">
      <c r="B88" s="20"/>
      <c r="C88" s="168">
        <v>2</v>
      </c>
      <c r="D88" s="182">
        <v>2370.7573819999998</v>
      </c>
      <c r="E88" s="183">
        <v>42036</v>
      </c>
      <c r="F88" s="184">
        <v>2716.3158180833334</v>
      </c>
      <c r="G88" s="168"/>
      <c r="H88" s="168"/>
      <c r="I88" s="169"/>
      <c r="J88" s="20"/>
      <c r="K88" s="20"/>
      <c r="L88" s="20"/>
    </row>
    <row r="89" spans="2:12" x14ac:dyDescent="0.25">
      <c r="B89" s="20"/>
      <c r="C89" s="168">
        <v>3</v>
      </c>
      <c r="D89" s="182">
        <v>2384.8127129999998</v>
      </c>
      <c r="E89" s="183">
        <v>42064</v>
      </c>
      <c r="F89" s="184">
        <v>2704.7281036666668</v>
      </c>
      <c r="G89" s="168"/>
      <c r="H89" s="168"/>
      <c r="I89" s="169"/>
      <c r="J89" s="20"/>
      <c r="K89" s="20"/>
      <c r="L89" s="20"/>
    </row>
    <row r="90" spans="2:12" x14ac:dyDescent="0.25">
      <c r="B90" s="20"/>
      <c r="C90" s="168">
        <v>4</v>
      </c>
      <c r="D90" s="182">
        <v>2289.493669</v>
      </c>
      <c r="E90" s="183">
        <v>42095</v>
      </c>
      <c r="F90" s="184">
        <v>2664.6141418333336</v>
      </c>
      <c r="G90" s="168"/>
      <c r="H90" s="168"/>
      <c r="I90" s="169"/>
      <c r="J90" s="20"/>
      <c r="K90" s="20"/>
      <c r="L90" s="20"/>
    </row>
    <row r="91" spans="2:12" x14ac:dyDescent="0.25">
      <c r="B91" s="20"/>
      <c r="C91" s="168">
        <v>5</v>
      </c>
      <c r="D91" s="182">
        <v>2145.5792999999999</v>
      </c>
      <c r="E91" s="183">
        <v>42125</v>
      </c>
      <c r="F91" s="184">
        <v>2613.9866773333333</v>
      </c>
      <c r="G91" s="168"/>
      <c r="H91" s="168"/>
      <c r="I91" s="169"/>
      <c r="J91" s="20"/>
      <c r="K91" s="20"/>
      <c r="L91" s="20"/>
    </row>
    <row r="92" spans="2:12" x14ac:dyDescent="0.25">
      <c r="B92" s="20"/>
      <c r="C92" s="168">
        <v>6</v>
      </c>
      <c r="D92" s="182">
        <v>2066.8558170000001</v>
      </c>
      <c r="E92" s="183">
        <v>42156</v>
      </c>
      <c r="F92" s="184">
        <v>2580.64729575</v>
      </c>
      <c r="G92" s="168"/>
      <c r="H92" s="168"/>
      <c r="I92" s="169"/>
      <c r="J92" s="20"/>
      <c r="K92" s="20"/>
      <c r="L92" s="20"/>
    </row>
    <row r="93" spans="2:12" x14ac:dyDescent="0.25">
      <c r="B93" s="20"/>
      <c r="C93" s="168">
        <v>7</v>
      </c>
      <c r="D93" s="182">
        <v>2587.8406730000002</v>
      </c>
      <c r="E93" s="183">
        <v>42186</v>
      </c>
      <c r="F93" s="184">
        <v>2532.9248067499998</v>
      </c>
      <c r="G93" s="168"/>
      <c r="H93" s="168"/>
      <c r="I93" s="169"/>
      <c r="J93" s="20"/>
      <c r="K93" s="20"/>
      <c r="L93" s="20"/>
    </row>
    <row r="94" spans="2:12" x14ac:dyDescent="0.25">
      <c r="B94" s="20"/>
      <c r="C94" s="168">
        <v>8</v>
      </c>
      <c r="D94" s="182">
        <v>2254.136876</v>
      </c>
      <c r="E94" s="183">
        <v>42217</v>
      </c>
      <c r="F94" s="184">
        <v>2522.3391988333333</v>
      </c>
      <c r="G94" s="168"/>
      <c r="H94" s="168"/>
      <c r="I94" s="169"/>
      <c r="J94" s="20"/>
      <c r="K94" s="20"/>
      <c r="L94" s="20"/>
    </row>
    <row r="95" spans="2:12" x14ac:dyDescent="0.25">
      <c r="B95" s="20"/>
      <c r="C95" s="168">
        <v>9</v>
      </c>
      <c r="D95" s="182">
        <v>2229.0447749999998</v>
      </c>
      <c r="E95" s="183">
        <v>42248</v>
      </c>
      <c r="F95" s="184">
        <v>2454.7259744166663</v>
      </c>
      <c r="G95" s="168"/>
      <c r="H95" s="168"/>
      <c r="I95" s="169"/>
      <c r="J95" s="20"/>
      <c r="K95" s="20"/>
      <c r="L95" s="20"/>
    </row>
    <row r="96" spans="2:12" x14ac:dyDescent="0.25">
      <c r="B96" s="20"/>
      <c r="C96" s="168">
        <v>10</v>
      </c>
      <c r="D96" s="182">
        <v>2258.1264529999999</v>
      </c>
      <c r="E96" s="183">
        <v>42278</v>
      </c>
      <c r="F96" s="184">
        <v>2397.4079650833332</v>
      </c>
      <c r="G96" s="168"/>
      <c r="H96" s="168"/>
      <c r="I96" s="169"/>
      <c r="J96" s="20"/>
      <c r="K96" s="20"/>
      <c r="L96" s="20"/>
    </row>
    <row r="97" spans="2:12" x14ac:dyDescent="0.25">
      <c r="B97" s="20"/>
      <c r="C97" s="168">
        <v>11</v>
      </c>
      <c r="D97" s="182">
        <v>2196.373681</v>
      </c>
      <c r="E97" s="183">
        <v>42309</v>
      </c>
      <c r="F97" s="184">
        <v>2340.8434313333332</v>
      </c>
      <c r="G97" s="168"/>
      <c r="H97" s="168"/>
      <c r="I97" s="169"/>
      <c r="J97" s="20"/>
      <c r="K97" s="20"/>
      <c r="L97" s="20"/>
    </row>
    <row r="98" spans="2:12" x14ac:dyDescent="0.25">
      <c r="B98" s="20"/>
      <c r="C98" s="168">
        <v>12</v>
      </c>
      <c r="D98" s="182">
        <v>2148.0694279999998</v>
      </c>
      <c r="E98" s="183">
        <v>42339</v>
      </c>
      <c r="F98" s="184">
        <v>2278.5573452499998</v>
      </c>
      <c r="G98" s="168"/>
      <c r="H98" s="168"/>
      <c r="I98" s="169"/>
      <c r="J98" s="20"/>
      <c r="K98" s="20"/>
      <c r="L98" s="20"/>
    </row>
    <row r="99" spans="2:12" x14ac:dyDescent="0.25">
      <c r="B99" s="20">
        <v>2016</v>
      </c>
      <c r="C99" s="168">
        <v>1</v>
      </c>
      <c r="D99" s="182">
        <v>1683.0644589999999</v>
      </c>
      <c r="E99" s="183">
        <v>42370</v>
      </c>
      <c r="F99" s="184">
        <v>2217.8462688333334</v>
      </c>
      <c r="G99" s="168"/>
      <c r="H99" s="168"/>
      <c r="I99" s="169"/>
      <c r="J99" s="20"/>
      <c r="K99" s="20"/>
      <c r="L99" s="20"/>
    </row>
    <row r="100" spans="2:12" x14ac:dyDescent="0.25">
      <c r="B100" s="20"/>
      <c r="C100" s="168">
        <v>2</v>
      </c>
      <c r="D100" s="182">
        <v>1676.1544530000001</v>
      </c>
      <c r="E100" s="183">
        <v>42401</v>
      </c>
      <c r="F100" s="184">
        <v>2159.962691416667</v>
      </c>
      <c r="G100" s="168"/>
      <c r="H100" s="168"/>
      <c r="I100" s="169"/>
      <c r="J100" s="20"/>
      <c r="K100" s="20"/>
      <c r="L100" s="20"/>
    </row>
    <row r="101" spans="2:12" x14ac:dyDescent="0.25">
      <c r="B101" s="20"/>
      <c r="C101" s="168">
        <v>3</v>
      </c>
      <c r="D101" s="182">
        <v>1740.9492600000001</v>
      </c>
      <c r="E101" s="183">
        <v>42430</v>
      </c>
      <c r="F101" s="184">
        <v>2106.3074036666671</v>
      </c>
      <c r="G101" s="168"/>
      <c r="H101" s="168"/>
      <c r="I101" s="169"/>
      <c r="J101" s="20"/>
      <c r="K101" s="20"/>
      <c r="L101" s="20"/>
    </row>
    <row r="102" spans="2:12" x14ac:dyDescent="0.25">
      <c r="B102" s="20"/>
      <c r="C102" s="168">
        <v>4</v>
      </c>
      <c r="D102" s="182">
        <v>1742.010196</v>
      </c>
      <c r="E102" s="183">
        <v>42461</v>
      </c>
      <c r="F102" s="184">
        <v>2060.6837809166668</v>
      </c>
      <c r="G102" s="168"/>
      <c r="H102" s="168"/>
      <c r="I102" s="169"/>
      <c r="J102" s="20"/>
      <c r="K102" s="20"/>
      <c r="L102" s="20"/>
    </row>
    <row r="103" spans="2:12" x14ac:dyDescent="0.25">
      <c r="B103" s="20"/>
      <c r="C103" s="168">
        <v>5</v>
      </c>
      <c r="D103" s="182">
        <v>1780.999421</v>
      </c>
      <c r="E103" s="183">
        <v>42491</v>
      </c>
      <c r="F103" s="184">
        <v>2030.3021243333335</v>
      </c>
      <c r="G103" s="168"/>
      <c r="H103" s="168"/>
      <c r="I103" s="169"/>
      <c r="J103" s="20"/>
      <c r="K103" s="20"/>
      <c r="L103" s="20"/>
    </row>
    <row r="104" spans="2:12" x14ac:dyDescent="0.25">
      <c r="B104" s="20"/>
      <c r="C104" s="168">
        <v>6</v>
      </c>
      <c r="D104" s="182">
        <v>1838.269536</v>
      </c>
      <c r="E104" s="183">
        <v>42522</v>
      </c>
      <c r="F104" s="184">
        <v>2011.2532675833334</v>
      </c>
      <c r="G104" s="168"/>
      <c r="H104" s="168"/>
      <c r="I104" s="169"/>
      <c r="J104" s="20"/>
      <c r="K104" s="20"/>
      <c r="L104" s="20"/>
    </row>
    <row r="105" spans="2:12" x14ac:dyDescent="0.25">
      <c r="B105" s="20"/>
      <c r="C105" s="168">
        <v>7</v>
      </c>
      <c r="D105" s="182">
        <v>1638.6985540000001</v>
      </c>
      <c r="E105" s="183">
        <v>42552</v>
      </c>
      <c r="F105" s="184">
        <v>1932.158091</v>
      </c>
      <c r="G105" s="168"/>
      <c r="H105" s="168"/>
      <c r="I105" s="169"/>
      <c r="J105" s="20"/>
      <c r="K105" s="20"/>
      <c r="L105" s="20"/>
    </row>
    <row r="106" spans="2:12" x14ac:dyDescent="0.25">
      <c r="B106" s="20"/>
      <c r="C106" s="168">
        <v>8</v>
      </c>
      <c r="D106" s="182">
        <v>2098.718492</v>
      </c>
      <c r="E106" s="183">
        <v>42583</v>
      </c>
      <c r="F106" s="184">
        <v>1919.2065589999995</v>
      </c>
      <c r="G106" s="168"/>
      <c r="H106" s="168"/>
      <c r="I106" s="169"/>
      <c r="J106" s="20"/>
      <c r="K106" s="20"/>
      <c r="L106" s="20"/>
    </row>
    <row r="107" spans="2:12" x14ac:dyDescent="0.25">
      <c r="B107" s="20"/>
      <c r="C107" s="168">
        <v>9</v>
      </c>
      <c r="D107" s="182">
        <v>1822.1233090000001</v>
      </c>
      <c r="E107" s="183">
        <v>42614</v>
      </c>
      <c r="F107" s="184">
        <v>1885.2964368333332</v>
      </c>
      <c r="G107" s="168"/>
      <c r="H107" s="168"/>
      <c r="I107" s="169"/>
      <c r="J107" s="20"/>
      <c r="K107" s="20"/>
      <c r="L107" s="20"/>
    </row>
    <row r="108" spans="2:12" x14ac:dyDescent="0.25">
      <c r="B108" s="20"/>
      <c r="C108" s="168">
        <v>10</v>
      </c>
      <c r="D108" s="182">
        <v>1770.40635</v>
      </c>
      <c r="E108" s="183">
        <v>42644</v>
      </c>
      <c r="F108" s="184">
        <v>1844.6530949166665</v>
      </c>
      <c r="G108" s="168"/>
      <c r="H108" s="168"/>
      <c r="I108" s="169"/>
      <c r="J108" s="20"/>
      <c r="K108" s="20"/>
      <c r="L108" s="20"/>
    </row>
    <row r="109" spans="2:12" x14ac:dyDescent="0.25">
      <c r="B109" s="20"/>
      <c r="C109" s="168">
        <v>11</v>
      </c>
      <c r="D109" s="182">
        <v>2067.8305599999999</v>
      </c>
      <c r="E109" s="183">
        <v>42675</v>
      </c>
      <c r="F109" s="184">
        <v>1833.9411681666668</v>
      </c>
      <c r="G109" s="168"/>
      <c r="H109" s="168"/>
      <c r="I109" s="169"/>
      <c r="J109" s="20"/>
      <c r="K109" s="20"/>
      <c r="L109" s="20"/>
    </row>
    <row r="110" spans="2:12" x14ac:dyDescent="0.25">
      <c r="B110" s="20"/>
      <c r="C110" s="168">
        <v>12</v>
      </c>
      <c r="D110" s="182">
        <v>2114.9137700000001</v>
      </c>
      <c r="E110" s="183">
        <v>42705</v>
      </c>
      <c r="F110" s="184">
        <v>1831.1781966666667</v>
      </c>
      <c r="G110" s="168"/>
      <c r="H110" s="168"/>
      <c r="I110" s="169"/>
      <c r="J110" s="20"/>
      <c r="K110" s="20"/>
      <c r="L110" s="20"/>
    </row>
    <row r="111" spans="2:12" x14ac:dyDescent="0.25">
      <c r="B111" s="20">
        <v>2017</v>
      </c>
      <c r="C111" s="168">
        <v>1</v>
      </c>
      <c r="D111" s="185">
        <v>1649.240352</v>
      </c>
      <c r="E111" s="183">
        <v>42736</v>
      </c>
      <c r="F111" s="184">
        <v>1828.3595210833334</v>
      </c>
      <c r="G111" s="168"/>
      <c r="H111" s="168"/>
      <c r="I111" s="169"/>
      <c r="J111" s="20"/>
      <c r="K111" s="20"/>
      <c r="L111" s="20"/>
    </row>
    <row r="112" spans="2:12" x14ac:dyDescent="0.25">
      <c r="B112" s="20"/>
      <c r="C112" s="168">
        <v>2</v>
      </c>
      <c r="D112" s="185">
        <v>1803.816791</v>
      </c>
      <c r="E112" s="183">
        <v>42767</v>
      </c>
      <c r="F112" s="184">
        <v>1838.9980492499999</v>
      </c>
      <c r="G112" s="168"/>
      <c r="H112" s="168"/>
      <c r="I112" s="169"/>
      <c r="J112" s="20"/>
      <c r="K112" s="20"/>
      <c r="L112" s="20"/>
    </row>
    <row r="113" spans="2:12" x14ac:dyDescent="0.25">
      <c r="B113" s="20"/>
      <c r="C113" s="168">
        <v>3</v>
      </c>
      <c r="D113" s="185">
        <v>1955.1701169999999</v>
      </c>
      <c r="E113" s="183">
        <v>42795</v>
      </c>
      <c r="F113" s="184">
        <v>1856.8497873333336</v>
      </c>
      <c r="G113" s="168"/>
      <c r="H113" s="168"/>
      <c r="I113" s="169"/>
      <c r="J113" s="20"/>
      <c r="K113" s="20"/>
      <c r="L113" s="20"/>
    </row>
    <row r="114" spans="2:12" x14ac:dyDescent="0.25">
      <c r="B114" s="20"/>
      <c r="C114" s="168">
        <v>4</v>
      </c>
      <c r="D114" s="185">
        <v>1828.5654480000001</v>
      </c>
      <c r="E114" s="183">
        <v>42826</v>
      </c>
      <c r="F114" s="184">
        <v>1864.0627250000005</v>
      </c>
      <c r="G114" s="168"/>
      <c r="H114" s="168"/>
      <c r="I114" s="169"/>
      <c r="J114" s="20"/>
      <c r="K114" s="20"/>
      <c r="L114" s="20"/>
    </row>
    <row r="115" spans="2:12" x14ac:dyDescent="0.25">
      <c r="B115" s="20"/>
      <c r="C115" s="168">
        <v>5</v>
      </c>
      <c r="D115" s="185">
        <v>1814.8264059999999</v>
      </c>
      <c r="E115" s="183">
        <v>42856</v>
      </c>
      <c r="F115" s="184">
        <v>1866.8816404166671</v>
      </c>
      <c r="G115" s="168"/>
      <c r="H115" s="168"/>
      <c r="I115" s="169"/>
      <c r="J115" s="20"/>
      <c r="K115" s="20"/>
      <c r="L115" s="20"/>
    </row>
    <row r="116" spans="2:12" x14ac:dyDescent="0.25">
      <c r="B116" s="20"/>
      <c r="C116" s="168">
        <v>6</v>
      </c>
      <c r="D116" s="185">
        <v>1745.6068969999999</v>
      </c>
      <c r="E116" s="183">
        <v>42887</v>
      </c>
      <c r="F116" s="184">
        <v>1859.1597538333335</v>
      </c>
      <c r="G116" s="168"/>
      <c r="H116" s="168"/>
      <c r="I116" s="169"/>
      <c r="J116" s="20"/>
      <c r="K116" s="20"/>
      <c r="L116" s="20"/>
    </row>
    <row r="117" spans="2:12" x14ac:dyDescent="0.25">
      <c r="B117" s="20"/>
      <c r="C117" s="168">
        <v>7</v>
      </c>
      <c r="D117" s="185">
        <v>1925.3197829999999</v>
      </c>
      <c r="E117" s="183">
        <v>42917</v>
      </c>
      <c r="F117" s="184">
        <v>1883.0448562500003</v>
      </c>
      <c r="G117" s="168"/>
      <c r="H117" s="168"/>
      <c r="I117" s="169"/>
      <c r="J117" s="20"/>
      <c r="K117" s="20"/>
      <c r="L117" s="20"/>
    </row>
    <row r="118" spans="2:12" x14ac:dyDescent="0.25">
      <c r="B118" s="20"/>
      <c r="C118" s="168">
        <v>8</v>
      </c>
      <c r="D118" s="185">
        <v>1959.053568</v>
      </c>
      <c r="E118" s="183">
        <v>42948</v>
      </c>
      <c r="F118" s="184">
        <v>1871.4061125833332</v>
      </c>
      <c r="G118" s="168"/>
      <c r="H118" s="168"/>
      <c r="I118" s="169"/>
      <c r="J118" s="20"/>
      <c r="K118" s="20"/>
      <c r="L118" s="20"/>
    </row>
    <row r="119" spans="2:12" x14ac:dyDescent="0.25">
      <c r="B119" s="20"/>
      <c r="C119" s="168">
        <v>9</v>
      </c>
      <c r="D119" s="185">
        <v>1827.246087</v>
      </c>
      <c r="E119" s="183">
        <v>42979</v>
      </c>
      <c r="F119" s="184">
        <v>1871.8330107499996</v>
      </c>
      <c r="G119" s="168"/>
      <c r="H119" s="168"/>
      <c r="I119" s="169"/>
      <c r="J119" s="20"/>
      <c r="K119" s="20"/>
      <c r="L119" s="20"/>
    </row>
    <row r="120" spans="2:12" x14ac:dyDescent="0.25">
      <c r="B120" s="20"/>
      <c r="C120" s="168">
        <v>10</v>
      </c>
      <c r="D120" s="185">
        <v>1913.9384050000001</v>
      </c>
      <c r="E120" s="183">
        <v>43009</v>
      </c>
      <c r="F120" s="184">
        <v>1883.7940153333332</v>
      </c>
      <c r="G120" s="168"/>
      <c r="H120" s="168"/>
      <c r="I120" s="169"/>
      <c r="J120" s="20"/>
      <c r="K120" s="20"/>
      <c r="L120" s="20"/>
    </row>
    <row r="121" spans="2:12" x14ac:dyDescent="0.25">
      <c r="B121" s="20"/>
      <c r="C121" s="168">
        <v>11</v>
      </c>
      <c r="D121" s="185">
        <v>1924.9985919999999</v>
      </c>
      <c r="E121" s="183">
        <v>43040</v>
      </c>
      <c r="F121" s="184">
        <v>1871.8913513333334</v>
      </c>
      <c r="G121" s="168"/>
      <c r="H121" s="168"/>
      <c r="I121" s="169"/>
      <c r="J121" s="20"/>
      <c r="K121" s="20"/>
      <c r="L121" s="20"/>
    </row>
    <row r="122" spans="2:12" x14ac:dyDescent="0.25">
      <c r="B122" s="20"/>
      <c r="C122" s="168">
        <v>12</v>
      </c>
      <c r="D122" s="185">
        <v>1818.2283709999999</v>
      </c>
      <c r="E122" s="183">
        <v>43070</v>
      </c>
      <c r="F122" s="184">
        <v>1847.1675680833332</v>
      </c>
      <c r="G122" s="168"/>
      <c r="H122" s="168"/>
      <c r="I122" s="169"/>
      <c r="J122" s="20"/>
      <c r="K122" s="20"/>
      <c r="L122" s="20"/>
    </row>
    <row r="123" spans="2:12" x14ac:dyDescent="0.25">
      <c r="B123" s="20">
        <v>2018</v>
      </c>
      <c r="C123" s="168">
        <v>1</v>
      </c>
      <c r="D123" s="185">
        <v>1837.9507060000001</v>
      </c>
      <c r="E123" s="183">
        <v>43101</v>
      </c>
      <c r="F123" s="184">
        <v>1862.8934309166668</v>
      </c>
      <c r="G123" s="168"/>
      <c r="H123" s="168"/>
      <c r="I123" s="169"/>
      <c r="J123" s="20"/>
      <c r="K123" s="20"/>
      <c r="L123" s="20"/>
    </row>
    <row r="124" spans="2:12" x14ac:dyDescent="0.25">
      <c r="B124" s="20"/>
      <c r="C124" s="168">
        <v>2</v>
      </c>
      <c r="D124" s="185">
        <v>1732.9074189999999</v>
      </c>
      <c r="E124" s="183">
        <v>43132</v>
      </c>
      <c r="F124" s="184">
        <v>1856.9843165833333</v>
      </c>
      <c r="G124" s="168"/>
      <c r="H124" s="168"/>
      <c r="I124" s="169"/>
      <c r="J124" s="20"/>
      <c r="K124" s="20"/>
      <c r="L124" s="20"/>
    </row>
    <row r="125" spans="2:12" x14ac:dyDescent="0.25">
      <c r="B125" s="20"/>
      <c r="C125" s="168">
        <v>3</v>
      </c>
      <c r="D125" s="185">
        <v>1853.958222</v>
      </c>
      <c r="E125" s="183">
        <v>43160</v>
      </c>
      <c r="F125" s="184">
        <v>1848.549992</v>
      </c>
      <c r="G125" s="20"/>
      <c r="H125" s="20"/>
      <c r="I125" s="113"/>
      <c r="J125" s="20"/>
      <c r="K125" s="20"/>
      <c r="L125" s="20"/>
    </row>
    <row r="126" spans="2:12" x14ac:dyDescent="0.25">
      <c r="B126" s="20"/>
      <c r="C126" s="168">
        <v>4</v>
      </c>
      <c r="D126" s="185">
        <v>2030.2257830000001</v>
      </c>
      <c r="E126" s="183">
        <v>43191</v>
      </c>
      <c r="F126" s="184">
        <v>1865.3550199166668</v>
      </c>
      <c r="G126" s="20"/>
      <c r="H126" s="20"/>
      <c r="I126" s="113"/>
      <c r="J126" s="20"/>
      <c r="K126" s="20"/>
      <c r="L126" s="20"/>
    </row>
    <row r="127" spans="2:12" x14ac:dyDescent="0.25">
      <c r="B127" s="39"/>
      <c r="C127" s="168">
        <v>5</v>
      </c>
      <c r="D127" s="185">
        <v>2232.9720910000001</v>
      </c>
      <c r="E127" s="183">
        <v>43221</v>
      </c>
      <c r="F127" s="184">
        <v>1900.2004936666669</v>
      </c>
      <c r="G127" s="39"/>
      <c r="H127" s="39"/>
      <c r="J127" s="20"/>
      <c r="K127" s="20"/>
      <c r="L127" s="20"/>
    </row>
    <row r="128" spans="2:12" x14ac:dyDescent="0.25">
      <c r="B128" s="39"/>
      <c r="C128" s="168">
        <v>6</v>
      </c>
      <c r="D128" s="185">
        <v>2079.872378</v>
      </c>
      <c r="E128" s="183">
        <v>43252</v>
      </c>
      <c r="F128" s="184">
        <v>1928.0559504166665</v>
      </c>
      <c r="G128" s="39"/>
      <c r="H128" s="39"/>
      <c r="J128" s="20"/>
      <c r="K128" s="20"/>
      <c r="L128" s="20"/>
    </row>
    <row r="129" spans="2:12" x14ac:dyDescent="0.25">
      <c r="B129" s="39"/>
      <c r="C129" s="168">
        <v>7</v>
      </c>
      <c r="D129" s="185">
        <v>0</v>
      </c>
      <c r="E129" s="183">
        <v>43282</v>
      </c>
      <c r="F129" s="184">
        <v>1767.6126351666665</v>
      </c>
      <c r="G129" s="39"/>
      <c r="H129" s="39"/>
      <c r="J129" s="20"/>
      <c r="K129" s="20"/>
      <c r="L129" s="20"/>
    </row>
    <row r="130" spans="2:12" x14ac:dyDescent="0.25">
      <c r="B130" s="39"/>
      <c r="C130" s="168">
        <v>8</v>
      </c>
      <c r="D130" s="185">
        <v>0</v>
      </c>
      <c r="E130" s="183">
        <v>43313</v>
      </c>
      <c r="F130" s="184">
        <v>1604.3581711666666</v>
      </c>
      <c r="G130" s="39"/>
      <c r="H130" s="39"/>
      <c r="J130" s="20"/>
      <c r="K130" s="20"/>
      <c r="L130" s="20"/>
    </row>
    <row r="131" spans="2:12" x14ac:dyDescent="0.25">
      <c r="B131" s="39"/>
      <c r="C131" s="168">
        <v>9</v>
      </c>
      <c r="D131" s="185">
        <v>0</v>
      </c>
      <c r="E131" s="183">
        <v>43344</v>
      </c>
      <c r="F131" s="184">
        <v>1452.0876639166665</v>
      </c>
      <c r="G131" s="39"/>
      <c r="H131" s="39"/>
      <c r="J131" s="20"/>
      <c r="K131" s="20"/>
      <c r="L131" s="20"/>
    </row>
    <row r="132" spans="2:12" x14ac:dyDescent="0.25">
      <c r="B132" s="39"/>
      <c r="C132" s="168">
        <v>10</v>
      </c>
      <c r="D132" s="185">
        <v>0</v>
      </c>
      <c r="E132" s="183">
        <v>43374</v>
      </c>
      <c r="F132" s="184">
        <v>1292.5927968333333</v>
      </c>
      <c r="G132" s="39"/>
      <c r="H132" s="39"/>
      <c r="J132" s="20"/>
      <c r="K132" s="20"/>
      <c r="L132" s="20"/>
    </row>
    <row r="133" spans="2:12" x14ac:dyDescent="0.25">
      <c r="B133" s="39"/>
      <c r="C133" s="39">
        <v>11</v>
      </c>
      <c r="D133" s="185">
        <v>0</v>
      </c>
      <c r="E133" s="183">
        <v>43405</v>
      </c>
      <c r="F133" s="184">
        <v>1132.1762475</v>
      </c>
      <c r="G133" s="39"/>
      <c r="H133" s="39"/>
      <c r="J133" s="20"/>
      <c r="K133" s="20"/>
      <c r="L133" s="20"/>
    </row>
    <row r="134" spans="2:12" x14ac:dyDescent="0.25">
      <c r="B134" s="39"/>
      <c r="C134" s="39">
        <v>12</v>
      </c>
      <c r="D134" s="185">
        <v>0</v>
      </c>
      <c r="E134" s="183">
        <v>43435</v>
      </c>
      <c r="F134" s="184">
        <v>980.65721658333325</v>
      </c>
      <c r="G134" s="39"/>
      <c r="H134" s="39"/>
      <c r="J134" s="20"/>
      <c r="K134" s="20"/>
      <c r="L134" s="20"/>
    </row>
    <row r="135" spans="2:12" x14ac:dyDescent="0.25">
      <c r="B135" s="39"/>
      <c r="C135" s="39"/>
      <c r="D135" s="185"/>
      <c r="E135" s="39"/>
      <c r="F135" s="186"/>
      <c r="G135" s="39"/>
      <c r="H135" s="39"/>
    </row>
    <row r="136" spans="2:12" x14ac:dyDescent="0.25">
      <c r="B136" s="39"/>
      <c r="C136" s="39"/>
      <c r="D136" s="39"/>
      <c r="E136" s="39"/>
      <c r="F136" s="186"/>
      <c r="G136" s="39"/>
      <c r="H136" s="39"/>
    </row>
    <row r="137" spans="2:12" x14ac:dyDescent="0.25">
      <c r="B137" s="39"/>
      <c r="C137" s="39"/>
      <c r="D137" s="39"/>
      <c r="E137" s="39"/>
      <c r="F137" s="186"/>
      <c r="G137" s="39"/>
      <c r="H137" s="39"/>
    </row>
    <row r="138" spans="2:12" x14ac:dyDescent="0.25">
      <c r="B138" s="39"/>
      <c r="C138" s="39"/>
      <c r="D138" s="39"/>
      <c r="E138" s="39"/>
      <c r="F138" s="39"/>
      <c r="G138" s="39"/>
      <c r="H138" s="39"/>
    </row>
    <row r="139" spans="2:12" x14ac:dyDescent="0.25">
      <c r="B139" s="39"/>
      <c r="C139" s="39"/>
      <c r="D139" s="39"/>
      <c r="E139" s="39"/>
      <c r="F139" s="39"/>
      <c r="G139" s="39"/>
      <c r="H139" s="39"/>
    </row>
    <row r="140" spans="2:12" x14ac:dyDescent="0.25">
      <c r="B140" s="39"/>
      <c r="C140" s="39"/>
      <c r="D140" s="39"/>
      <c r="E140" s="39"/>
      <c r="F140" s="39"/>
      <c r="G140" s="39"/>
      <c r="H140" s="39"/>
    </row>
    <row r="141" spans="2:12" x14ac:dyDescent="0.25">
      <c r="B141" s="39"/>
      <c r="C141" s="39"/>
      <c r="D141" s="39"/>
      <c r="E141" s="39"/>
      <c r="F141" s="39"/>
      <c r="G141" s="39"/>
      <c r="H141" s="39"/>
    </row>
    <row r="142" spans="2:12" x14ac:dyDescent="0.25">
      <c r="B142" s="39"/>
      <c r="C142" s="39"/>
      <c r="D142" s="39"/>
      <c r="E142" s="39"/>
      <c r="F142" s="39"/>
      <c r="G142" s="39"/>
      <c r="H142" s="39"/>
    </row>
    <row r="143" spans="2:12" x14ac:dyDescent="0.25">
      <c r="B143" s="39"/>
      <c r="C143" s="39"/>
      <c r="D143" s="39"/>
      <c r="E143" s="39"/>
      <c r="F143" s="39"/>
      <c r="G143" s="39"/>
      <c r="H143" s="39"/>
    </row>
    <row r="144" spans="2:12" x14ac:dyDescent="0.25">
      <c r="B144" s="39"/>
      <c r="C144" s="39"/>
      <c r="D144" s="39"/>
      <c r="E144" s="39"/>
      <c r="F144" s="39"/>
      <c r="G144" s="39"/>
      <c r="H144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T145"/>
  <sheetViews>
    <sheetView zoomScaleNormal="100" zoomScaleSheetLayoutView="80" workbookViewId="0">
      <selection activeCell="B16" sqref="B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9" t="s">
        <v>141</v>
      </c>
      <c r="D7" s="199"/>
      <c r="E7" s="199"/>
      <c r="F7" s="199"/>
      <c r="G7" s="199"/>
      <c r="H7" s="199"/>
      <c r="I7" s="199"/>
      <c r="J7" s="199"/>
      <c r="K7" s="59"/>
    </row>
    <row r="8" spans="1:20" x14ac:dyDescent="0.25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L11" s="39"/>
      <c r="N11" s="165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0">
        <v>76.693548000000007</v>
      </c>
      <c r="D13" s="120">
        <v>106.291208</v>
      </c>
      <c r="E13" s="120">
        <v>74.541599000000005</v>
      </c>
      <c r="F13" s="120">
        <v>93.855985000000004</v>
      </c>
      <c r="G13" s="120">
        <v>100.38683899999999</v>
      </c>
      <c r="H13" s="160">
        <v>6.9583777742037389</v>
      </c>
      <c r="I13" s="160">
        <v>106.95837777420374</v>
      </c>
      <c r="J13" s="160">
        <v>25.910882324914986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0">
        <v>82.878997999999996</v>
      </c>
      <c r="D14" s="120">
        <v>82.136073999999994</v>
      </c>
      <c r="E14" s="120">
        <v>93.370705000000001</v>
      </c>
      <c r="F14" s="120">
        <v>97.534081</v>
      </c>
      <c r="G14" s="120">
        <v>88.662051000000005</v>
      </c>
      <c r="H14" s="160">
        <v>-9.0963383353148011</v>
      </c>
      <c r="I14" s="160">
        <v>90.903661664685202</v>
      </c>
      <c r="J14" s="160">
        <v>4.4589745788039092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0">
        <v>76.989777000000004</v>
      </c>
      <c r="D15" s="120">
        <v>113.27115000000001</v>
      </c>
      <c r="E15" s="120">
        <v>95.997639000000007</v>
      </c>
      <c r="F15" s="120">
        <v>131.81293400000001</v>
      </c>
      <c r="G15" s="120">
        <v>112.776083</v>
      </c>
      <c r="H15" s="160">
        <v>-14.442323998341477</v>
      </c>
      <c r="I15" s="160">
        <v>85.557676001658521</v>
      </c>
      <c r="J15" s="160">
        <v>37.308516514661363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0">
        <v>107.350934</v>
      </c>
      <c r="D16" s="120">
        <v>104.358924</v>
      </c>
      <c r="E16" s="120">
        <v>122.81871</v>
      </c>
      <c r="F16" s="120">
        <v>111.65397</v>
      </c>
      <c r="G16" s="120">
        <v>124.767464</v>
      </c>
      <c r="H16" s="160">
        <v>11.744762859753211</v>
      </c>
      <c r="I16" s="160">
        <v>111.74476285975321</v>
      </c>
      <c r="J16" s="160">
        <v>-9.0904227865607705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0">
        <v>105.84832</v>
      </c>
      <c r="D17" s="120">
        <v>108.415555</v>
      </c>
      <c r="E17" s="120">
        <v>110.593458</v>
      </c>
      <c r="F17" s="120">
        <v>94.627550999999997</v>
      </c>
      <c r="G17" s="120">
        <v>114.89846300000001</v>
      </c>
      <c r="H17" s="160">
        <v>21.421786557701374</v>
      </c>
      <c r="I17" s="160">
        <v>121.42178655770137</v>
      </c>
      <c r="J17" s="160">
        <v>-14.436574539517522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0">
        <v>107.70814</v>
      </c>
      <c r="D18" s="120">
        <v>78.016824999999997</v>
      </c>
      <c r="E18" s="120">
        <v>72.108801</v>
      </c>
      <c r="F18" s="120">
        <v>72.350605999999999</v>
      </c>
      <c r="G18" s="117">
        <v>122.775549</v>
      </c>
      <c r="H18" s="29">
        <v>69.695260050758947</v>
      </c>
      <c r="I18" s="29">
        <v>169.69526005075895</v>
      </c>
      <c r="J18" s="29">
        <v>0.33533354687176331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0">
        <v>82.501090000000005</v>
      </c>
      <c r="D19" s="120">
        <v>88.891931999999997</v>
      </c>
      <c r="E19" s="120">
        <v>78.392448000000002</v>
      </c>
      <c r="F19" s="120">
        <v>75.465919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0">
        <v>79.129257999999993</v>
      </c>
      <c r="D20" s="120">
        <v>87.309934999999996</v>
      </c>
      <c r="E20" s="120">
        <v>100.725905</v>
      </c>
      <c r="F20" s="120">
        <v>96.249281999999994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0">
        <v>109.429084</v>
      </c>
      <c r="D21" s="120">
        <v>73.043685999999994</v>
      </c>
      <c r="E21" s="120">
        <v>77.823222999999999</v>
      </c>
      <c r="F21" s="120">
        <v>85.732917999999998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0">
        <v>94.498797999999994</v>
      </c>
      <c r="D22" s="120">
        <v>85.135572999999994</v>
      </c>
      <c r="E22" s="120">
        <v>85.029655000000005</v>
      </c>
      <c r="F22" s="120">
        <v>87.656999999999996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0">
        <v>73.177766000000005</v>
      </c>
      <c r="D23" s="120">
        <v>86.931281999999996</v>
      </c>
      <c r="E23" s="120">
        <v>92.468001999999998</v>
      </c>
      <c r="F23" s="120">
        <v>103.28321699999999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0">
        <v>81.410144000000003</v>
      </c>
      <c r="D24" s="120">
        <v>70.851056</v>
      </c>
      <c r="E24" s="120">
        <v>76.040581000000003</v>
      </c>
      <c r="F24" s="120">
        <v>99.018626999999995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1">
        <v>1077.6158569999998</v>
      </c>
      <c r="D25" s="121">
        <v>1084.6532000000002</v>
      </c>
      <c r="E25" s="121">
        <v>1079.9107260000001</v>
      </c>
      <c r="F25" s="121">
        <v>1149.24209</v>
      </c>
      <c r="G25" s="122">
        <v>664.26644899999997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0.65304746160583793</v>
      </c>
      <c r="E26" s="68">
        <v>-0.43723413161000924</v>
      </c>
      <c r="F26" s="68">
        <v>6.4201014334586581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1">
        <v>557.46971699999995</v>
      </c>
      <c r="D28" s="121">
        <v>592.48973600000011</v>
      </c>
      <c r="E28" s="121">
        <v>569.43091200000003</v>
      </c>
      <c r="F28" s="121">
        <v>601.83512699999994</v>
      </c>
      <c r="G28" s="117">
        <v>664.26644899999997</v>
      </c>
      <c r="H28" s="65">
        <v>10.373492539593832</v>
      </c>
      <c r="I28" s="29">
        <v>110.37349253959383</v>
      </c>
      <c r="J28" s="29">
        <v>5.6906315265160545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6.2819589893526206</v>
      </c>
      <c r="E29" s="68">
        <v>-3.891852060708112</v>
      </c>
      <c r="F29" s="68">
        <v>5.6906315265160545</v>
      </c>
      <c r="G29" s="29">
        <v>10.373492539593832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8" t="s">
        <v>141</v>
      </c>
      <c r="D31" s="198"/>
      <c r="E31" s="198"/>
      <c r="F31" s="198"/>
      <c r="G31" s="198"/>
      <c r="H31" s="198"/>
      <c r="I31" s="198"/>
      <c r="J31" s="45"/>
      <c r="K31" s="59"/>
    </row>
    <row r="32" spans="1:20" s="113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170</v>
      </c>
      <c r="E50" s="20" t="s">
        <v>167</v>
      </c>
      <c r="F50" s="20" t="s">
        <v>168</v>
      </c>
      <c r="G50" s="20"/>
      <c r="H50" s="20"/>
      <c r="I50" s="20"/>
      <c r="J50" s="113"/>
      <c r="K50" s="113"/>
      <c r="L50" s="113"/>
      <c r="M50" s="20"/>
      <c r="N50" s="113"/>
    </row>
    <row r="51" spans="2:14" x14ac:dyDescent="0.25">
      <c r="B51" s="20">
        <v>2012</v>
      </c>
      <c r="C51" s="168">
        <v>1</v>
      </c>
      <c r="D51" s="168">
        <v>92.824317889999932</v>
      </c>
      <c r="E51" s="168">
        <v>40909</v>
      </c>
      <c r="F51" s="168"/>
      <c r="G51" s="168"/>
      <c r="H51" s="168"/>
      <c r="I51" s="20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82">
        <v>83.469506969999927</v>
      </c>
      <c r="E52" s="183">
        <v>40940</v>
      </c>
      <c r="F52" s="168"/>
      <c r="G52" s="168"/>
      <c r="H52" s="168"/>
      <c r="I52" s="20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79.568552030000077</v>
      </c>
      <c r="E53" s="183">
        <v>40969</v>
      </c>
      <c r="F53" s="168"/>
      <c r="G53" s="168"/>
      <c r="H53" s="168"/>
      <c r="I53" s="20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75.257004440000046</v>
      </c>
      <c r="E54" s="183">
        <v>41000</v>
      </c>
      <c r="F54" s="168"/>
      <c r="G54" s="168"/>
      <c r="H54" s="168"/>
      <c r="I54" s="20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114.12689775999981</v>
      </c>
      <c r="E55" s="183">
        <v>41030</v>
      </c>
      <c r="F55" s="184"/>
      <c r="G55" s="168"/>
      <c r="H55" s="168"/>
      <c r="I55" s="20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114.94943717000007</v>
      </c>
      <c r="E56" s="183">
        <v>41061</v>
      </c>
      <c r="F56" s="184"/>
      <c r="G56" s="168"/>
      <c r="H56" s="168"/>
      <c r="I56" s="20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89.453808660000149</v>
      </c>
      <c r="E57" s="183">
        <v>41091</v>
      </c>
      <c r="F57" s="184"/>
      <c r="G57" s="168"/>
      <c r="H57" s="168"/>
      <c r="I57" s="20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102.87582849000013</v>
      </c>
      <c r="E58" s="183">
        <v>41122</v>
      </c>
      <c r="F58" s="184"/>
      <c r="G58" s="168"/>
      <c r="H58" s="168"/>
      <c r="I58" s="20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111.79879435000002</v>
      </c>
      <c r="E59" s="183">
        <v>41153</v>
      </c>
      <c r="F59" s="184"/>
      <c r="G59" s="168"/>
      <c r="H59" s="168"/>
      <c r="I59" s="20"/>
    </row>
    <row r="60" spans="2:14" x14ac:dyDescent="0.25">
      <c r="B60" s="20"/>
      <c r="C60" s="168">
        <v>10</v>
      </c>
      <c r="D60" s="182">
        <v>102.76356699000017</v>
      </c>
      <c r="E60" s="183">
        <v>41183</v>
      </c>
      <c r="F60" s="184"/>
      <c r="G60" s="168"/>
      <c r="H60" s="168"/>
      <c r="I60" s="20"/>
    </row>
    <row r="61" spans="2:14" x14ac:dyDescent="0.25">
      <c r="B61" s="20"/>
      <c r="C61" s="168">
        <v>11</v>
      </c>
      <c r="D61" s="182">
        <v>95.176399470000064</v>
      </c>
      <c r="E61" s="183">
        <v>41214</v>
      </c>
      <c r="F61" s="184"/>
      <c r="G61" s="168"/>
      <c r="H61" s="168"/>
      <c r="I61" s="20"/>
    </row>
    <row r="62" spans="2:14" x14ac:dyDescent="0.25">
      <c r="B62" s="20"/>
      <c r="C62" s="168">
        <v>12</v>
      </c>
      <c r="D62" s="182">
        <v>126.96250118000022</v>
      </c>
      <c r="E62" s="183">
        <v>41244</v>
      </c>
      <c r="F62" s="184"/>
      <c r="G62" s="168"/>
      <c r="H62" s="168"/>
      <c r="I62" s="20"/>
    </row>
    <row r="63" spans="2:14" x14ac:dyDescent="0.25">
      <c r="B63" s="20">
        <v>2013</v>
      </c>
      <c r="C63" s="168">
        <v>1</v>
      </c>
      <c r="D63" s="182">
        <v>116.74547589000005</v>
      </c>
      <c r="E63" s="183">
        <v>41275</v>
      </c>
      <c r="F63" s="184"/>
      <c r="G63" s="168"/>
      <c r="H63" s="168"/>
      <c r="I63" s="20"/>
    </row>
    <row r="64" spans="2:14" x14ac:dyDescent="0.25">
      <c r="B64" s="20"/>
      <c r="C64" s="168">
        <v>2</v>
      </c>
      <c r="D64" s="182">
        <v>87.681845689999932</v>
      </c>
      <c r="E64" s="183">
        <v>41306</v>
      </c>
      <c r="F64" s="184"/>
      <c r="G64" s="168"/>
      <c r="H64" s="168"/>
      <c r="I64" s="20"/>
    </row>
    <row r="65" spans="2:9" x14ac:dyDescent="0.25">
      <c r="B65" s="20"/>
      <c r="C65" s="168">
        <v>3</v>
      </c>
      <c r="D65" s="182">
        <v>60.810308760000005</v>
      </c>
      <c r="E65" s="183">
        <v>41334</v>
      </c>
      <c r="F65" s="184"/>
      <c r="G65" s="168"/>
      <c r="H65" s="168"/>
      <c r="I65" s="20"/>
    </row>
    <row r="66" spans="2:9" x14ac:dyDescent="0.25">
      <c r="B66" s="20"/>
      <c r="C66" s="168">
        <v>4</v>
      </c>
      <c r="D66" s="182">
        <v>96.593566889999863</v>
      </c>
      <c r="E66" s="183">
        <v>41365</v>
      </c>
      <c r="F66" s="184">
        <v>101.66153594166671</v>
      </c>
      <c r="G66" s="168"/>
      <c r="H66" s="168"/>
      <c r="I66" s="20"/>
    </row>
    <row r="67" spans="2:9" x14ac:dyDescent="0.25">
      <c r="B67" s="20"/>
      <c r="C67" s="168">
        <v>5</v>
      </c>
      <c r="D67" s="182">
        <v>71.557575430000071</v>
      </c>
      <c r="E67" s="183">
        <v>41395</v>
      </c>
      <c r="F67" s="184">
        <v>98.114092414166734</v>
      </c>
      <c r="G67" s="168"/>
      <c r="H67" s="168"/>
      <c r="I67" s="20"/>
    </row>
    <row r="68" spans="2:9" x14ac:dyDescent="0.25">
      <c r="B68" s="20"/>
      <c r="C68" s="168">
        <v>6</v>
      </c>
      <c r="D68" s="182">
        <v>81.053107910000051</v>
      </c>
      <c r="E68" s="183">
        <v>41426</v>
      </c>
      <c r="F68" s="184">
        <v>95.289398309166742</v>
      </c>
      <c r="G68" s="168"/>
      <c r="H68" s="168"/>
      <c r="I68" s="20"/>
    </row>
    <row r="69" spans="2:9" x14ac:dyDescent="0.25">
      <c r="B69" s="20"/>
      <c r="C69" s="168">
        <v>7</v>
      </c>
      <c r="D69" s="182">
        <v>105.15311782000011</v>
      </c>
      <c r="E69" s="183">
        <v>41456</v>
      </c>
      <c r="F69" s="184">
        <v>96.597674072500055</v>
      </c>
      <c r="G69" s="168"/>
      <c r="H69" s="168"/>
      <c r="I69" s="20"/>
    </row>
    <row r="70" spans="2:9" x14ac:dyDescent="0.25">
      <c r="B70" s="20"/>
      <c r="C70" s="168">
        <v>8</v>
      </c>
      <c r="D70" s="182">
        <v>100.83246627999981</v>
      </c>
      <c r="E70" s="183">
        <v>41487</v>
      </c>
      <c r="F70" s="184">
        <v>96.42739388833337</v>
      </c>
      <c r="G70" s="168"/>
      <c r="H70" s="168"/>
      <c r="I70" s="20"/>
    </row>
    <row r="71" spans="2:9" x14ac:dyDescent="0.25">
      <c r="B71" s="20"/>
      <c r="C71" s="168">
        <v>9</v>
      </c>
      <c r="D71" s="182">
        <v>71.746684619999812</v>
      </c>
      <c r="E71" s="183">
        <v>41518</v>
      </c>
      <c r="F71" s="184">
        <v>93.089718077499995</v>
      </c>
      <c r="G71" s="168"/>
      <c r="H71" s="168"/>
      <c r="I71" s="20"/>
    </row>
    <row r="72" spans="2:9" x14ac:dyDescent="0.25">
      <c r="B72" s="20"/>
      <c r="C72" s="168">
        <v>10</v>
      </c>
      <c r="D72" s="182">
        <v>85.282801440000043</v>
      </c>
      <c r="E72" s="183">
        <v>41548</v>
      </c>
      <c r="F72" s="184">
        <v>91.632987615000005</v>
      </c>
      <c r="G72" s="168"/>
      <c r="H72" s="168"/>
      <c r="I72" s="20"/>
    </row>
    <row r="73" spans="2:9" x14ac:dyDescent="0.25">
      <c r="B73" s="20"/>
      <c r="C73" s="168">
        <v>11</v>
      </c>
      <c r="D73" s="182">
        <v>74.478238839999989</v>
      </c>
      <c r="E73" s="183">
        <v>41579</v>
      </c>
      <c r="F73" s="184">
        <v>89.908140895833313</v>
      </c>
      <c r="G73" s="168"/>
      <c r="H73" s="168"/>
      <c r="I73" s="20"/>
    </row>
    <row r="74" spans="2:9" x14ac:dyDescent="0.25">
      <c r="B74" s="20"/>
      <c r="C74" s="168">
        <v>12</v>
      </c>
      <c r="D74" s="182">
        <v>71.598683360000024</v>
      </c>
      <c r="E74" s="183">
        <v>41609</v>
      </c>
      <c r="F74" s="184">
        <v>85.294489410833322</v>
      </c>
      <c r="G74" s="168"/>
      <c r="H74" s="168"/>
      <c r="I74" s="20"/>
    </row>
    <row r="75" spans="2:9" x14ac:dyDescent="0.25">
      <c r="B75" s="20">
        <v>2014</v>
      </c>
      <c r="C75" s="168">
        <v>1</v>
      </c>
      <c r="D75" s="182">
        <v>76.693548000000007</v>
      </c>
      <c r="E75" s="183">
        <v>41640</v>
      </c>
      <c r="F75" s="184">
        <v>81.956828753333312</v>
      </c>
      <c r="G75" s="168"/>
      <c r="H75" s="168"/>
      <c r="I75" s="20"/>
    </row>
    <row r="76" spans="2:9" x14ac:dyDescent="0.25">
      <c r="B76" s="20"/>
      <c r="C76" s="168">
        <v>2</v>
      </c>
      <c r="D76" s="182">
        <v>82.878997999999996</v>
      </c>
      <c r="E76" s="183">
        <v>41671</v>
      </c>
      <c r="F76" s="184">
        <v>81.556591445833305</v>
      </c>
      <c r="G76" s="168"/>
      <c r="H76" s="168"/>
      <c r="I76" s="20"/>
    </row>
    <row r="77" spans="2:9" x14ac:dyDescent="0.25">
      <c r="B77" s="20"/>
      <c r="C77" s="168">
        <v>3</v>
      </c>
      <c r="D77" s="182">
        <v>76.989777000000004</v>
      </c>
      <c r="E77" s="183">
        <v>41699</v>
      </c>
      <c r="F77" s="184">
        <v>82.904880465833315</v>
      </c>
      <c r="G77" s="168"/>
      <c r="H77" s="168"/>
      <c r="I77" s="20"/>
    </row>
    <row r="78" spans="2:9" x14ac:dyDescent="0.25">
      <c r="B78" s="20"/>
      <c r="C78" s="168">
        <v>4</v>
      </c>
      <c r="D78" s="182">
        <v>107.350934</v>
      </c>
      <c r="E78" s="183">
        <v>41730</v>
      </c>
      <c r="F78" s="184">
        <v>83.801327724999979</v>
      </c>
      <c r="G78" s="168"/>
      <c r="H78" s="168"/>
      <c r="I78" s="20"/>
    </row>
    <row r="79" spans="2:9" x14ac:dyDescent="0.25">
      <c r="B79" s="20"/>
      <c r="C79" s="168">
        <v>5</v>
      </c>
      <c r="D79" s="182">
        <v>105.84832</v>
      </c>
      <c r="E79" s="183">
        <v>41760</v>
      </c>
      <c r="F79" s="184">
        <v>86.65888977249999</v>
      </c>
      <c r="G79" s="168"/>
      <c r="H79" s="168"/>
      <c r="I79" s="20"/>
    </row>
    <row r="80" spans="2:9" x14ac:dyDescent="0.25">
      <c r="B80" s="20"/>
      <c r="C80" s="168">
        <v>6</v>
      </c>
      <c r="D80" s="182">
        <v>107.70814</v>
      </c>
      <c r="E80" s="183">
        <v>41791</v>
      </c>
      <c r="F80" s="184">
        <v>88.880142446666653</v>
      </c>
      <c r="G80" s="168"/>
      <c r="H80" s="168"/>
      <c r="I80" s="20"/>
    </row>
    <row r="81" spans="2:9" x14ac:dyDescent="0.25">
      <c r="B81" s="20"/>
      <c r="C81" s="168">
        <v>7</v>
      </c>
      <c r="D81" s="182">
        <v>82.501090000000005</v>
      </c>
      <c r="E81" s="183">
        <v>41821</v>
      </c>
      <c r="F81" s="184">
        <v>86.992473461666634</v>
      </c>
      <c r="G81" s="168"/>
      <c r="H81" s="168"/>
      <c r="I81" s="20"/>
    </row>
    <row r="82" spans="2:9" x14ac:dyDescent="0.25">
      <c r="B82" s="20"/>
      <c r="C82" s="168">
        <v>8</v>
      </c>
      <c r="D82" s="182">
        <v>79.129257999999993</v>
      </c>
      <c r="E82" s="183">
        <v>41852</v>
      </c>
      <c r="F82" s="184">
        <v>85.183872771666643</v>
      </c>
      <c r="G82" s="168"/>
      <c r="H82" s="168"/>
      <c r="I82" s="20"/>
    </row>
    <row r="83" spans="2:9" x14ac:dyDescent="0.25">
      <c r="B83" s="20"/>
      <c r="C83" s="168">
        <v>9</v>
      </c>
      <c r="D83" s="182">
        <v>109.429084</v>
      </c>
      <c r="E83" s="183">
        <v>41883</v>
      </c>
      <c r="F83" s="184">
        <v>88.324072720000004</v>
      </c>
      <c r="G83" s="168"/>
      <c r="H83" s="168"/>
      <c r="I83" s="20"/>
    </row>
    <row r="84" spans="2:9" x14ac:dyDescent="0.25">
      <c r="B84" s="20"/>
      <c r="C84" s="168">
        <v>10</v>
      </c>
      <c r="D84" s="182">
        <v>94.498797999999994</v>
      </c>
      <c r="E84" s="183">
        <v>41913</v>
      </c>
      <c r="F84" s="184">
        <v>89.092072433333328</v>
      </c>
      <c r="G84" s="168"/>
      <c r="H84" s="168"/>
      <c r="I84" s="20"/>
    </row>
    <row r="85" spans="2:9" x14ac:dyDescent="0.25">
      <c r="B85" s="20"/>
      <c r="C85" s="168">
        <v>11</v>
      </c>
      <c r="D85" s="182">
        <v>73.177766000000005</v>
      </c>
      <c r="E85" s="183">
        <v>41944</v>
      </c>
      <c r="F85" s="184">
        <v>88.983699696666648</v>
      </c>
      <c r="G85" s="168"/>
      <c r="H85" s="168"/>
      <c r="I85" s="20"/>
    </row>
    <row r="86" spans="2:9" x14ac:dyDescent="0.25">
      <c r="B86" s="20"/>
      <c r="C86" s="168">
        <v>12</v>
      </c>
      <c r="D86" s="182">
        <v>81.410144000000003</v>
      </c>
      <c r="E86" s="183">
        <v>41974</v>
      </c>
      <c r="F86" s="184">
        <v>89.801321416666653</v>
      </c>
      <c r="G86" s="168"/>
      <c r="H86" s="168"/>
      <c r="I86" s="20"/>
    </row>
    <row r="87" spans="2:9" x14ac:dyDescent="0.25">
      <c r="B87" s="20">
        <v>2015</v>
      </c>
      <c r="C87" s="168">
        <v>1</v>
      </c>
      <c r="D87" s="182">
        <v>106.291208</v>
      </c>
      <c r="E87" s="183">
        <v>42005</v>
      </c>
      <c r="F87" s="184">
        <v>92.267793083333331</v>
      </c>
      <c r="G87" s="168"/>
      <c r="H87" s="168"/>
      <c r="I87" s="20"/>
    </row>
    <row r="88" spans="2:9" x14ac:dyDescent="0.25">
      <c r="B88" s="20"/>
      <c r="C88" s="168">
        <v>2</v>
      </c>
      <c r="D88" s="182">
        <v>82.136073999999994</v>
      </c>
      <c r="E88" s="183">
        <v>42036</v>
      </c>
      <c r="F88" s="184">
        <v>92.205882750000001</v>
      </c>
      <c r="G88" s="168"/>
      <c r="H88" s="168"/>
      <c r="I88" s="20"/>
    </row>
    <row r="89" spans="2:9" x14ac:dyDescent="0.25">
      <c r="B89" s="20"/>
      <c r="C89" s="168">
        <v>3</v>
      </c>
      <c r="D89" s="182">
        <v>113.27115000000001</v>
      </c>
      <c r="E89" s="183">
        <v>42064</v>
      </c>
      <c r="F89" s="184">
        <v>95.229330500000003</v>
      </c>
      <c r="G89" s="168"/>
      <c r="H89" s="168"/>
      <c r="I89" s="20"/>
    </row>
    <row r="90" spans="2:9" x14ac:dyDescent="0.25">
      <c r="B90" s="20"/>
      <c r="C90" s="168">
        <v>4</v>
      </c>
      <c r="D90" s="182">
        <v>104.358924</v>
      </c>
      <c r="E90" s="183">
        <v>42095</v>
      </c>
      <c r="F90" s="184">
        <v>94.979996333333318</v>
      </c>
      <c r="G90" s="168"/>
      <c r="H90" s="168"/>
      <c r="I90" s="20"/>
    </row>
    <row r="91" spans="2:9" x14ac:dyDescent="0.25">
      <c r="B91" s="20"/>
      <c r="C91" s="168">
        <v>5</v>
      </c>
      <c r="D91" s="182">
        <v>108.415555</v>
      </c>
      <c r="E91" s="183">
        <v>42125</v>
      </c>
      <c r="F91" s="184">
        <v>95.193932583333336</v>
      </c>
      <c r="G91" s="168"/>
      <c r="H91" s="168"/>
      <c r="I91" s="20"/>
    </row>
    <row r="92" spans="2:9" x14ac:dyDescent="0.25">
      <c r="B92" s="20"/>
      <c r="C92" s="168">
        <v>6</v>
      </c>
      <c r="D92" s="182">
        <v>78.016824999999997</v>
      </c>
      <c r="E92" s="183">
        <v>42156</v>
      </c>
      <c r="F92" s="184">
        <v>92.719656333333333</v>
      </c>
      <c r="G92" s="168"/>
      <c r="H92" s="168"/>
      <c r="I92" s="20"/>
    </row>
    <row r="93" spans="2:9" x14ac:dyDescent="0.25">
      <c r="B93" s="20"/>
      <c r="C93" s="168">
        <v>7</v>
      </c>
      <c r="D93" s="182">
        <v>88.891931999999997</v>
      </c>
      <c r="E93" s="183">
        <v>42186</v>
      </c>
      <c r="F93" s="184">
        <v>93.252226500000006</v>
      </c>
      <c r="G93" s="168"/>
      <c r="H93" s="168"/>
      <c r="I93" s="20"/>
    </row>
    <row r="94" spans="2:9" x14ac:dyDescent="0.25">
      <c r="B94" s="20"/>
      <c r="C94" s="168">
        <v>8</v>
      </c>
      <c r="D94" s="182">
        <v>87.309934999999996</v>
      </c>
      <c r="E94" s="183">
        <v>42217</v>
      </c>
      <c r="F94" s="184">
        <v>93.933949583333344</v>
      </c>
      <c r="G94" s="168"/>
      <c r="H94" s="168"/>
      <c r="I94" s="20"/>
    </row>
    <row r="95" spans="2:9" x14ac:dyDescent="0.25">
      <c r="B95" s="20"/>
      <c r="C95" s="168">
        <v>9</v>
      </c>
      <c r="D95" s="182">
        <v>73.043685999999994</v>
      </c>
      <c r="E95" s="183">
        <v>42248</v>
      </c>
      <c r="F95" s="184">
        <v>90.901833083333329</v>
      </c>
      <c r="G95" s="168"/>
      <c r="H95" s="168"/>
      <c r="I95" s="20"/>
    </row>
    <row r="96" spans="2:9" x14ac:dyDescent="0.25">
      <c r="B96" s="20"/>
      <c r="C96" s="168">
        <v>10</v>
      </c>
      <c r="D96" s="182">
        <v>85.135572999999994</v>
      </c>
      <c r="E96" s="183">
        <v>42278</v>
      </c>
      <c r="F96" s="184">
        <v>90.121564333333325</v>
      </c>
      <c r="G96" s="168"/>
      <c r="H96" s="168"/>
      <c r="I96" s="20"/>
    </row>
    <row r="97" spans="2:9" x14ac:dyDescent="0.25">
      <c r="B97" s="20"/>
      <c r="C97" s="168">
        <v>11</v>
      </c>
      <c r="D97" s="182">
        <v>86.931281999999996</v>
      </c>
      <c r="E97" s="183">
        <v>42309</v>
      </c>
      <c r="F97" s="184">
        <v>91.267690666666667</v>
      </c>
      <c r="G97" s="168"/>
      <c r="H97" s="168"/>
      <c r="I97" s="20"/>
    </row>
    <row r="98" spans="2:9" x14ac:dyDescent="0.25">
      <c r="B98" s="20"/>
      <c r="C98" s="168">
        <v>12</v>
      </c>
      <c r="D98" s="182">
        <v>70.851056</v>
      </c>
      <c r="E98" s="183">
        <v>42339</v>
      </c>
      <c r="F98" s="184">
        <v>90.387766666666678</v>
      </c>
      <c r="G98" s="168"/>
      <c r="H98" s="168"/>
      <c r="I98" s="20"/>
    </row>
    <row r="99" spans="2:9" x14ac:dyDescent="0.25">
      <c r="B99" s="20">
        <v>2016</v>
      </c>
      <c r="C99" s="168">
        <v>1</v>
      </c>
      <c r="D99" s="182">
        <v>74.541599000000005</v>
      </c>
      <c r="E99" s="183">
        <v>42370</v>
      </c>
      <c r="F99" s="184">
        <v>87.741965916666643</v>
      </c>
      <c r="G99" s="168"/>
      <c r="H99" s="168"/>
      <c r="I99" s="20"/>
    </row>
    <row r="100" spans="2:9" x14ac:dyDescent="0.25">
      <c r="B100" s="20"/>
      <c r="C100" s="168">
        <v>2</v>
      </c>
      <c r="D100" s="182">
        <v>93.370705000000001</v>
      </c>
      <c r="E100" s="183">
        <v>42401</v>
      </c>
      <c r="F100" s="184">
        <v>88.678185166666665</v>
      </c>
      <c r="G100" s="168"/>
      <c r="H100" s="168"/>
      <c r="I100" s="20"/>
    </row>
    <row r="101" spans="2:9" x14ac:dyDescent="0.25">
      <c r="B101" s="20"/>
      <c r="C101" s="168">
        <v>3</v>
      </c>
      <c r="D101" s="182">
        <v>95.997639000000007</v>
      </c>
      <c r="E101" s="183">
        <v>42430</v>
      </c>
      <c r="F101" s="184">
        <v>87.238725916666667</v>
      </c>
      <c r="G101" s="168"/>
      <c r="H101" s="168"/>
      <c r="I101" s="20"/>
    </row>
    <row r="102" spans="2:9" x14ac:dyDescent="0.25">
      <c r="B102" s="20"/>
      <c r="C102" s="168">
        <v>4</v>
      </c>
      <c r="D102" s="182">
        <v>122.81871</v>
      </c>
      <c r="E102" s="183">
        <v>42461</v>
      </c>
      <c r="F102" s="184">
        <v>88.777041416666677</v>
      </c>
      <c r="G102" s="168"/>
      <c r="H102" s="168"/>
      <c r="I102" s="20"/>
    </row>
    <row r="103" spans="2:9" x14ac:dyDescent="0.25">
      <c r="B103" s="20"/>
      <c r="C103" s="168">
        <v>5</v>
      </c>
      <c r="D103" s="182">
        <v>110.593458</v>
      </c>
      <c r="E103" s="183">
        <v>42491</v>
      </c>
      <c r="F103" s="184">
        <v>88.958533333333335</v>
      </c>
      <c r="G103" s="168"/>
      <c r="H103" s="168"/>
      <c r="I103" s="20"/>
    </row>
    <row r="104" spans="2:9" x14ac:dyDescent="0.25">
      <c r="B104" s="20"/>
      <c r="C104" s="168">
        <v>6</v>
      </c>
      <c r="D104" s="182">
        <v>72.108801</v>
      </c>
      <c r="E104" s="183">
        <v>42522</v>
      </c>
      <c r="F104" s="184">
        <v>88.46619800000002</v>
      </c>
      <c r="G104" s="168"/>
      <c r="H104" s="168"/>
      <c r="I104" s="20"/>
    </row>
    <row r="105" spans="2:9" x14ac:dyDescent="0.25">
      <c r="B105" s="20"/>
      <c r="C105" s="168">
        <v>7</v>
      </c>
      <c r="D105" s="182">
        <v>78.392448000000002</v>
      </c>
      <c r="E105" s="183">
        <v>42552</v>
      </c>
      <c r="F105" s="184">
        <v>87.591241000000011</v>
      </c>
      <c r="G105" s="168"/>
      <c r="H105" s="168"/>
      <c r="I105" s="20"/>
    </row>
    <row r="106" spans="2:9" x14ac:dyDescent="0.25">
      <c r="B106" s="20"/>
      <c r="C106" s="168">
        <v>8</v>
      </c>
      <c r="D106" s="182">
        <v>100.725905</v>
      </c>
      <c r="E106" s="183">
        <v>42583</v>
      </c>
      <c r="F106" s="184">
        <v>88.709238499999984</v>
      </c>
      <c r="G106" s="168"/>
      <c r="H106" s="168"/>
      <c r="I106" s="20"/>
    </row>
    <row r="107" spans="2:9" x14ac:dyDescent="0.25">
      <c r="B107" s="20"/>
      <c r="C107" s="168">
        <v>9</v>
      </c>
      <c r="D107" s="182">
        <v>77.823222999999999</v>
      </c>
      <c r="E107" s="183">
        <v>42614</v>
      </c>
      <c r="F107" s="184">
        <v>89.107533250000003</v>
      </c>
      <c r="G107" s="168"/>
      <c r="H107" s="168"/>
      <c r="I107" s="20"/>
    </row>
    <row r="108" spans="2:9" x14ac:dyDescent="0.25">
      <c r="B108" s="20"/>
      <c r="C108" s="168">
        <v>10</v>
      </c>
      <c r="D108" s="182">
        <v>85.029655000000005</v>
      </c>
      <c r="E108" s="183">
        <v>42644</v>
      </c>
      <c r="F108" s="184">
        <v>89.098706749999977</v>
      </c>
      <c r="G108" s="168"/>
      <c r="H108" s="168"/>
      <c r="I108" s="20"/>
    </row>
    <row r="109" spans="2:9" x14ac:dyDescent="0.25">
      <c r="B109" s="20"/>
      <c r="C109" s="168">
        <v>11</v>
      </c>
      <c r="D109" s="182">
        <v>92.468001999999998</v>
      </c>
      <c r="E109" s="183">
        <v>42675</v>
      </c>
      <c r="F109" s="184">
        <v>89.560100083333325</v>
      </c>
      <c r="G109" s="168"/>
      <c r="H109" s="168"/>
      <c r="I109" s="20"/>
    </row>
    <row r="110" spans="2:9" x14ac:dyDescent="0.25">
      <c r="B110" s="20"/>
      <c r="C110" s="168">
        <v>12</v>
      </c>
      <c r="D110" s="182">
        <v>76.040581000000003</v>
      </c>
      <c r="E110" s="183">
        <v>42705</v>
      </c>
      <c r="F110" s="184">
        <v>89.99256050000001</v>
      </c>
      <c r="G110" s="168"/>
      <c r="H110" s="168"/>
      <c r="I110" s="20"/>
    </row>
    <row r="111" spans="2:9" x14ac:dyDescent="0.25">
      <c r="B111" s="20">
        <v>2017</v>
      </c>
      <c r="C111" s="168">
        <v>1</v>
      </c>
      <c r="D111" s="182">
        <v>93.855985000000004</v>
      </c>
      <c r="E111" s="183">
        <v>42736</v>
      </c>
      <c r="F111" s="184">
        <v>91.60209266666665</v>
      </c>
      <c r="G111" s="168"/>
      <c r="H111" s="168"/>
      <c r="I111" s="20"/>
    </row>
    <row r="112" spans="2:9" x14ac:dyDescent="0.25">
      <c r="B112" s="20"/>
      <c r="C112" s="168">
        <v>2</v>
      </c>
      <c r="D112" s="185">
        <v>97.534081</v>
      </c>
      <c r="E112" s="183">
        <v>42767</v>
      </c>
      <c r="F112" s="184">
        <v>91.949040666666647</v>
      </c>
      <c r="G112" s="168"/>
      <c r="H112" s="168"/>
      <c r="I112" s="20"/>
    </row>
    <row r="113" spans="2:9" x14ac:dyDescent="0.25">
      <c r="B113" s="20"/>
      <c r="C113" s="168">
        <v>3</v>
      </c>
      <c r="D113" s="185">
        <v>131.81293400000001</v>
      </c>
      <c r="E113" s="183">
        <v>42795</v>
      </c>
      <c r="F113" s="184">
        <v>94.933648583333351</v>
      </c>
      <c r="G113" s="168"/>
      <c r="H113" s="168"/>
      <c r="I113" s="20"/>
    </row>
    <row r="114" spans="2:9" x14ac:dyDescent="0.25">
      <c r="B114" s="20"/>
      <c r="C114" s="168">
        <v>4</v>
      </c>
      <c r="D114" s="185">
        <v>111.65397</v>
      </c>
      <c r="E114" s="183">
        <v>42826</v>
      </c>
      <c r="F114" s="184">
        <v>94.003253583333333</v>
      </c>
      <c r="G114" s="168"/>
      <c r="H114" s="168"/>
      <c r="I114" s="20"/>
    </row>
    <row r="115" spans="2:9" x14ac:dyDescent="0.25">
      <c r="B115" s="20"/>
      <c r="C115" s="168">
        <v>5</v>
      </c>
      <c r="D115" s="185">
        <v>94.627550999999997</v>
      </c>
      <c r="E115" s="183">
        <v>42856</v>
      </c>
      <c r="F115" s="184">
        <v>92.672761333333327</v>
      </c>
      <c r="G115" s="168"/>
      <c r="H115" s="168"/>
      <c r="I115" s="20"/>
    </row>
    <row r="116" spans="2:9" x14ac:dyDescent="0.25">
      <c r="B116" s="20"/>
      <c r="C116" s="168">
        <v>6</v>
      </c>
      <c r="D116" s="185">
        <v>72.350605999999999</v>
      </c>
      <c r="E116" s="183">
        <v>42887</v>
      </c>
      <c r="F116" s="184">
        <v>92.692911750000007</v>
      </c>
      <c r="G116" s="168"/>
      <c r="H116" s="168"/>
      <c r="I116" s="20"/>
    </row>
    <row r="117" spans="2:9" x14ac:dyDescent="0.25">
      <c r="B117" s="20"/>
      <c r="C117" s="168">
        <v>7</v>
      </c>
      <c r="D117" s="185">
        <v>75.465919</v>
      </c>
      <c r="E117" s="183">
        <v>42917</v>
      </c>
      <c r="F117" s="184">
        <v>92.44903433333333</v>
      </c>
      <c r="G117" s="168"/>
      <c r="H117" s="168"/>
      <c r="I117" s="20"/>
    </row>
    <row r="118" spans="2:9" x14ac:dyDescent="0.25">
      <c r="B118" s="20"/>
      <c r="C118" s="168">
        <v>8</v>
      </c>
      <c r="D118" s="185">
        <v>96.249281999999994</v>
      </c>
      <c r="E118" s="183">
        <v>42948</v>
      </c>
      <c r="F118" s="184">
        <v>92.075982416666662</v>
      </c>
      <c r="G118" s="168"/>
      <c r="H118" s="168"/>
      <c r="I118" s="20"/>
    </row>
    <row r="119" spans="2:9" x14ac:dyDescent="0.25">
      <c r="B119" s="20"/>
      <c r="C119" s="168">
        <v>9</v>
      </c>
      <c r="D119" s="185">
        <v>85.732917999999998</v>
      </c>
      <c r="E119" s="183">
        <v>42979</v>
      </c>
      <c r="F119" s="184">
        <v>92.735123666666652</v>
      </c>
      <c r="G119" s="168"/>
      <c r="H119" s="168"/>
      <c r="I119" s="20"/>
    </row>
    <row r="120" spans="2:9" x14ac:dyDescent="0.25">
      <c r="B120" s="20"/>
      <c r="C120" s="168">
        <v>10</v>
      </c>
      <c r="D120" s="185">
        <v>87.656999999999996</v>
      </c>
      <c r="E120" s="183">
        <v>43009</v>
      </c>
      <c r="F120" s="184">
        <v>92.954069083333323</v>
      </c>
      <c r="G120" s="168"/>
      <c r="H120" s="168"/>
      <c r="I120" s="20"/>
    </row>
    <row r="121" spans="2:9" x14ac:dyDescent="0.25">
      <c r="B121" s="20"/>
      <c r="C121" s="168">
        <v>11</v>
      </c>
      <c r="D121" s="185">
        <v>103.28321699999999</v>
      </c>
      <c r="E121" s="183">
        <v>43040</v>
      </c>
      <c r="F121" s="184">
        <v>93.855337000000006</v>
      </c>
      <c r="G121" s="168"/>
      <c r="H121" s="168"/>
      <c r="I121" s="20"/>
    </row>
    <row r="122" spans="2:9" x14ac:dyDescent="0.25">
      <c r="B122" s="20"/>
      <c r="C122" s="168">
        <v>12</v>
      </c>
      <c r="D122" s="185">
        <v>99.018626999999995</v>
      </c>
      <c r="E122" s="183">
        <v>43070</v>
      </c>
      <c r="F122" s="184">
        <v>95.770174166666663</v>
      </c>
      <c r="G122" s="168"/>
      <c r="H122" s="168"/>
    </row>
    <row r="123" spans="2:9" x14ac:dyDescent="0.25">
      <c r="B123" s="20">
        <v>2018</v>
      </c>
      <c r="C123" s="168">
        <v>1</v>
      </c>
      <c r="D123" s="185">
        <v>100.38683899999999</v>
      </c>
      <c r="E123" s="183">
        <v>43101</v>
      </c>
      <c r="F123" s="184">
        <v>96.314412000000004</v>
      </c>
      <c r="G123" s="168"/>
      <c r="H123" s="168"/>
    </row>
    <row r="124" spans="2:9" x14ac:dyDescent="0.25">
      <c r="B124" s="20"/>
      <c r="C124" s="168">
        <v>2</v>
      </c>
      <c r="D124" s="185">
        <v>88.662051000000005</v>
      </c>
      <c r="E124" s="183">
        <v>43132</v>
      </c>
      <c r="F124" s="184">
        <v>95.575076166666676</v>
      </c>
      <c r="G124" s="168"/>
      <c r="H124" s="168"/>
    </row>
    <row r="125" spans="2:9" x14ac:dyDescent="0.25">
      <c r="B125" s="20"/>
      <c r="C125" s="168">
        <v>3</v>
      </c>
      <c r="D125" s="185">
        <v>112.776083</v>
      </c>
      <c r="E125" s="183">
        <v>43160</v>
      </c>
      <c r="F125" s="184">
        <v>93.988671916666689</v>
      </c>
      <c r="G125" s="168"/>
      <c r="H125" s="168"/>
    </row>
    <row r="126" spans="2:9" x14ac:dyDescent="0.25">
      <c r="B126" s="20"/>
      <c r="C126" s="168">
        <v>4</v>
      </c>
      <c r="D126" s="185">
        <v>124.767464</v>
      </c>
      <c r="E126" s="183">
        <v>43191</v>
      </c>
      <c r="F126" s="184">
        <v>95.081463083333333</v>
      </c>
      <c r="G126" s="20"/>
      <c r="H126" s="20"/>
    </row>
    <row r="127" spans="2:9" x14ac:dyDescent="0.25">
      <c r="B127" s="20"/>
      <c r="C127" s="168">
        <v>5</v>
      </c>
      <c r="D127" s="185">
        <v>114.89846300000001</v>
      </c>
      <c r="E127" s="183">
        <v>43221</v>
      </c>
      <c r="F127" s="184">
        <v>96.770705749999991</v>
      </c>
      <c r="G127" s="20"/>
      <c r="H127" s="20"/>
    </row>
    <row r="128" spans="2:9" x14ac:dyDescent="0.25">
      <c r="B128" s="39"/>
      <c r="C128" s="168">
        <v>6</v>
      </c>
      <c r="D128" s="185">
        <v>122.775549</v>
      </c>
      <c r="E128" s="183">
        <v>43252</v>
      </c>
      <c r="F128" s="184">
        <v>100.97278433333332</v>
      </c>
      <c r="G128" s="39"/>
      <c r="H128" s="39"/>
    </row>
    <row r="129" spans="2:8" x14ac:dyDescent="0.25">
      <c r="B129" s="39"/>
      <c r="C129" s="168">
        <v>7</v>
      </c>
      <c r="D129" s="185">
        <v>0</v>
      </c>
      <c r="E129" s="183">
        <v>43282</v>
      </c>
      <c r="F129" s="184">
        <v>94.68395774999999</v>
      </c>
      <c r="G129" s="39"/>
      <c r="H129" s="39"/>
    </row>
    <row r="130" spans="2:8" x14ac:dyDescent="0.25">
      <c r="B130" s="39"/>
      <c r="C130" s="168">
        <v>8</v>
      </c>
      <c r="D130" s="185">
        <v>0</v>
      </c>
      <c r="E130" s="183">
        <v>43313</v>
      </c>
      <c r="F130" s="184">
        <v>86.663184249999986</v>
      </c>
      <c r="G130" s="39"/>
      <c r="H130" s="39"/>
    </row>
    <row r="131" spans="2:8" x14ac:dyDescent="0.25">
      <c r="B131" s="39"/>
      <c r="C131" s="168">
        <v>9</v>
      </c>
      <c r="D131" s="185">
        <v>0</v>
      </c>
      <c r="E131" s="183">
        <v>43344</v>
      </c>
      <c r="F131" s="184">
        <v>79.518774416666659</v>
      </c>
      <c r="G131" s="39"/>
      <c r="H131" s="39"/>
    </row>
    <row r="132" spans="2:8" x14ac:dyDescent="0.25">
      <c r="B132" s="39"/>
      <c r="C132" s="168">
        <v>10</v>
      </c>
      <c r="D132" s="185">
        <v>0</v>
      </c>
      <c r="E132" s="183">
        <v>43374</v>
      </c>
      <c r="F132" s="184">
        <v>72.21402441666666</v>
      </c>
      <c r="G132" s="39"/>
      <c r="H132" s="39"/>
    </row>
    <row r="133" spans="2:8" x14ac:dyDescent="0.25">
      <c r="B133" s="39"/>
      <c r="C133" s="168">
        <v>11</v>
      </c>
      <c r="D133" s="185">
        <v>0</v>
      </c>
      <c r="E133" s="183">
        <v>43405</v>
      </c>
      <c r="F133" s="184">
        <v>63.607089666666667</v>
      </c>
      <c r="G133" s="39"/>
      <c r="H133" s="39"/>
    </row>
    <row r="134" spans="2:8" x14ac:dyDescent="0.25">
      <c r="B134" s="39"/>
      <c r="C134" s="39">
        <v>12</v>
      </c>
      <c r="D134" s="185">
        <v>0</v>
      </c>
      <c r="E134" s="183">
        <v>43435</v>
      </c>
      <c r="F134" s="184">
        <v>55.355537416666664</v>
      </c>
      <c r="G134" s="39"/>
      <c r="H134" s="39"/>
    </row>
    <row r="135" spans="2:8" x14ac:dyDescent="0.25">
      <c r="B135" s="39"/>
      <c r="C135" s="39"/>
      <c r="D135" s="185"/>
      <c r="E135" s="183"/>
      <c r="F135" s="184"/>
      <c r="G135" s="39"/>
      <c r="H135" s="39"/>
    </row>
    <row r="136" spans="2:8" x14ac:dyDescent="0.25">
      <c r="B136" s="39"/>
      <c r="C136" s="39"/>
      <c r="D136" s="185"/>
      <c r="E136" s="39"/>
      <c r="F136" s="186"/>
      <c r="G136" s="39"/>
      <c r="H136" s="39"/>
    </row>
    <row r="137" spans="2:8" x14ac:dyDescent="0.25">
      <c r="B137" s="39"/>
      <c r="C137" s="39"/>
      <c r="D137" s="39"/>
      <c r="E137" s="39"/>
      <c r="F137" s="186"/>
      <c r="G137" s="39"/>
      <c r="H137" s="39"/>
    </row>
    <row r="138" spans="2:8" x14ac:dyDescent="0.25">
      <c r="B138" s="39"/>
      <c r="C138" s="39"/>
      <c r="D138" s="39"/>
      <c r="E138" s="39"/>
      <c r="F138" s="186"/>
      <c r="G138" s="39"/>
      <c r="H138" s="39"/>
    </row>
    <row r="139" spans="2:8" x14ac:dyDescent="0.25">
      <c r="B139" s="39"/>
      <c r="C139" s="39"/>
      <c r="D139" s="39"/>
      <c r="E139" s="39"/>
      <c r="F139" s="39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IL145"/>
  <sheetViews>
    <sheetView zoomScaleNormal="100" zoomScaleSheetLayoutView="80" workbookViewId="0">
      <selection activeCell="B16" sqref="B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9" t="s">
        <v>142</v>
      </c>
      <c r="D7" s="199"/>
      <c r="E7" s="199"/>
      <c r="F7" s="199"/>
      <c r="G7" s="199"/>
      <c r="H7" s="199"/>
      <c r="I7" s="199"/>
      <c r="J7" s="199"/>
      <c r="K7" s="59"/>
    </row>
    <row r="8" spans="1:15" x14ac:dyDescent="0.25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</row>
    <row r="11" spans="1:15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2400.1915130000002</v>
      </c>
      <c r="D13" s="120">
        <v>2296.9466860000002</v>
      </c>
      <c r="E13" s="120">
        <v>1597.9558999999999</v>
      </c>
      <c r="F13" s="120">
        <v>1470.8817939999999</v>
      </c>
      <c r="G13" s="120">
        <v>1726.0189969999999</v>
      </c>
      <c r="H13" s="160">
        <v>17.345867223372547</v>
      </c>
      <c r="I13" s="160">
        <v>117.34586722337255</v>
      </c>
      <c r="J13" s="160">
        <v>-7.9522911739929754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2556.7565960000002</v>
      </c>
      <c r="D14" s="120">
        <v>2279.7553800000001</v>
      </c>
      <c r="E14" s="120">
        <v>1574.073296</v>
      </c>
      <c r="F14" s="120">
        <v>1701.381885</v>
      </c>
      <c r="G14" s="120">
        <v>1634.5321039999999</v>
      </c>
      <c r="H14" s="160">
        <v>-3.9291461599169519</v>
      </c>
      <c r="I14" s="160">
        <v>96.070853840083046</v>
      </c>
      <c r="J14" s="160">
        <v>8.0878437696334515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2436.5058880000001</v>
      </c>
      <c r="D15" s="120">
        <v>2263.837638</v>
      </c>
      <c r="E15" s="120">
        <v>1637.9044859999999</v>
      </c>
      <c r="F15" s="120">
        <v>1817.7167790000001</v>
      </c>
      <c r="G15" s="120">
        <v>1709.6700080000001</v>
      </c>
      <c r="H15" s="160">
        <v>-5.9440927348121235</v>
      </c>
      <c r="I15" s="160">
        <v>94.055907265187884</v>
      </c>
      <c r="J15" s="160">
        <v>10.978191618433609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2650.2033580000002</v>
      </c>
      <c r="D16" s="120">
        <v>2172.8364660000002</v>
      </c>
      <c r="E16" s="120">
        <v>1610.0690300000001</v>
      </c>
      <c r="F16" s="120">
        <v>1710.8219610000001</v>
      </c>
      <c r="G16" s="120">
        <v>1888.9638050000001</v>
      </c>
      <c r="H16" s="160">
        <v>10.412646555920603</v>
      </c>
      <c r="I16" s="160">
        <v>110.4126465559206</v>
      </c>
      <c r="J16" s="160">
        <v>6.2576777220539448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0">
        <v>2636.628475</v>
      </c>
      <c r="D17" s="120">
        <v>2026.9326799999999</v>
      </c>
      <c r="E17" s="120">
        <v>1655.8231499999999</v>
      </c>
      <c r="F17" s="120">
        <v>1715.130625</v>
      </c>
      <c r="G17" s="120">
        <v>2107.8895010000001</v>
      </c>
      <c r="H17" s="160">
        <v>22.899648007859462</v>
      </c>
      <c r="I17" s="160">
        <v>122.89964800785947</v>
      </c>
      <c r="J17" s="160">
        <v>3.5817517710149183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0">
        <v>2351.8750150000001</v>
      </c>
      <c r="D18" s="120">
        <v>1978.485582</v>
      </c>
      <c r="E18" s="120">
        <v>1753.3099159999999</v>
      </c>
      <c r="F18" s="120">
        <v>1666.5046520000001</v>
      </c>
      <c r="G18" s="117">
        <v>1944.920484</v>
      </c>
      <c r="H18" s="29">
        <v>16.706573946005388</v>
      </c>
      <c r="I18" s="29">
        <v>116.70657394600539</v>
      </c>
      <c r="J18" s="29">
        <v>-4.9509366945255984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0">
        <v>3067.0698040000002</v>
      </c>
      <c r="D19" s="120">
        <v>2488.422912</v>
      </c>
      <c r="E19" s="120">
        <v>1545.716132</v>
      </c>
      <c r="F19" s="120">
        <v>1839.4364290000001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0">
        <v>2291.387929</v>
      </c>
      <c r="D20" s="120">
        <v>2154.5234569999998</v>
      </c>
      <c r="E20" s="120">
        <v>1976.707013</v>
      </c>
      <c r="F20" s="120">
        <v>1848.66039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0">
        <v>2921.466617</v>
      </c>
      <c r="D21" s="120">
        <v>2145.5070049999999</v>
      </c>
      <c r="E21" s="120">
        <v>1727.5371050000001</v>
      </c>
      <c r="F21" s="120">
        <v>1731.569041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0">
        <v>2841.4329320000002</v>
      </c>
      <c r="D22" s="120">
        <v>2164.4758870000001</v>
      </c>
      <c r="E22" s="120">
        <v>1666.288436</v>
      </c>
      <c r="F22" s="120">
        <v>1814.5995889999999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0">
        <v>2791.5607110000001</v>
      </c>
      <c r="D23" s="120">
        <v>2099.999366</v>
      </c>
      <c r="E23" s="120">
        <v>1961.531403</v>
      </c>
      <c r="F23" s="120">
        <v>1810.3942070000001</v>
      </c>
      <c r="G23" s="120"/>
      <c r="H23" s="160" t="s">
        <v>120</v>
      </c>
      <c r="I23" s="160" t="s">
        <v>120</v>
      </c>
      <c r="J23" s="160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0">
        <v>2801.0511099999999</v>
      </c>
      <c r="D24" s="120">
        <v>2066.4299569999998</v>
      </c>
      <c r="E24" s="120">
        <v>2025.667072</v>
      </c>
      <c r="F24" s="120">
        <v>1706.6782169999999</v>
      </c>
      <c r="G24" s="120"/>
      <c r="H24" s="160" t="s">
        <v>120</v>
      </c>
      <c r="I24" s="160" t="s">
        <v>120</v>
      </c>
      <c r="J24" s="160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1">
        <v>31746.129948000002</v>
      </c>
      <c r="D25" s="121">
        <v>26138.153016</v>
      </c>
      <c r="E25" s="121">
        <v>20732.582939</v>
      </c>
      <c r="F25" s="121">
        <v>20833.775569000001</v>
      </c>
      <c r="G25" s="122">
        <v>11011.994899000001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-17.665072691335414</v>
      </c>
      <c r="E26" s="68">
        <v>-20.680765292371952</v>
      </c>
      <c r="F26" s="68">
        <v>0.48808501235824142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1">
        <v>15032.160845</v>
      </c>
      <c r="D28" s="121">
        <v>13018.794431999999</v>
      </c>
      <c r="E28" s="121">
        <v>9829.1357779999998</v>
      </c>
      <c r="F28" s="121">
        <v>10082.437695999999</v>
      </c>
      <c r="G28" s="117">
        <v>11011.994899000001</v>
      </c>
      <c r="H28" s="65">
        <v>9.2195680353054357</v>
      </c>
      <c r="I28" s="29">
        <v>109.21956803530544</v>
      </c>
      <c r="J28" s="29">
        <v>2.577051774652972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-13.393725850596439</v>
      </c>
      <c r="E29" s="68">
        <v>-24.500414924440829</v>
      </c>
      <c r="F29" s="68">
        <v>2.577051774652972</v>
      </c>
      <c r="G29" s="29">
        <v>9.2195680353054357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8" t="s">
        <v>142</v>
      </c>
      <c r="D31" s="198"/>
      <c r="E31" s="198"/>
      <c r="F31" s="198"/>
      <c r="G31" s="198"/>
      <c r="H31" s="198"/>
      <c r="I31" s="198"/>
      <c r="J31" s="45"/>
      <c r="K31" s="59"/>
    </row>
    <row r="32" spans="1:246" s="52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6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171</v>
      </c>
      <c r="E50" s="20" t="s">
        <v>167</v>
      </c>
      <c r="F50" s="20" t="s">
        <v>168</v>
      </c>
      <c r="G50" s="20"/>
      <c r="H50" s="20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168">
        <v>1</v>
      </c>
      <c r="D51" s="168">
        <v>2102.494914129999</v>
      </c>
      <c r="E51" s="168">
        <v>40909</v>
      </c>
      <c r="F51" s="168"/>
      <c r="G51" s="168"/>
      <c r="H51" s="168"/>
      <c r="I51" s="113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82">
        <v>1673.0704287799988</v>
      </c>
      <c r="E52" s="183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2260.7158948900119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1971.7406779900246</v>
      </c>
      <c r="E54" s="183">
        <v>41000</v>
      </c>
      <c r="F54" s="168"/>
      <c r="G54" s="168"/>
      <c r="H54" s="168"/>
      <c r="I54" s="113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2649.2515442100112</v>
      </c>
      <c r="E55" s="183">
        <v>41030</v>
      </c>
      <c r="F55" s="184"/>
      <c r="G55" s="168"/>
      <c r="H55" s="168"/>
      <c r="I55" s="113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2198.7260654300308</v>
      </c>
      <c r="E56" s="183">
        <v>41061</v>
      </c>
      <c r="F56" s="184"/>
      <c r="G56" s="168"/>
      <c r="H56" s="168"/>
      <c r="I56" s="113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2373.1610151899868</v>
      </c>
      <c r="E57" s="183">
        <v>41091</v>
      </c>
      <c r="F57" s="184"/>
      <c r="G57" s="168"/>
      <c r="H57" s="168"/>
      <c r="I57" s="113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2229.7845962700071</v>
      </c>
      <c r="E58" s="183">
        <v>41122</v>
      </c>
      <c r="F58" s="184"/>
      <c r="G58" s="168"/>
      <c r="H58" s="168"/>
      <c r="I58" s="113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2216.5386495100124</v>
      </c>
      <c r="E59" s="183">
        <v>41153</v>
      </c>
      <c r="F59" s="184"/>
      <c r="G59" s="168"/>
      <c r="H59" s="168"/>
      <c r="I59" s="113"/>
    </row>
    <row r="60" spans="2:14" x14ac:dyDescent="0.25">
      <c r="B60" s="20"/>
      <c r="C60" s="168">
        <v>10</v>
      </c>
      <c r="D60" s="182">
        <v>2429.1615797199188</v>
      </c>
      <c r="E60" s="183">
        <v>41183</v>
      </c>
      <c r="F60" s="184"/>
      <c r="G60" s="168"/>
      <c r="H60" s="168"/>
      <c r="I60" s="113"/>
    </row>
    <row r="61" spans="2:14" x14ac:dyDescent="0.25">
      <c r="B61" s="20"/>
      <c r="C61" s="168">
        <v>11</v>
      </c>
      <c r="D61" s="182">
        <v>2375.1126288999935</v>
      </c>
      <c r="E61" s="183">
        <v>41214</v>
      </c>
      <c r="F61" s="184"/>
      <c r="G61" s="168"/>
      <c r="H61" s="168"/>
      <c r="I61" s="113"/>
    </row>
    <row r="62" spans="2:14" x14ac:dyDescent="0.25">
      <c r="B62" s="20"/>
      <c r="C62" s="168">
        <v>12</v>
      </c>
      <c r="D62" s="182">
        <v>2028.757080609992</v>
      </c>
      <c r="E62" s="183">
        <v>41244</v>
      </c>
      <c r="F62" s="184"/>
      <c r="G62" s="168"/>
      <c r="H62" s="168"/>
      <c r="I62" s="113"/>
    </row>
    <row r="63" spans="2:14" x14ac:dyDescent="0.25">
      <c r="B63" s="20">
        <v>2013</v>
      </c>
      <c r="C63" s="168">
        <v>1</v>
      </c>
      <c r="D63" s="182">
        <v>2287.7421040399772</v>
      </c>
      <c r="E63" s="183">
        <v>41275</v>
      </c>
      <c r="F63" s="184"/>
      <c r="G63" s="168"/>
      <c r="H63" s="168"/>
      <c r="I63" s="113"/>
    </row>
    <row r="64" spans="2:14" x14ac:dyDescent="0.25">
      <c r="B64" s="20"/>
      <c r="C64" s="168">
        <v>2</v>
      </c>
      <c r="D64" s="182">
        <v>2178.8824782499801</v>
      </c>
      <c r="E64" s="183">
        <v>41306</v>
      </c>
      <c r="F64" s="184"/>
      <c r="G64" s="168"/>
      <c r="H64" s="168"/>
      <c r="I64" s="113"/>
    </row>
    <row r="65" spans="2:9" x14ac:dyDescent="0.25">
      <c r="B65" s="20"/>
      <c r="C65" s="168">
        <v>3</v>
      </c>
      <c r="D65" s="182">
        <v>2195.920315319991</v>
      </c>
      <c r="E65" s="183">
        <v>41334</v>
      </c>
      <c r="F65" s="184"/>
      <c r="G65" s="168"/>
      <c r="H65" s="168"/>
      <c r="I65" s="113"/>
    </row>
    <row r="66" spans="2:9" x14ac:dyDescent="0.25">
      <c r="B66" s="20"/>
      <c r="C66" s="168">
        <v>4</v>
      </c>
      <c r="D66" s="182">
        <v>2446.7438022200213</v>
      </c>
      <c r="E66" s="183">
        <v>41365</v>
      </c>
      <c r="F66" s="184">
        <v>2300.8151549724939</v>
      </c>
      <c r="G66" s="168"/>
      <c r="H66" s="168"/>
      <c r="I66" s="113"/>
    </row>
    <row r="67" spans="2:9" x14ac:dyDescent="0.25">
      <c r="B67" s="20"/>
      <c r="C67" s="168">
        <v>5</v>
      </c>
      <c r="D67" s="182">
        <v>2485.9115333199843</v>
      </c>
      <c r="E67" s="183">
        <v>41395</v>
      </c>
      <c r="F67" s="184">
        <v>2287.2034873983248</v>
      </c>
      <c r="G67" s="168"/>
      <c r="H67" s="168"/>
      <c r="I67" s="113"/>
    </row>
    <row r="68" spans="2:9" x14ac:dyDescent="0.25">
      <c r="B68" s="20"/>
      <c r="C68" s="168">
        <v>6</v>
      </c>
      <c r="D68" s="182">
        <v>1958.0188119800002</v>
      </c>
      <c r="E68" s="183">
        <v>41426</v>
      </c>
      <c r="F68" s="184">
        <v>2267.1445496108222</v>
      </c>
      <c r="G68" s="168"/>
      <c r="H68" s="168"/>
      <c r="I68" s="113"/>
    </row>
    <row r="69" spans="2:9" x14ac:dyDescent="0.25">
      <c r="B69" s="20"/>
      <c r="C69" s="168">
        <v>7</v>
      </c>
      <c r="D69" s="182">
        <v>2467.461525119973</v>
      </c>
      <c r="E69" s="183">
        <v>41456</v>
      </c>
      <c r="F69" s="184">
        <v>2275.0029254383207</v>
      </c>
      <c r="G69" s="168"/>
      <c r="H69" s="168"/>
      <c r="I69" s="113"/>
    </row>
    <row r="70" spans="2:9" x14ac:dyDescent="0.25">
      <c r="B70" s="20"/>
      <c r="C70" s="168">
        <v>8</v>
      </c>
      <c r="D70" s="182">
        <v>2331.6791639200251</v>
      </c>
      <c r="E70" s="183">
        <v>41487</v>
      </c>
      <c r="F70" s="184">
        <v>2283.4941394091552</v>
      </c>
      <c r="G70" s="168"/>
      <c r="H70" s="168"/>
      <c r="I70" s="113"/>
    </row>
    <row r="71" spans="2:9" x14ac:dyDescent="0.25">
      <c r="B71" s="20"/>
      <c r="C71" s="168">
        <v>9</v>
      </c>
      <c r="D71" s="182">
        <v>2713.9503201200437</v>
      </c>
      <c r="E71" s="183">
        <v>41518</v>
      </c>
      <c r="F71" s="184">
        <v>2324.9451119599912</v>
      </c>
      <c r="G71" s="168"/>
      <c r="H71" s="168"/>
      <c r="I71" s="113"/>
    </row>
    <row r="72" spans="2:9" x14ac:dyDescent="0.25">
      <c r="B72" s="20"/>
      <c r="C72" s="168">
        <v>10</v>
      </c>
      <c r="D72" s="182">
        <v>2587.1954315999824</v>
      </c>
      <c r="E72" s="183">
        <v>41548</v>
      </c>
      <c r="F72" s="184">
        <v>2338.1145996166633</v>
      </c>
      <c r="G72" s="168"/>
      <c r="H72" s="168"/>
      <c r="I72" s="113"/>
    </row>
    <row r="73" spans="2:9" x14ac:dyDescent="0.25">
      <c r="B73" s="20"/>
      <c r="C73" s="168">
        <v>11</v>
      </c>
      <c r="D73" s="182">
        <v>2486.9330200499894</v>
      </c>
      <c r="E73" s="183">
        <v>41579</v>
      </c>
      <c r="F73" s="184">
        <v>2347.4329655458296</v>
      </c>
      <c r="G73" s="168"/>
      <c r="H73" s="168"/>
      <c r="I73" s="113"/>
    </row>
    <row r="74" spans="2:9" x14ac:dyDescent="0.25">
      <c r="B74" s="20"/>
      <c r="C74" s="168">
        <v>12</v>
      </c>
      <c r="D74" s="182">
        <v>2330.2441345700163</v>
      </c>
      <c r="E74" s="183">
        <v>41609</v>
      </c>
      <c r="F74" s="184">
        <v>2372.5568867091652</v>
      </c>
      <c r="G74" s="168"/>
      <c r="H74" s="168"/>
      <c r="I74" s="113"/>
    </row>
    <row r="75" spans="2:9" x14ac:dyDescent="0.25">
      <c r="B75" s="20">
        <v>2014</v>
      </c>
      <c r="C75" s="168">
        <v>1</v>
      </c>
      <c r="D75" s="182">
        <v>2400.1915130000002</v>
      </c>
      <c r="E75" s="183">
        <v>41640</v>
      </c>
      <c r="F75" s="184">
        <v>2381.9276707891677</v>
      </c>
      <c r="G75" s="168"/>
      <c r="H75" s="168"/>
      <c r="I75" s="113"/>
    </row>
    <row r="76" spans="2:9" x14ac:dyDescent="0.25">
      <c r="B76" s="20"/>
      <c r="C76" s="168">
        <v>2</v>
      </c>
      <c r="D76" s="182">
        <v>2556.7565960000002</v>
      </c>
      <c r="E76" s="183">
        <v>41671</v>
      </c>
      <c r="F76" s="184">
        <v>2413.4171806016693</v>
      </c>
      <c r="G76" s="168"/>
      <c r="H76" s="168"/>
      <c r="I76" s="113"/>
    </row>
    <row r="77" spans="2:9" x14ac:dyDescent="0.25">
      <c r="B77" s="20"/>
      <c r="C77" s="168">
        <v>3</v>
      </c>
      <c r="D77" s="182">
        <v>2436.5058880000001</v>
      </c>
      <c r="E77" s="183">
        <v>41699</v>
      </c>
      <c r="F77" s="184">
        <v>2433.4659783250031</v>
      </c>
      <c r="G77" s="168"/>
      <c r="H77" s="168"/>
      <c r="I77" s="113"/>
    </row>
    <row r="78" spans="2:9" x14ac:dyDescent="0.25">
      <c r="B78" s="20"/>
      <c r="C78" s="168">
        <v>4</v>
      </c>
      <c r="D78" s="182">
        <v>2650.2033580000002</v>
      </c>
      <c r="E78" s="183">
        <v>41730</v>
      </c>
      <c r="F78" s="184">
        <v>2450.4209413066678</v>
      </c>
      <c r="G78" s="168"/>
      <c r="H78" s="168"/>
      <c r="I78" s="113"/>
    </row>
    <row r="79" spans="2:9" x14ac:dyDescent="0.25">
      <c r="B79" s="20"/>
      <c r="C79" s="168">
        <v>5</v>
      </c>
      <c r="D79" s="182">
        <v>2636.628475</v>
      </c>
      <c r="E79" s="183">
        <v>41760</v>
      </c>
      <c r="F79" s="184">
        <v>2462.9806864466696</v>
      </c>
      <c r="G79" s="168"/>
      <c r="H79" s="168"/>
      <c r="I79" s="113"/>
    </row>
    <row r="80" spans="2:9" x14ac:dyDescent="0.25">
      <c r="B80" s="20"/>
      <c r="C80" s="168">
        <v>6</v>
      </c>
      <c r="D80" s="182">
        <v>2351.8750150000001</v>
      </c>
      <c r="E80" s="183">
        <v>41791</v>
      </c>
      <c r="F80" s="184">
        <v>2495.802036698336</v>
      </c>
      <c r="G80" s="168"/>
      <c r="H80" s="168"/>
      <c r="I80" s="113"/>
    </row>
    <row r="81" spans="2:9" x14ac:dyDescent="0.25">
      <c r="B81" s="20"/>
      <c r="C81" s="168">
        <v>7</v>
      </c>
      <c r="D81" s="182">
        <v>3067.0698040000002</v>
      </c>
      <c r="E81" s="183">
        <v>41821</v>
      </c>
      <c r="F81" s="184">
        <v>2545.7693932716716</v>
      </c>
      <c r="G81" s="168"/>
      <c r="H81" s="168"/>
      <c r="I81" s="113"/>
    </row>
    <row r="82" spans="2:9" x14ac:dyDescent="0.25">
      <c r="B82" s="20"/>
      <c r="C82" s="168">
        <v>8</v>
      </c>
      <c r="D82" s="182">
        <v>2291.387929</v>
      </c>
      <c r="E82" s="183">
        <v>41852</v>
      </c>
      <c r="F82" s="184">
        <v>2542.4117903616693</v>
      </c>
      <c r="G82" s="168"/>
      <c r="H82" s="168"/>
      <c r="I82" s="113"/>
    </row>
    <row r="83" spans="2:9" x14ac:dyDescent="0.25">
      <c r="B83" s="20"/>
      <c r="C83" s="168">
        <v>9</v>
      </c>
      <c r="D83" s="182">
        <v>2921.466617</v>
      </c>
      <c r="E83" s="183">
        <v>41883</v>
      </c>
      <c r="F83" s="184">
        <v>2559.7048151016656</v>
      </c>
      <c r="G83" s="168"/>
      <c r="H83" s="168"/>
      <c r="I83" s="113"/>
    </row>
    <row r="84" spans="2:9" x14ac:dyDescent="0.25">
      <c r="B84" s="20"/>
      <c r="C84" s="168">
        <v>10</v>
      </c>
      <c r="D84" s="182">
        <v>2841.4329320000002</v>
      </c>
      <c r="E84" s="183">
        <v>41913</v>
      </c>
      <c r="F84" s="184">
        <v>2580.8912734683336</v>
      </c>
      <c r="G84" s="168"/>
      <c r="H84" s="168"/>
      <c r="I84" s="113"/>
    </row>
    <row r="85" spans="2:9" x14ac:dyDescent="0.25">
      <c r="B85" s="20"/>
      <c r="C85" s="168">
        <v>11</v>
      </c>
      <c r="D85" s="182">
        <v>2791.5607110000001</v>
      </c>
      <c r="E85" s="183">
        <v>41944</v>
      </c>
      <c r="F85" s="184">
        <v>2606.276914380835</v>
      </c>
      <c r="G85" s="168"/>
      <c r="H85" s="168"/>
      <c r="I85" s="113"/>
    </row>
    <row r="86" spans="2:9" x14ac:dyDescent="0.25">
      <c r="B86" s="20"/>
      <c r="C86" s="168">
        <v>12</v>
      </c>
      <c r="D86" s="182">
        <v>2801.0511099999999</v>
      </c>
      <c r="E86" s="183">
        <v>41974</v>
      </c>
      <c r="F86" s="184">
        <v>2645.5108290000003</v>
      </c>
      <c r="G86" s="168"/>
      <c r="H86" s="168"/>
      <c r="I86" s="113"/>
    </row>
    <row r="87" spans="2:9" x14ac:dyDescent="0.25">
      <c r="B87" s="20">
        <v>2015</v>
      </c>
      <c r="C87" s="168">
        <v>1</v>
      </c>
      <c r="D87" s="182">
        <v>2296.9466860000002</v>
      </c>
      <c r="E87" s="183">
        <v>42005</v>
      </c>
      <c r="F87" s="184">
        <v>2636.9070934166671</v>
      </c>
      <c r="G87" s="168"/>
      <c r="H87" s="168"/>
      <c r="I87" s="113"/>
    </row>
    <row r="88" spans="2:9" x14ac:dyDescent="0.25">
      <c r="B88" s="20"/>
      <c r="C88" s="168">
        <v>2</v>
      </c>
      <c r="D88" s="182">
        <v>2279.7553800000001</v>
      </c>
      <c r="E88" s="183">
        <v>42036</v>
      </c>
      <c r="F88" s="184">
        <v>2613.82365875</v>
      </c>
      <c r="G88" s="168"/>
      <c r="H88" s="168"/>
      <c r="I88" s="113"/>
    </row>
    <row r="89" spans="2:9" x14ac:dyDescent="0.25">
      <c r="B89" s="20"/>
      <c r="C89" s="168">
        <v>3</v>
      </c>
      <c r="D89" s="182">
        <v>2263.837638</v>
      </c>
      <c r="E89" s="183">
        <v>42064</v>
      </c>
      <c r="F89" s="184">
        <v>2599.4346379166668</v>
      </c>
      <c r="G89" s="168"/>
      <c r="H89" s="168"/>
      <c r="I89" s="113"/>
    </row>
    <row r="90" spans="2:9" x14ac:dyDescent="0.25">
      <c r="B90" s="20"/>
      <c r="C90" s="168">
        <v>4</v>
      </c>
      <c r="D90" s="182">
        <v>2172.8364660000002</v>
      </c>
      <c r="E90" s="183">
        <v>42095</v>
      </c>
      <c r="F90" s="184">
        <v>2559.654063583333</v>
      </c>
      <c r="G90" s="168"/>
      <c r="H90" s="168"/>
      <c r="I90" s="113"/>
    </row>
    <row r="91" spans="2:9" x14ac:dyDescent="0.25">
      <c r="B91" s="20"/>
      <c r="C91" s="168">
        <v>5</v>
      </c>
      <c r="D91" s="182">
        <v>2026.9326799999999</v>
      </c>
      <c r="E91" s="183">
        <v>42125</v>
      </c>
      <c r="F91" s="184">
        <v>2508.8460806666667</v>
      </c>
      <c r="G91" s="168"/>
      <c r="H91" s="168"/>
      <c r="I91" s="113"/>
    </row>
    <row r="92" spans="2:9" x14ac:dyDescent="0.25">
      <c r="B92" s="20"/>
      <c r="C92" s="168">
        <v>6</v>
      </c>
      <c r="D92" s="182">
        <v>1978.485582</v>
      </c>
      <c r="E92" s="183">
        <v>42156</v>
      </c>
      <c r="F92" s="184">
        <v>2477.730294583333</v>
      </c>
      <c r="G92" s="168"/>
      <c r="H92" s="168"/>
      <c r="I92" s="113"/>
    </row>
    <row r="93" spans="2:9" x14ac:dyDescent="0.25">
      <c r="B93" s="20"/>
      <c r="C93" s="168">
        <v>7</v>
      </c>
      <c r="D93" s="182">
        <v>2488.422912</v>
      </c>
      <c r="E93" s="183">
        <v>42186</v>
      </c>
      <c r="F93" s="184">
        <v>2429.5097202500001</v>
      </c>
      <c r="G93" s="168"/>
      <c r="H93" s="168"/>
      <c r="I93" s="113"/>
    </row>
    <row r="94" spans="2:9" x14ac:dyDescent="0.25">
      <c r="B94" s="20"/>
      <c r="C94" s="168">
        <v>8</v>
      </c>
      <c r="D94" s="182">
        <v>2154.5234569999998</v>
      </c>
      <c r="E94" s="183">
        <v>42217</v>
      </c>
      <c r="F94" s="184">
        <v>2418.1043475833335</v>
      </c>
      <c r="G94" s="168"/>
      <c r="H94" s="168"/>
      <c r="I94" s="113"/>
    </row>
    <row r="95" spans="2:9" x14ac:dyDescent="0.25">
      <c r="B95" s="20"/>
      <c r="C95" s="168">
        <v>9</v>
      </c>
      <c r="D95" s="182">
        <v>2145.5070049999999</v>
      </c>
      <c r="E95" s="183">
        <v>42248</v>
      </c>
      <c r="F95" s="184">
        <v>2353.4410465833339</v>
      </c>
      <c r="G95" s="168"/>
      <c r="H95" s="168"/>
      <c r="I95" s="113"/>
    </row>
    <row r="96" spans="2:9" x14ac:dyDescent="0.25">
      <c r="B96" s="20"/>
      <c r="C96" s="168">
        <v>10</v>
      </c>
      <c r="D96" s="182">
        <v>2164.4758870000001</v>
      </c>
      <c r="E96" s="183">
        <v>42278</v>
      </c>
      <c r="F96" s="184">
        <v>2297.0279595000002</v>
      </c>
      <c r="G96" s="168"/>
      <c r="H96" s="168"/>
      <c r="I96" s="113"/>
    </row>
    <row r="97" spans="2:9" x14ac:dyDescent="0.25">
      <c r="B97" s="20"/>
      <c r="C97" s="168">
        <v>11</v>
      </c>
      <c r="D97" s="182">
        <v>2099.999366</v>
      </c>
      <c r="E97" s="183">
        <v>42309</v>
      </c>
      <c r="F97" s="184">
        <v>2239.3978474166665</v>
      </c>
      <c r="G97" s="168"/>
      <c r="H97" s="168"/>
      <c r="I97" s="113"/>
    </row>
    <row r="98" spans="2:9" x14ac:dyDescent="0.25">
      <c r="B98" s="20"/>
      <c r="C98" s="168">
        <v>12</v>
      </c>
      <c r="D98" s="182">
        <v>2066.4299569999998</v>
      </c>
      <c r="E98" s="183">
        <v>42339</v>
      </c>
      <c r="F98" s="184">
        <v>2178.1794180000002</v>
      </c>
      <c r="G98" s="168"/>
      <c r="H98" s="168"/>
      <c r="I98" s="113"/>
    </row>
    <row r="99" spans="2:9" x14ac:dyDescent="0.25">
      <c r="B99" s="20">
        <v>2016</v>
      </c>
      <c r="C99" s="168">
        <v>1</v>
      </c>
      <c r="D99" s="182">
        <v>1597.9558999999999</v>
      </c>
      <c r="E99" s="183">
        <v>42370</v>
      </c>
      <c r="F99" s="184">
        <v>2119.9301858333333</v>
      </c>
      <c r="G99" s="168"/>
      <c r="H99" s="168"/>
      <c r="I99" s="113"/>
    </row>
    <row r="100" spans="2:9" x14ac:dyDescent="0.25">
      <c r="B100" s="20"/>
      <c r="C100" s="168">
        <v>2</v>
      </c>
      <c r="D100" s="182">
        <v>1574.073296</v>
      </c>
      <c r="E100" s="183">
        <v>42401</v>
      </c>
      <c r="F100" s="184">
        <v>2061.1233454999997</v>
      </c>
      <c r="G100" s="168"/>
      <c r="H100" s="168"/>
      <c r="I100" s="113"/>
    </row>
    <row r="101" spans="2:9" x14ac:dyDescent="0.25">
      <c r="B101" s="20"/>
      <c r="C101" s="168">
        <v>3</v>
      </c>
      <c r="D101" s="182">
        <v>1637.9044859999999</v>
      </c>
      <c r="E101" s="183">
        <v>42430</v>
      </c>
      <c r="F101" s="184">
        <v>2008.9622495000001</v>
      </c>
      <c r="G101" s="168"/>
      <c r="H101" s="168"/>
      <c r="I101" s="113"/>
    </row>
    <row r="102" spans="2:9" x14ac:dyDescent="0.25">
      <c r="B102" s="20"/>
      <c r="C102" s="168">
        <v>4</v>
      </c>
      <c r="D102" s="182">
        <v>1610.0690300000001</v>
      </c>
      <c r="E102" s="183">
        <v>42461</v>
      </c>
      <c r="F102" s="184">
        <v>1962.0649631666665</v>
      </c>
      <c r="G102" s="168"/>
      <c r="H102" s="168"/>
      <c r="I102" s="113"/>
    </row>
    <row r="103" spans="2:9" x14ac:dyDescent="0.25">
      <c r="B103" s="20"/>
      <c r="C103" s="168">
        <v>5</v>
      </c>
      <c r="D103" s="182">
        <v>1655.8231499999999</v>
      </c>
      <c r="E103" s="183">
        <v>42491</v>
      </c>
      <c r="F103" s="184">
        <v>1931.1391689999998</v>
      </c>
      <c r="G103" s="168"/>
      <c r="H103" s="168"/>
      <c r="I103" s="113"/>
    </row>
    <row r="104" spans="2:9" x14ac:dyDescent="0.25">
      <c r="B104" s="20"/>
      <c r="C104" s="168">
        <v>6</v>
      </c>
      <c r="D104" s="182">
        <v>1753.3099159999999</v>
      </c>
      <c r="E104" s="183">
        <v>42522</v>
      </c>
      <c r="F104" s="184">
        <v>1912.3745301666665</v>
      </c>
      <c r="G104" s="168"/>
      <c r="H104" s="168"/>
      <c r="I104" s="113"/>
    </row>
    <row r="105" spans="2:9" x14ac:dyDescent="0.25">
      <c r="B105" s="20"/>
      <c r="C105" s="168">
        <v>7</v>
      </c>
      <c r="D105" s="182">
        <v>1545.716132</v>
      </c>
      <c r="E105" s="183">
        <v>42552</v>
      </c>
      <c r="F105" s="184">
        <v>1833.8156318333333</v>
      </c>
      <c r="G105" s="168"/>
      <c r="H105" s="168"/>
      <c r="I105" s="113"/>
    </row>
    <row r="106" spans="2:9" x14ac:dyDescent="0.25">
      <c r="B106" s="20"/>
      <c r="C106" s="168">
        <v>8</v>
      </c>
      <c r="D106" s="182">
        <v>1976.707013</v>
      </c>
      <c r="E106" s="183">
        <v>42583</v>
      </c>
      <c r="F106" s="184">
        <v>1818.9975948333333</v>
      </c>
      <c r="G106" s="168"/>
      <c r="H106" s="168"/>
      <c r="I106" s="113"/>
    </row>
    <row r="107" spans="2:9" x14ac:dyDescent="0.25">
      <c r="B107" s="20"/>
      <c r="C107" s="168">
        <v>9</v>
      </c>
      <c r="D107" s="182">
        <v>1727.5371050000001</v>
      </c>
      <c r="E107" s="183">
        <v>42614</v>
      </c>
      <c r="F107" s="184">
        <v>1784.1667698333333</v>
      </c>
      <c r="G107" s="168"/>
      <c r="H107" s="168"/>
      <c r="I107" s="113"/>
    </row>
    <row r="108" spans="2:9" x14ac:dyDescent="0.25">
      <c r="B108" s="20"/>
      <c r="C108" s="168">
        <v>10</v>
      </c>
      <c r="D108" s="182">
        <v>1666.288436</v>
      </c>
      <c r="E108" s="183">
        <v>42644</v>
      </c>
      <c r="F108" s="184">
        <v>1742.6511489166667</v>
      </c>
      <c r="G108" s="168"/>
      <c r="H108" s="168"/>
      <c r="I108" s="113"/>
    </row>
    <row r="109" spans="2:9" x14ac:dyDescent="0.25">
      <c r="B109" s="20"/>
      <c r="C109" s="168">
        <v>11</v>
      </c>
      <c r="D109" s="182">
        <v>1961.531403</v>
      </c>
      <c r="E109" s="183">
        <v>42675</v>
      </c>
      <c r="F109" s="184">
        <v>1731.1121519999999</v>
      </c>
      <c r="G109" s="168"/>
      <c r="H109" s="168"/>
      <c r="I109" s="113"/>
    </row>
    <row r="110" spans="2:9" x14ac:dyDescent="0.25">
      <c r="B110" s="20"/>
      <c r="C110" s="168">
        <v>12</v>
      </c>
      <c r="D110" s="182">
        <v>2025.667072</v>
      </c>
      <c r="E110" s="183">
        <v>42705</v>
      </c>
      <c r="F110" s="184">
        <v>1727.7152449166667</v>
      </c>
      <c r="G110" s="168"/>
      <c r="H110" s="168"/>
      <c r="I110" s="113"/>
    </row>
    <row r="111" spans="2:9" x14ac:dyDescent="0.25">
      <c r="B111" s="20">
        <v>2017</v>
      </c>
      <c r="C111" s="168">
        <v>1</v>
      </c>
      <c r="D111" s="182">
        <v>1470.8817939999999</v>
      </c>
      <c r="E111" s="183">
        <v>42736</v>
      </c>
      <c r="F111" s="184">
        <v>1717.1257360833333</v>
      </c>
      <c r="G111" s="168"/>
      <c r="H111" s="168"/>
      <c r="I111" s="113"/>
    </row>
    <row r="112" spans="2:9" x14ac:dyDescent="0.25">
      <c r="B112" s="20"/>
      <c r="C112" s="168">
        <v>2</v>
      </c>
      <c r="D112" s="185">
        <v>1701.381885</v>
      </c>
      <c r="E112" s="183">
        <v>42767</v>
      </c>
      <c r="F112" s="184">
        <v>1727.7347851666666</v>
      </c>
      <c r="G112" s="168"/>
      <c r="H112" s="168"/>
      <c r="I112" s="113"/>
    </row>
    <row r="113" spans="2:9" x14ac:dyDescent="0.25">
      <c r="B113" s="20"/>
      <c r="C113" s="168">
        <v>3</v>
      </c>
      <c r="D113" s="185">
        <v>1817.7167790000001</v>
      </c>
      <c r="E113" s="183">
        <v>42795</v>
      </c>
      <c r="F113" s="184">
        <v>1742.7191429166667</v>
      </c>
      <c r="G113" s="168"/>
      <c r="H113" s="168"/>
      <c r="I113" s="113"/>
    </row>
    <row r="114" spans="2:9" x14ac:dyDescent="0.25">
      <c r="B114" s="20"/>
      <c r="C114" s="168">
        <v>4</v>
      </c>
      <c r="D114" s="185">
        <v>1710.8219610000001</v>
      </c>
      <c r="E114" s="183">
        <v>42826</v>
      </c>
      <c r="F114" s="184">
        <v>1751.1152205000001</v>
      </c>
      <c r="G114" s="168"/>
      <c r="H114" s="168"/>
      <c r="I114" s="113"/>
    </row>
    <row r="115" spans="2:9" x14ac:dyDescent="0.25">
      <c r="B115" s="20"/>
      <c r="C115" s="168">
        <v>5</v>
      </c>
      <c r="D115" s="185">
        <v>1715.130625</v>
      </c>
      <c r="E115" s="183">
        <v>42856</v>
      </c>
      <c r="F115" s="184">
        <v>1756.0575100833339</v>
      </c>
      <c r="G115" s="168"/>
      <c r="H115" s="168"/>
      <c r="I115" s="113"/>
    </row>
    <row r="116" spans="2:9" x14ac:dyDescent="0.25">
      <c r="B116" s="20"/>
      <c r="C116" s="168">
        <v>6</v>
      </c>
      <c r="D116" s="185">
        <v>1666.5046520000001</v>
      </c>
      <c r="E116" s="183">
        <v>42887</v>
      </c>
      <c r="F116" s="184">
        <v>1748.8237380833336</v>
      </c>
      <c r="G116" s="168"/>
      <c r="H116" s="168"/>
      <c r="I116" s="113"/>
    </row>
    <row r="117" spans="2:9" x14ac:dyDescent="0.25">
      <c r="B117" s="20"/>
      <c r="C117" s="168">
        <v>7</v>
      </c>
      <c r="D117" s="185">
        <v>1839.4364290000001</v>
      </c>
      <c r="E117" s="183">
        <v>42917</v>
      </c>
      <c r="F117" s="184">
        <v>1773.3004295000001</v>
      </c>
      <c r="G117" s="168"/>
      <c r="H117" s="168"/>
      <c r="I117" s="113"/>
    </row>
    <row r="118" spans="2:9" x14ac:dyDescent="0.25">
      <c r="B118" s="20"/>
      <c r="C118" s="168">
        <v>8</v>
      </c>
      <c r="D118" s="185">
        <v>1848.66039</v>
      </c>
      <c r="E118" s="183">
        <v>42948</v>
      </c>
      <c r="F118" s="184">
        <v>1762.6298775833336</v>
      </c>
      <c r="G118" s="168"/>
      <c r="H118" s="168"/>
      <c r="I118" s="113"/>
    </row>
    <row r="119" spans="2:9" x14ac:dyDescent="0.25">
      <c r="B119" s="20"/>
      <c r="C119" s="168">
        <v>9</v>
      </c>
      <c r="D119" s="185">
        <v>1731.569041</v>
      </c>
      <c r="E119" s="183">
        <v>42979</v>
      </c>
      <c r="F119" s="184">
        <v>1762.9658722499998</v>
      </c>
      <c r="G119" s="168"/>
      <c r="H119" s="168"/>
      <c r="I119" s="113"/>
    </row>
    <row r="120" spans="2:9" x14ac:dyDescent="0.25">
      <c r="B120" s="20"/>
      <c r="C120" s="168">
        <v>10</v>
      </c>
      <c r="D120" s="185">
        <v>1814.5995889999999</v>
      </c>
      <c r="E120" s="183">
        <v>43009</v>
      </c>
      <c r="F120" s="184">
        <v>1775.3251349999998</v>
      </c>
      <c r="G120" s="168"/>
      <c r="H120" s="168"/>
      <c r="I120" s="113"/>
    </row>
    <row r="121" spans="2:9" x14ac:dyDescent="0.25">
      <c r="B121" s="20"/>
      <c r="C121" s="168">
        <v>11</v>
      </c>
      <c r="D121" s="185">
        <v>1810.3942070000001</v>
      </c>
      <c r="E121" s="183">
        <v>43040</v>
      </c>
      <c r="F121" s="184">
        <v>1762.7303686666667</v>
      </c>
      <c r="G121" s="168"/>
      <c r="H121" s="168"/>
    </row>
    <row r="122" spans="2:9" x14ac:dyDescent="0.25">
      <c r="B122" s="20"/>
      <c r="C122" s="168">
        <v>12</v>
      </c>
      <c r="D122" s="185">
        <v>1706.6782169999999</v>
      </c>
      <c r="E122" s="183">
        <v>43070</v>
      </c>
      <c r="F122" s="184">
        <v>1736.1479640833334</v>
      </c>
      <c r="G122" s="168"/>
      <c r="H122" s="168"/>
    </row>
    <row r="123" spans="2:9" x14ac:dyDescent="0.25">
      <c r="B123" s="20">
        <v>2018</v>
      </c>
      <c r="C123" s="168">
        <v>1</v>
      </c>
      <c r="D123" s="185">
        <v>1726.0189969999999</v>
      </c>
      <c r="E123" s="183">
        <v>43101</v>
      </c>
      <c r="F123" s="184">
        <v>1757.4093976666666</v>
      </c>
      <c r="G123" s="168"/>
      <c r="H123" s="168"/>
    </row>
    <row r="124" spans="2:9" x14ac:dyDescent="0.25">
      <c r="B124" s="20"/>
      <c r="C124" s="168">
        <v>2</v>
      </c>
      <c r="D124" s="185">
        <v>1634.5321039999999</v>
      </c>
      <c r="E124" s="183">
        <v>43132</v>
      </c>
      <c r="F124" s="184">
        <v>1751.8385825833332</v>
      </c>
      <c r="G124" s="168"/>
      <c r="H124" s="168"/>
    </row>
    <row r="125" spans="2:9" x14ac:dyDescent="0.25">
      <c r="B125" s="20"/>
      <c r="C125" s="168">
        <v>3</v>
      </c>
      <c r="D125" s="185">
        <v>1709.6700080000001</v>
      </c>
      <c r="E125" s="183">
        <v>43160</v>
      </c>
      <c r="F125" s="184">
        <v>1742.8346850000005</v>
      </c>
      <c r="G125" s="168"/>
      <c r="H125" s="168"/>
    </row>
    <row r="126" spans="2:9" x14ac:dyDescent="0.25">
      <c r="B126" s="20"/>
      <c r="C126" s="168">
        <v>4</v>
      </c>
      <c r="D126" s="185">
        <v>1888.9638050000001</v>
      </c>
      <c r="E126" s="183">
        <v>43191</v>
      </c>
      <c r="F126" s="184">
        <v>1757.6798386666667</v>
      </c>
      <c r="G126" s="20"/>
      <c r="H126" s="20"/>
    </row>
    <row r="127" spans="2:9" x14ac:dyDescent="0.25">
      <c r="B127" s="20"/>
      <c r="C127" s="168">
        <v>5</v>
      </c>
      <c r="D127" s="185">
        <v>2107.8895010000001</v>
      </c>
      <c r="E127" s="183">
        <v>43221</v>
      </c>
      <c r="F127" s="184">
        <v>1790.4097449999999</v>
      </c>
      <c r="G127" s="20"/>
      <c r="H127" s="20"/>
    </row>
    <row r="128" spans="2:9" x14ac:dyDescent="0.25">
      <c r="B128" s="39"/>
      <c r="C128" s="168">
        <v>6</v>
      </c>
      <c r="D128" s="185">
        <v>1944.920484</v>
      </c>
      <c r="E128" s="183">
        <v>43252</v>
      </c>
      <c r="F128" s="184">
        <v>1813.6110643333332</v>
      </c>
      <c r="G128" s="39"/>
      <c r="H128" s="39"/>
    </row>
    <row r="129" spans="2:8" x14ac:dyDescent="0.25">
      <c r="B129" s="39"/>
      <c r="C129" s="168">
        <v>7</v>
      </c>
      <c r="D129" s="185">
        <v>0</v>
      </c>
      <c r="E129" s="183">
        <v>43282</v>
      </c>
      <c r="F129" s="184">
        <v>1660.3246952499996</v>
      </c>
      <c r="G129" s="39"/>
      <c r="H129" s="39"/>
    </row>
    <row r="130" spans="2:8" x14ac:dyDescent="0.25">
      <c r="B130" s="39"/>
      <c r="C130" s="168">
        <v>8</v>
      </c>
      <c r="D130" s="185">
        <v>0</v>
      </c>
      <c r="E130" s="183">
        <v>43313</v>
      </c>
      <c r="F130" s="184">
        <v>1506.26966275</v>
      </c>
      <c r="G130" s="39"/>
      <c r="H130" s="39"/>
    </row>
    <row r="131" spans="2:8" x14ac:dyDescent="0.25">
      <c r="B131" s="39"/>
      <c r="C131" s="168">
        <v>9</v>
      </c>
      <c r="D131" s="185">
        <v>0</v>
      </c>
      <c r="E131" s="183">
        <v>43344</v>
      </c>
      <c r="F131" s="184">
        <v>1361.9722426666667</v>
      </c>
      <c r="G131" s="39"/>
      <c r="H131" s="39"/>
    </row>
    <row r="132" spans="2:8" x14ac:dyDescent="0.25">
      <c r="B132" s="39"/>
      <c r="C132" s="168">
        <v>10</v>
      </c>
      <c r="D132" s="185">
        <v>0</v>
      </c>
      <c r="E132" s="183">
        <v>43374</v>
      </c>
      <c r="F132" s="184">
        <v>1210.75561025</v>
      </c>
      <c r="G132" s="39"/>
      <c r="H132" s="39"/>
    </row>
    <row r="133" spans="2:8" x14ac:dyDescent="0.25">
      <c r="B133" s="39"/>
      <c r="C133" s="168">
        <v>11</v>
      </c>
      <c r="D133" s="185">
        <v>0</v>
      </c>
      <c r="E133" s="183">
        <v>43405</v>
      </c>
      <c r="F133" s="184">
        <v>1059.8894263333334</v>
      </c>
      <c r="G133" s="39"/>
      <c r="H133" s="39"/>
    </row>
    <row r="134" spans="2:8" x14ac:dyDescent="0.25">
      <c r="B134" s="39"/>
      <c r="C134" s="39">
        <v>12</v>
      </c>
      <c r="D134" s="185">
        <v>0</v>
      </c>
      <c r="E134" s="183">
        <v>43435</v>
      </c>
      <c r="F134" s="184">
        <v>917.66624158333343</v>
      </c>
      <c r="G134" s="39"/>
      <c r="H134" s="39"/>
    </row>
    <row r="135" spans="2:8" x14ac:dyDescent="0.25">
      <c r="B135" s="39"/>
      <c r="C135" s="39">
        <v>13</v>
      </c>
      <c r="D135" s="185"/>
      <c r="E135" s="183"/>
      <c r="F135" s="184"/>
      <c r="G135" s="39"/>
      <c r="H135" s="39"/>
    </row>
    <row r="136" spans="2:8" x14ac:dyDescent="0.25">
      <c r="B136" s="39"/>
      <c r="C136" s="39"/>
      <c r="D136" s="185"/>
      <c r="E136" s="39"/>
      <c r="F136" s="186"/>
      <c r="G136" s="39"/>
      <c r="H136" s="39"/>
    </row>
    <row r="137" spans="2:8" x14ac:dyDescent="0.25">
      <c r="B137" s="39"/>
      <c r="C137" s="39"/>
      <c r="D137" s="39"/>
      <c r="E137" s="39"/>
      <c r="F137" s="186"/>
      <c r="G137" s="39"/>
      <c r="H137" s="39"/>
    </row>
    <row r="138" spans="2:8" x14ac:dyDescent="0.25">
      <c r="B138" s="39"/>
      <c r="C138" s="39"/>
      <c r="D138" s="39"/>
      <c r="E138" s="39"/>
      <c r="F138" s="186"/>
      <c r="G138" s="39"/>
      <c r="H138" s="39"/>
    </row>
    <row r="139" spans="2:8" x14ac:dyDescent="0.25">
      <c r="B139" s="39"/>
      <c r="C139" s="39"/>
      <c r="D139" s="39"/>
      <c r="E139" s="39"/>
      <c r="F139" s="39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IG146"/>
  <sheetViews>
    <sheetView zoomScaleNormal="100" zoomScaleSheetLayoutView="80" workbookViewId="0">
      <selection activeCell="B16" sqref="B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9" t="s">
        <v>143</v>
      </c>
      <c r="D7" s="199"/>
      <c r="E7" s="199"/>
      <c r="F7" s="199"/>
      <c r="G7" s="199"/>
      <c r="H7" s="199"/>
      <c r="I7" s="199"/>
      <c r="J7" s="199"/>
      <c r="K7" s="59"/>
    </row>
    <row r="8" spans="1:15" x14ac:dyDescent="0.25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  <c r="L10" s="39"/>
      <c r="N10" s="39"/>
      <c r="O10" s="39"/>
    </row>
    <row r="11" spans="1:15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L11" s="39"/>
      <c r="N11" s="165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689.06981800000005</v>
      </c>
      <c r="D13" s="120">
        <v>500.200065</v>
      </c>
      <c r="E13" s="120">
        <v>366.72133500000001</v>
      </c>
      <c r="F13" s="120">
        <v>335.91110600000002</v>
      </c>
      <c r="G13" s="120">
        <v>386.62015000000002</v>
      </c>
      <c r="H13" s="160">
        <v>15.095971253775687</v>
      </c>
      <c r="I13" s="160">
        <v>115.09597125377569</v>
      </c>
      <c r="J13" s="160">
        <v>-8.4015370962804763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788.62821899999994</v>
      </c>
      <c r="D14" s="120">
        <v>306.58472999999998</v>
      </c>
      <c r="E14" s="120">
        <v>404.674689</v>
      </c>
      <c r="F14" s="120">
        <v>504.96620899999999</v>
      </c>
      <c r="G14" s="120">
        <v>352.91173500000002</v>
      </c>
      <c r="H14" s="160">
        <v>-30.11181169946363</v>
      </c>
      <c r="I14" s="160">
        <v>69.88818830053637</v>
      </c>
      <c r="J14" s="160">
        <v>24.783245091960772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661.15986699999996</v>
      </c>
      <c r="D15" s="120">
        <v>528.57275900000002</v>
      </c>
      <c r="E15" s="120">
        <v>441.00694199999998</v>
      </c>
      <c r="F15" s="120">
        <v>403.55835500000001</v>
      </c>
      <c r="G15" s="120">
        <v>413.57615600000003</v>
      </c>
      <c r="H15" s="160">
        <v>2.4823673889740272</v>
      </c>
      <c r="I15" s="160">
        <v>102.48236738897403</v>
      </c>
      <c r="J15" s="160">
        <v>-8.4916094132595266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586.03427499999998</v>
      </c>
      <c r="D16" s="120">
        <v>510.66345799999999</v>
      </c>
      <c r="E16" s="120">
        <v>316.28493900000001</v>
      </c>
      <c r="F16" s="120">
        <v>447.28886599999998</v>
      </c>
      <c r="G16" s="120">
        <v>325.79481199999998</v>
      </c>
      <c r="H16" s="160">
        <v>-27.162324670965543</v>
      </c>
      <c r="I16" s="160">
        <v>72.837675329034454</v>
      </c>
      <c r="J16" s="160">
        <v>41.419590643233242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0">
        <v>708.68512299999998</v>
      </c>
      <c r="D17" s="120">
        <v>444.62099799999999</v>
      </c>
      <c r="E17" s="120">
        <v>401.29723999999999</v>
      </c>
      <c r="F17" s="120">
        <v>381.21972599999998</v>
      </c>
      <c r="G17" s="120">
        <v>421.96254599999997</v>
      </c>
      <c r="H17" s="160">
        <v>10.687489975269537</v>
      </c>
      <c r="I17" s="160">
        <v>110.68748997526954</v>
      </c>
      <c r="J17" s="160">
        <v>-5.0031527752346427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0">
        <v>667.51537800000006</v>
      </c>
      <c r="D18" s="120">
        <v>447.13930199999999</v>
      </c>
      <c r="E18" s="120">
        <v>445.11069099999997</v>
      </c>
      <c r="F18" s="120">
        <v>317.05451299999999</v>
      </c>
      <c r="G18" s="117">
        <v>457.27353299999999</v>
      </c>
      <c r="H18" s="29">
        <v>44.225524082036969</v>
      </c>
      <c r="I18" s="29">
        <v>144.22552408203697</v>
      </c>
      <c r="J18" s="29">
        <v>-28.769512974919763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0">
        <v>705.20082600000001</v>
      </c>
      <c r="D19" s="120">
        <v>601.61919899999998</v>
      </c>
      <c r="E19" s="120">
        <v>370.01770800000003</v>
      </c>
      <c r="F19" s="120">
        <v>461.73427099999998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0">
        <v>399.90384899999998</v>
      </c>
      <c r="D20" s="120">
        <v>510.36659500000002</v>
      </c>
      <c r="E20" s="120">
        <v>551.46099100000004</v>
      </c>
      <c r="F20" s="120">
        <v>430.825896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0">
        <v>710.53621699999997</v>
      </c>
      <c r="D21" s="120">
        <v>537.54773499999999</v>
      </c>
      <c r="E21" s="120">
        <v>381.69193000000001</v>
      </c>
      <c r="F21" s="120">
        <v>332.44626299999999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0">
        <v>635.82900299999994</v>
      </c>
      <c r="D22" s="120">
        <v>376.90639800000002</v>
      </c>
      <c r="E22" s="120">
        <v>350.00648100000001</v>
      </c>
      <c r="F22" s="120">
        <v>371.47362299999998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0">
        <v>595.89439100000004</v>
      </c>
      <c r="D23" s="120">
        <v>479.09803099999999</v>
      </c>
      <c r="E23" s="120">
        <v>493.77918599999998</v>
      </c>
      <c r="F23" s="120">
        <v>387.86864600000001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0">
        <v>585.72260400000005</v>
      </c>
      <c r="D24" s="120">
        <v>587.23189000000002</v>
      </c>
      <c r="E24" s="120">
        <v>587.22634200000005</v>
      </c>
      <c r="F24" s="120">
        <v>420.76971300000002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1">
        <v>7734.1795700000002</v>
      </c>
      <c r="D25" s="121">
        <v>5830.55116</v>
      </c>
      <c r="E25" s="121">
        <v>5109.2784739999997</v>
      </c>
      <c r="F25" s="121">
        <v>4795.1171869999989</v>
      </c>
      <c r="G25" s="122">
        <v>2358.1389319999998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-24.613191260569611</v>
      </c>
      <c r="E26" s="68">
        <v>-12.370574688517099</v>
      </c>
      <c r="F26" s="68">
        <v>-6.1488386001800173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1">
        <v>4101.0926799999997</v>
      </c>
      <c r="D28" s="121">
        <v>2737.7813120000001</v>
      </c>
      <c r="E28" s="121">
        <v>2375.095836</v>
      </c>
      <c r="F28" s="121">
        <v>2389.9987749999996</v>
      </c>
      <c r="G28" s="117">
        <v>2358.1389319999998</v>
      </c>
      <c r="H28" s="65">
        <v>-1.3330485075248477</v>
      </c>
      <c r="I28" s="29">
        <v>98.66695149247515</v>
      </c>
      <c r="J28" s="29">
        <v>0.62746684887875492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-33.242637374388714</v>
      </c>
      <c r="E29" s="68">
        <v>-13.247423174755024</v>
      </c>
      <c r="F29" s="68">
        <v>0.62746684887875492</v>
      </c>
      <c r="G29" s="29">
        <v>-1.3330485075248477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8" t="s">
        <v>143</v>
      </c>
      <c r="D31" s="198"/>
      <c r="E31" s="198"/>
      <c r="F31" s="198"/>
      <c r="G31" s="198"/>
      <c r="H31" s="198"/>
      <c r="I31" s="198"/>
      <c r="J31" s="45"/>
      <c r="K31" s="59"/>
    </row>
    <row r="32" spans="1:241" s="52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1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1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1:14" x14ac:dyDescent="0.25">
      <c r="A50" s="169"/>
      <c r="B50" s="20" t="s">
        <v>1</v>
      </c>
      <c r="C50" s="20" t="s">
        <v>166</v>
      </c>
      <c r="D50" s="20" t="s">
        <v>172</v>
      </c>
      <c r="E50" s="20" t="s">
        <v>167</v>
      </c>
      <c r="F50" s="20" t="s">
        <v>168</v>
      </c>
      <c r="G50" s="20"/>
      <c r="H50" s="20"/>
      <c r="I50" s="113"/>
      <c r="J50" s="113"/>
      <c r="K50" s="113"/>
      <c r="L50" s="113"/>
      <c r="M50" s="20"/>
      <c r="N50" s="113"/>
    </row>
    <row r="51" spans="1:14" x14ac:dyDescent="0.25">
      <c r="A51" s="169"/>
      <c r="B51" s="20">
        <v>2012</v>
      </c>
      <c r="C51" s="20">
        <v>1</v>
      </c>
      <c r="D51" s="20">
        <v>575.34427952999863</v>
      </c>
      <c r="E51" s="20">
        <v>40909</v>
      </c>
      <c r="F51" s="20"/>
      <c r="G51" s="20"/>
      <c r="H51" s="20"/>
      <c r="I51" s="113"/>
      <c r="J51" s="113"/>
      <c r="K51" s="113"/>
      <c r="L51" s="113"/>
      <c r="M51" s="20"/>
      <c r="N51" s="113"/>
    </row>
    <row r="52" spans="1:14" x14ac:dyDescent="0.25">
      <c r="A52" s="169"/>
      <c r="B52" s="20"/>
      <c r="C52" s="168">
        <v>2</v>
      </c>
      <c r="D52" s="168">
        <v>176.56608542999933</v>
      </c>
      <c r="E52" s="168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1:14" x14ac:dyDescent="0.25">
      <c r="A53" s="169"/>
      <c r="B53" s="20"/>
      <c r="C53" s="168">
        <v>3</v>
      </c>
      <c r="D53" s="182">
        <v>512.26148668999838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1:14" x14ac:dyDescent="0.25">
      <c r="A54" s="169"/>
      <c r="B54" s="20"/>
      <c r="C54" s="168">
        <v>4</v>
      </c>
      <c r="D54" s="182">
        <v>364.44729688000058</v>
      </c>
      <c r="E54" s="183">
        <v>41000</v>
      </c>
      <c r="F54" s="168"/>
      <c r="G54" s="168"/>
      <c r="H54" s="168"/>
      <c r="I54" s="113"/>
      <c r="J54" s="113"/>
      <c r="K54" s="113"/>
      <c r="L54" s="113"/>
      <c r="M54" s="20"/>
      <c r="N54" s="113"/>
    </row>
    <row r="55" spans="1:14" x14ac:dyDescent="0.25">
      <c r="A55" s="169"/>
      <c r="B55" s="20"/>
      <c r="C55" s="168">
        <v>5</v>
      </c>
      <c r="D55" s="182">
        <v>727.45044638000275</v>
      </c>
      <c r="E55" s="183">
        <v>41030</v>
      </c>
      <c r="F55" s="168"/>
      <c r="G55" s="168"/>
      <c r="H55" s="168"/>
      <c r="I55" s="113"/>
      <c r="J55" s="113"/>
      <c r="K55" s="113"/>
      <c r="L55" s="113"/>
      <c r="M55" s="20"/>
      <c r="N55" s="113"/>
    </row>
    <row r="56" spans="1:14" x14ac:dyDescent="0.25">
      <c r="A56" s="169"/>
      <c r="B56" s="20"/>
      <c r="C56" s="168">
        <v>6</v>
      </c>
      <c r="D56" s="182">
        <v>556.56731871999955</v>
      </c>
      <c r="E56" s="183">
        <v>41061</v>
      </c>
      <c r="F56" s="184"/>
      <c r="G56" s="168"/>
      <c r="H56" s="168"/>
      <c r="I56" s="113"/>
      <c r="J56" s="113"/>
      <c r="K56" s="113"/>
      <c r="L56" s="113"/>
      <c r="M56" s="20"/>
      <c r="N56" s="113"/>
    </row>
    <row r="57" spans="1:14" x14ac:dyDescent="0.25">
      <c r="A57" s="169"/>
      <c r="B57" s="20"/>
      <c r="C57" s="168">
        <v>7</v>
      </c>
      <c r="D57" s="182">
        <v>625.05104316999837</v>
      </c>
      <c r="E57" s="183">
        <v>41091</v>
      </c>
      <c r="F57" s="184"/>
      <c r="G57" s="168"/>
      <c r="H57" s="168"/>
      <c r="I57" s="113"/>
      <c r="J57" s="113"/>
      <c r="K57" s="113"/>
      <c r="L57" s="113"/>
      <c r="M57" s="20"/>
      <c r="N57" s="113"/>
    </row>
    <row r="58" spans="1:14" x14ac:dyDescent="0.25">
      <c r="A58" s="169"/>
      <c r="B58" s="20"/>
      <c r="C58" s="168">
        <v>8</v>
      </c>
      <c r="D58" s="182">
        <v>319.16595830999995</v>
      </c>
      <c r="E58" s="183">
        <v>41122</v>
      </c>
      <c r="F58" s="184"/>
      <c r="G58" s="168"/>
      <c r="H58" s="168"/>
      <c r="I58" s="113"/>
      <c r="J58" s="113"/>
      <c r="K58" s="113"/>
      <c r="L58" s="113"/>
      <c r="M58" s="20"/>
      <c r="N58" s="113"/>
    </row>
    <row r="59" spans="1:14" x14ac:dyDescent="0.25">
      <c r="A59" s="169"/>
      <c r="B59" s="20"/>
      <c r="C59" s="168">
        <v>9</v>
      </c>
      <c r="D59" s="182">
        <v>561.08648531999972</v>
      </c>
      <c r="E59" s="183">
        <v>41153</v>
      </c>
      <c r="F59" s="184"/>
      <c r="G59" s="168"/>
      <c r="H59" s="168"/>
    </row>
    <row r="60" spans="1:14" x14ac:dyDescent="0.25">
      <c r="A60" s="169"/>
      <c r="B60" s="20"/>
      <c r="C60" s="168">
        <v>10</v>
      </c>
      <c r="D60" s="182">
        <v>459.11628287999906</v>
      </c>
      <c r="E60" s="183">
        <v>41183</v>
      </c>
      <c r="F60" s="184"/>
      <c r="G60" s="168"/>
      <c r="H60" s="168"/>
    </row>
    <row r="61" spans="1:14" x14ac:dyDescent="0.25">
      <c r="A61" s="169"/>
      <c r="B61" s="20"/>
      <c r="C61" s="168">
        <v>11</v>
      </c>
      <c r="D61" s="182">
        <v>464.01769538000082</v>
      </c>
      <c r="E61" s="183">
        <v>41214</v>
      </c>
      <c r="F61" s="184"/>
      <c r="G61" s="168"/>
      <c r="H61" s="168"/>
    </row>
    <row r="62" spans="1:14" x14ac:dyDescent="0.25">
      <c r="A62" s="169"/>
      <c r="B62" s="20"/>
      <c r="C62" s="168">
        <v>12</v>
      </c>
      <c r="D62" s="182">
        <v>265.11161122999982</v>
      </c>
      <c r="E62" s="183">
        <v>41244</v>
      </c>
      <c r="F62" s="184"/>
      <c r="G62" s="168"/>
      <c r="H62" s="168"/>
    </row>
    <row r="63" spans="1:14" x14ac:dyDescent="0.25">
      <c r="A63" s="169"/>
      <c r="B63" s="20">
        <v>2013</v>
      </c>
      <c r="C63" s="168">
        <v>1</v>
      </c>
      <c r="D63" s="182">
        <v>604.41933528999925</v>
      </c>
      <c r="E63" s="183">
        <v>41275</v>
      </c>
      <c r="F63" s="184"/>
      <c r="G63" s="168"/>
      <c r="H63" s="168"/>
    </row>
    <row r="64" spans="1:14" x14ac:dyDescent="0.25">
      <c r="A64" s="169"/>
      <c r="B64" s="20"/>
      <c r="C64" s="168">
        <v>2</v>
      </c>
      <c r="D64" s="182">
        <v>442.85818315999967</v>
      </c>
      <c r="E64" s="183">
        <v>41306</v>
      </c>
      <c r="F64" s="184"/>
      <c r="G64" s="168"/>
      <c r="H64" s="168"/>
    </row>
    <row r="65" spans="1:8" x14ac:dyDescent="0.25">
      <c r="A65" s="169"/>
      <c r="B65" s="20"/>
      <c r="C65" s="168">
        <v>3</v>
      </c>
      <c r="D65" s="182">
        <v>494.49798694000191</v>
      </c>
      <c r="E65" s="183">
        <v>41334</v>
      </c>
      <c r="F65" s="184"/>
      <c r="G65" s="168"/>
      <c r="H65" s="168"/>
    </row>
    <row r="66" spans="1:8" x14ac:dyDescent="0.25">
      <c r="A66" s="169"/>
      <c r="B66" s="20"/>
      <c r="C66" s="168">
        <v>4</v>
      </c>
      <c r="D66" s="182">
        <v>477.60103106000014</v>
      </c>
      <c r="E66" s="183">
        <v>41365</v>
      </c>
      <c r="F66" s="184">
        <v>499.74528148666678</v>
      </c>
      <c r="G66" s="168"/>
      <c r="H66" s="168"/>
    </row>
    <row r="67" spans="1:8" x14ac:dyDescent="0.25">
      <c r="A67" s="169"/>
      <c r="B67" s="20"/>
      <c r="C67" s="168">
        <v>5</v>
      </c>
      <c r="D67" s="182">
        <v>661.5913575900056</v>
      </c>
      <c r="E67" s="183">
        <v>41395</v>
      </c>
      <c r="F67" s="184">
        <v>494.25702408750038</v>
      </c>
      <c r="G67" s="168"/>
      <c r="H67" s="168"/>
    </row>
    <row r="68" spans="1:8" x14ac:dyDescent="0.25">
      <c r="A68" s="169"/>
      <c r="B68" s="20"/>
      <c r="C68" s="168">
        <v>6</v>
      </c>
      <c r="D68" s="182">
        <v>398.00100457000053</v>
      </c>
      <c r="E68" s="183">
        <v>41426</v>
      </c>
      <c r="F68" s="184">
        <v>481.04316457500045</v>
      </c>
      <c r="G68" s="168"/>
      <c r="H68" s="168"/>
    </row>
    <row r="69" spans="1:8" x14ac:dyDescent="0.25">
      <c r="A69" s="169"/>
      <c r="B69" s="20"/>
      <c r="C69" s="168">
        <v>7</v>
      </c>
      <c r="D69" s="182">
        <v>664.3441092099979</v>
      </c>
      <c r="E69" s="183">
        <v>41456</v>
      </c>
      <c r="F69" s="184">
        <v>484.31758674500043</v>
      </c>
      <c r="G69" s="168"/>
      <c r="H69" s="168"/>
    </row>
    <row r="70" spans="1:8" x14ac:dyDescent="0.25">
      <c r="A70" s="169"/>
      <c r="B70" s="20"/>
      <c r="C70" s="168">
        <v>8</v>
      </c>
      <c r="D70" s="182">
        <v>474.96839699000054</v>
      </c>
      <c r="E70" s="183">
        <v>41487</v>
      </c>
      <c r="F70" s="184">
        <v>497.30112330166708</v>
      </c>
      <c r="G70" s="168"/>
      <c r="H70" s="168"/>
    </row>
    <row r="71" spans="1:8" x14ac:dyDescent="0.25">
      <c r="A71" s="169"/>
      <c r="B71" s="20"/>
      <c r="C71" s="168">
        <v>9</v>
      </c>
      <c r="D71" s="182">
        <v>773.26174170000081</v>
      </c>
      <c r="E71" s="183">
        <v>41518</v>
      </c>
      <c r="F71" s="184">
        <v>514.98239466666712</v>
      </c>
      <c r="G71" s="168"/>
      <c r="H71" s="168"/>
    </row>
    <row r="72" spans="1:8" x14ac:dyDescent="0.25">
      <c r="A72" s="169"/>
      <c r="B72" s="20"/>
      <c r="C72" s="168">
        <v>10</v>
      </c>
      <c r="D72" s="182">
        <v>560.43484621999994</v>
      </c>
      <c r="E72" s="183">
        <v>41548</v>
      </c>
      <c r="F72" s="184">
        <v>523.42560827833393</v>
      </c>
      <c r="G72" s="168"/>
      <c r="H72" s="168"/>
    </row>
    <row r="73" spans="1:8" x14ac:dyDescent="0.25">
      <c r="A73" s="169"/>
      <c r="B73" s="20"/>
      <c r="C73" s="168">
        <v>11</v>
      </c>
      <c r="D73" s="182">
        <v>623.31906038000216</v>
      </c>
      <c r="E73" s="183">
        <v>41579</v>
      </c>
      <c r="F73" s="184">
        <v>536.7007220283341</v>
      </c>
      <c r="G73" s="168"/>
      <c r="H73" s="168"/>
    </row>
    <row r="74" spans="1:8" x14ac:dyDescent="0.25">
      <c r="A74" s="169"/>
      <c r="B74" s="20"/>
      <c r="C74" s="168">
        <v>12</v>
      </c>
      <c r="D74" s="182">
        <v>425.56361661000005</v>
      </c>
      <c r="E74" s="183">
        <v>41609</v>
      </c>
      <c r="F74" s="184">
        <v>550.07172247666733</v>
      </c>
      <c r="G74" s="168"/>
      <c r="H74" s="168"/>
    </row>
    <row r="75" spans="1:8" x14ac:dyDescent="0.25">
      <c r="A75" s="169"/>
      <c r="B75" s="20">
        <v>2014</v>
      </c>
      <c r="C75" s="168">
        <v>1</v>
      </c>
      <c r="D75" s="182">
        <v>689.06981800000005</v>
      </c>
      <c r="E75" s="183">
        <v>41640</v>
      </c>
      <c r="F75" s="184">
        <v>557.12592936916747</v>
      </c>
      <c r="G75" s="168"/>
      <c r="H75" s="168"/>
    </row>
    <row r="76" spans="1:8" x14ac:dyDescent="0.25">
      <c r="A76" s="169"/>
      <c r="B76" s="20"/>
      <c r="C76" s="168">
        <v>2</v>
      </c>
      <c r="D76" s="182">
        <v>788.62821899999994</v>
      </c>
      <c r="E76" s="183">
        <v>41671</v>
      </c>
      <c r="F76" s="184">
        <v>585.94009902250082</v>
      </c>
      <c r="G76" s="168"/>
      <c r="H76" s="168"/>
    </row>
    <row r="77" spans="1:8" x14ac:dyDescent="0.25">
      <c r="A77" s="169"/>
      <c r="B77" s="20"/>
      <c r="C77" s="168">
        <v>3</v>
      </c>
      <c r="D77" s="182">
        <v>661.15986699999996</v>
      </c>
      <c r="E77" s="183">
        <v>41699</v>
      </c>
      <c r="F77" s="184">
        <v>599.8285890275007</v>
      </c>
      <c r="G77" s="168"/>
      <c r="H77" s="168"/>
    </row>
    <row r="78" spans="1:8" x14ac:dyDescent="0.25">
      <c r="A78" s="169"/>
      <c r="B78" s="20"/>
      <c r="C78" s="168">
        <v>4</v>
      </c>
      <c r="D78" s="182">
        <v>586.03427499999998</v>
      </c>
      <c r="E78" s="183">
        <v>41730</v>
      </c>
      <c r="F78" s="184">
        <v>608.86469268916733</v>
      </c>
      <c r="G78" s="168"/>
      <c r="H78" s="168"/>
    </row>
    <row r="79" spans="1:8" x14ac:dyDescent="0.25">
      <c r="A79" s="169"/>
      <c r="B79" s="20"/>
      <c r="C79" s="168">
        <v>5</v>
      </c>
      <c r="D79" s="182">
        <v>708.68512299999998</v>
      </c>
      <c r="E79" s="183">
        <v>41760</v>
      </c>
      <c r="F79" s="184">
        <v>612.78917314000023</v>
      </c>
      <c r="G79" s="168"/>
      <c r="H79" s="168"/>
    </row>
    <row r="80" spans="1:8" x14ac:dyDescent="0.25">
      <c r="A80" s="169"/>
      <c r="B80" s="20"/>
      <c r="C80" s="168">
        <v>6</v>
      </c>
      <c r="D80" s="182">
        <v>667.51537800000006</v>
      </c>
      <c r="E80" s="183">
        <v>41791</v>
      </c>
      <c r="F80" s="184">
        <v>635.24870425916686</v>
      </c>
      <c r="G80" s="168"/>
      <c r="H80" s="168"/>
    </row>
    <row r="81" spans="1:8" x14ac:dyDescent="0.25">
      <c r="A81" s="169"/>
      <c r="B81" s="20"/>
      <c r="C81" s="168">
        <v>7</v>
      </c>
      <c r="D81" s="182">
        <v>705.20082600000001</v>
      </c>
      <c r="E81" s="183">
        <v>41821</v>
      </c>
      <c r="F81" s="184">
        <v>638.65343065833372</v>
      </c>
      <c r="G81" s="168"/>
      <c r="H81" s="168"/>
    </row>
    <row r="82" spans="1:8" x14ac:dyDescent="0.25">
      <c r="A82" s="169"/>
      <c r="B82" s="20"/>
      <c r="C82" s="168">
        <v>8</v>
      </c>
      <c r="D82" s="182">
        <v>399.90384899999998</v>
      </c>
      <c r="E82" s="183">
        <v>41852</v>
      </c>
      <c r="F82" s="184">
        <v>632.39805165916698</v>
      </c>
      <c r="G82" s="168"/>
      <c r="H82" s="168"/>
    </row>
    <row r="83" spans="1:8" x14ac:dyDescent="0.25">
      <c r="A83" s="169"/>
      <c r="B83" s="20"/>
      <c r="C83" s="168">
        <v>9</v>
      </c>
      <c r="D83" s="182">
        <v>710.53621699999997</v>
      </c>
      <c r="E83" s="183">
        <v>41883</v>
      </c>
      <c r="F83" s="184">
        <v>627.17092460083359</v>
      </c>
      <c r="G83" s="168"/>
      <c r="H83" s="168"/>
    </row>
    <row r="84" spans="1:8" x14ac:dyDescent="0.25">
      <c r="A84" s="169"/>
      <c r="B84" s="20"/>
      <c r="C84" s="168">
        <v>10</v>
      </c>
      <c r="D84" s="182">
        <v>635.82900299999994</v>
      </c>
      <c r="E84" s="183">
        <v>41913</v>
      </c>
      <c r="F84" s="184">
        <v>633.45377099916686</v>
      </c>
      <c r="G84" s="168"/>
      <c r="H84" s="168"/>
    </row>
    <row r="85" spans="1:8" x14ac:dyDescent="0.25">
      <c r="A85" s="169"/>
      <c r="B85" s="20"/>
      <c r="C85" s="168">
        <v>11</v>
      </c>
      <c r="D85" s="182">
        <v>595.89439100000004</v>
      </c>
      <c r="E85" s="183">
        <v>41944</v>
      </c>
      <c r="F85" s="184">
        <v>631.16838188416671</v>
      </c>
      <c r="G85" s="168"/>
      <c r="H85" s="168"/>
    </row>
    <row r="86" spans="1:8" x14ac:dyDescent="0.25">
      <c r="A86" s="169"/>
      <c r="B86" s="20"/>
      <c r="C86" s="168">
        <v>12</v>
      </c>
      <c r="D86" s="182">
        <v>585.72260400000005</v>
      </c>
      <c r="E86" s="183">
        <v>41974</v>
      </c>
      <c r="F86" s="184">
        <v>644.51496416666669</v>
      </c>
      <c r="G86" s="168"/>
      <c r="H86" s="168"/>
    </row>
    <row r="87" spans="1:8" x14ac:dyDescent="0.25">
      <c r="A87" s="169"/>
      <c r="B87" s="20">
        <v>2015</v>
      </c>
      <c r="C87" s="168">
        <v>1</v>
      </c>
      <c r="D87" s="182">
        <v>500.200065</v>
      </c>
      <c r="E87" s="183">
        <v>42005</v>
      </c>
      <c r="F87" s="184">
        <v>628.77581808333332</v>
      </c>
      <c r="G87" s="168"/>
      <c r="H87" s="168"/>
    </row>
    <row r="88" spans="1:8" x14ac:dyDescent="0.25">
      <c r="A88" s="169"/>
      <c r="B88" s="20"/>
      <c r="C88" s="168">
        <v>2</v>
      </c>
      <c r="D88" s="182">
        <v>306.58472999999998</v>
      </c>
      <c r="E88" s="183">
        <v>42036</v>
      </c>
      <c r="F88" s="184">
        <v>588.60552733333327</v>
      </c>
      <c r="G88" s="168"/>
      <c r="H88" s="168"/>
    </row>
    <row r="89" spans="1:8" x14ac:dyDescent="0.25">
      <c r="A89" s="169"/>
      <c r="B89" s="20"/>
      <c r="C89" s="168">
        <v>3</v>
      </c>
      <c r="D89" s="182">
        <v>528.57275900000002</v>
      </c>
      <c r="E89" s="183">
        <v>42064</v>
      </c>
      <c r="F89" s="184">
        <v>577.55660166666655</v>
      </c>
      <c r="G89" s="168"/>
      <c r="H89" s="168"/>
    </row>
    <row r="90" spans="1:8" x14ac:dyDescent="0.25">
      <c r="A90" s="169"/>
      <c r="B90" s="20"/>
      <c r="C90" s="168">
        <v>4</v>
      </c>
      <c r="D90" s="182">
        <v>510.66345799999999</v>
      </c>
      <c r="E90" s="183">
        <v>42095</v>
      </c>
      <c r="F90" s="184">
        <v>571.27570024999989</v>
      </c>
      <c r="G90" s="168"/>
      <c r="H90" s="168"/>
    </row>
    <row r="91" spans="1:8" x14ac:dyDescent="0.25">
      <c r="A91" s="169"/>
      <c r="B91" s="20"/>
      <c r="C91" s="168">
        <v>5</v>
      </c>
      <c r="D91" s="182">
        <v>444.62099799999999</v>
      </c>
      <c r="E91" s="183">
        <v>42125</v>
      </c>
      <c r="F91" s="184">
        <v>549.27035650000005</v>
      </c>
      <c r="G91" s="168"/>
      <c r="H91" s="168"/>
    </row>
    <row r="92" spans="1:8" x14ac:dyDescent="0.25">
      <c r="A92" s="169"/>
      <c r="B92" s="20"/>
      <c r="C92" s="168">
        <v>6</v>
      </c>
      <c r="D92" s="182">
        <v>447.13930199999999</v>
      </c>
      <c r="E92" s="183">
        <v>42156</v>
      </c>
      <c r="F92" s="184">
        <v>530.9056834999999</v>
      </c>
      <c r="G92" s="168"/>
      <c r="H92" s="168"/>
    </row>
    <row r="93" spans="1:8" x14ac:dyDescent="0.25">
      <c r="A93" s="169"/>
      <c r="B93" s="20"/>
      <c r="C93" s="168">
        <v>7</v>
      </c>
      <c r="D93" s="182">
        <v>601.61919899999998</v>
      </c>
      <c r="E93" s="183">
        <v>42186</v>
      </c>
      <c r="F93" s="184">
        <v>522.27388124999993</v>
      </c>
      <c r="G93" s="168"/>
      <c r="H93" s="168"/>
    </row>
    <row r="94" spans="1:8" x14ac:dyDescent="0.25">
      <c r="A94" s="169"/>
      <c r="B94" s="20"/>
      <c r="C94" s="168">
        <v>8</v>
      </c>
      <c r="D94" s="182">
        <v>510.36659500000002</v>
      </c>
      <c r="E94" s="183">
        <v>42217</v>
      </c>
      <c r="F94" s="184">
        <v>531.47911008333335</v>
      </c>
      <c r="G94" s="168"/>
      <c r="H94" s="168"/>
    </row>
    <row r="95" spans="1:8" x14ac:dyDescent="0.25">
      <c r="A95" s="169"/>
      <c r="B95" s="20"/>
      <c r="C95" s="168">
        <v>9</v>
      </c>
      <c r="D95" s="182">
        <v>537.54773499999999</v>
      </c>
      <c r="E95" s="183">
        <v>42248</v>
      </c>
      <c r="F95" s="184">
        <v>517.06340325000008</v>
      </c>
      <c r="G95" s="168"/>
      <c r="H95" s="168"/>
    </row>
    <row r="96" spans="1:8" x14ac:dyDescent="0.25">
      <c r="A96" s="169"/>
      <c r="B96" s="20"/>
      <c r="C96" s="168">
        <v>10</v>
      </c>
      <c r="D96" s="182">
        <v>376.90639800000002</v>
      </c>
      <c r="E96" s="183">
        <v>42278</v>
      </c>
      <c r="F96" s="184">
        <v>495.48651950000004</v>
      </c>
      <c r="G96" s="168"/>
      <c r="H96" s="168"/>
    </row>
    <row r="97" spans="1:8" x14ac:dyDescent="0.25">
      <c r="A97" s="169"/>
      <c r="B97" s="20"/>
      <c r="C97" s="168">
        <v>11</v>
      </c>
      <c r="D97" s="182">
        <v>479.09803099999999</v>
      </c>
      <c r="E97" s="183">
        <v>42309</v>
      </c>
      <c r="F97" s="184">
        <v>485.75348950000006</v>
      </c>
      <c r="G97" s="168"/>
      <c r="H97" s="168"/>
    </row>
    <row r="98" spans="1:8" x14ac:dyDescent="0.25">
      <c r="A98" s="169"/>
      <c r="B98" s="20"/>
      <c r="C98" s="168">
        <v>12</v>
      </c>
      <c r="D98" s="182">
        <v>587.23189000000002</v>
      </c>
      <c r="E98" s="183">
        <v>42339</v>
      </c>
      <c r="F98" s="184">
        <v>485.87926333333331</v>
      </c>
      <c r="G98" s="168"/>
      <c r="H98" s="168"/>
    </row>
    <row r="99" spans="1:8" x14ac:dyDescent="0.25">
      <c r="A99" s="169"/>
      <c r="B99" s="20">
        <v>2016</v>
      </c>
      <c r="C99" s="168">
        <v>1</v>
      </c>
      <c r="D99" s="182">
        <v>366.72133500000001</v>
      </c>
      <c r="E99" s="183">
        <v>42370</v>
      </c>
      <c r="F99" s="184">
        <v>474.75603583333327</v>
      </c>
      <c r="G99" s="168"/>
      <c r="H99" s="168"/>
    </row>
    <row r="100" spans="1:8" x14ac:dyDescent="0.25">
      <c r="A100" s="169"/>
      <c r="B100" s="20"/>
      <c r="C100" s="168">
        <v>2</v>
      </c>
      <c r="D100" s="182">
        <v>404.674689</v>
      </c>
      <c r="E100" s="183">
        <v>42401</v>
      </c>
      <c r="F100" s="184">
        <v>482.93019908333343</v>
      </c>
      <c r="G100" s="168"/>
      <c r="H100" s="168"/>
    </row>
    <row r="101" spans="1:8" x14ac:dyDescent="0.25">
      <c r="A101" s="169"/>
      <c r="B101" s="20"/>
      <c r="C101" s="168">
        <v>3</v>
      </c>
      <c r="D101" s="182">
        <v>441.00694199999998</v>
      </c>
      <c r="E101" s="183">
        <v>42430</v>
      </c>
      <c r="F101" s="184">
        <v>475.63304766666676</v>
      </c>
      <c r="G101" s="168"/>
      <c r="H101" s="168"/>
    </row>
    <row r="102" spans="1:8" x14ac:dyDescent="0.25">
      <c r="A102" s="169"/>
      <c r="B102" s="20"/>
      <c r="C102" s="168">
        <v>4</v>
      </c>
      <c r="D102" s="182">
        <v>316.28493900000001</v>
      </c>
      <c r="E102" s="183">
        <v>42461</v>
      </c>
      <c r="F102" s="184">
        <v>459.43483775000004</v>
      </c>
      <c r="G102" s="168"/>
      <c r="H102" s="168"/>
    </row>
    <row r="103" spans="1:8" x14ac:dyDescent="0.25">
      <c r="A103" s="169"/>
      <c r="B103" s="20"/>
      <c r="C103" s="168">
        <v>5</v>
      </c>
      <c r="D103" s="182">
        <v>401.29723999999999</v>
      </c>
      <c r="E103" s="183">
        <v>42491</v>
      </c>
      <c r="F103" s="184">
        <v>455.82452458333336</v>
      </c>
      <c r="G103" s="168"/>
      <c r="H103" s="168"/>
    </row>
    <row r="104" spans="1:8" x14ac:dyDescent="0.25">
      <c r="A104" s="169"/>
      <c r="B104" s="20"/>
      <c r="C104" s="168">
        <v>6</v>
      </c>
      <c r="D104" s="182">
        <v>445.11069099999997</v>
      </c>
      <c r="E104" s="183">
        <v>42522</v>
      </c>
      <c r="F104" s="184">
        <v>455.65547366666664</v>
      </c>
      <c r="G104" s="168"/>
      <c r="H104" s="168"/>
    </row>
    <row r="105" spans="1:8" x14ac:dyDescent="0.25">
      <c r="A105" s="169"/>
      <c r="B105" s="20"/>
      <c r="C105" s="168">
        <v>7</v>
      </c>
      <c r="D105" s="182">
        <v>370.01770800000003</v>
      </c>
      <c r="E105" s="183">
        <v>42552</v>
      </c>
      <c r="F105" s="184">
        <v>436.35534941666674</v>
      </c>
      <c r="G105" s="168"/>
      <c r="H105" s="168"/>
    </row>
    <row r="106" spans="1:8" x14ac:dyDescent="0.25">
      <c r="A106" s="169"/>
      <c r="B106" s="20"/>
      <c r="C106" s="168">
        <v>8</v>
      </c>
      <c r="D106" s="182">
        <v>551.46099100000004</v>
      </c>
      <c r="E106" s="183">
        <v>42583</v>
      </c>
      <c r="F106" s="184">
        <v>439.77988241666668</v>
      </c>
      <c r="G106" s="168"/>
      <c r="H106" s="168"/>
    </row>
    <row r="107" spans="1:8" x14ac:dyDescent="0.25">
      <c r="A107" s="169"/>
      <c r="B107" s="20"/>
      <c r="C107" s="168">
        <v>9</v>
      </c>
      <c r="D107" s="182">
        <v>381.69193000000001</v>
      </c>
      <c r="E107" s="183">
        <v>42614</v>
      </c>
      <c r="F107" s="184">
        <v>426.79189866666667</v>
      </c>
      <c r="G107" s="168"/>
      <c r="H107" s="168"/>
    </row>
    <row r="108" spans="1:8" x14ac:dyDescent="0.25">
      <c r="A108" s="169"/>
      <c r="B108" s="20"/>
      <c r="C108" s="168">
        <v>10</v>
      </c>
      <c r="D108" s="182">
        <v>350.00648100000001</v>
      </c>
      <c r="E108" s="183">
        <v>42644</v>
      </c>
      <c r="F108" s="184">
        <v>424.55023891666673</v>
      </c>
      <c r="G108" s="168"/>
      <c r="H108" s="168"/>
    </row>
    <row r="109" spans="1:8" x14ac:dyDescent="0.25">
      <c r="A109" s="169"/>
      <c r="B109" s="20"/>
      <c r="C109" s="168">
        <v>11</v>
      </c>
      <c r="D109" s="182">
        <v>493.77918599999998</v>
      </c>
      <c r="E109" s="183">
        <v>42675</v>
      </c>
      <c r="F109" s="184">
        <v>425.77366849999999</v>
      </c>
      <c r="G109" s="168"/>
      <c r="H109" s="168"/>
    </row>
    <row r="110" spans="1:8" x14ac:dyDescent="0.25">
      <c r="A110" s="169"/>
      <c r="B110" s="20"/>
      <c r="C110" s="168">
        <v>12</v>
      </c>
      <c r="D110" s="182">
        <v>587.22634200000005</v>
      </c>
      <c r="E110" s="183">
        <v>42705</v>
      </c>
      <c r="F110" s="184">
        <v>425.77320616666663</v>
      </c>
      <c r="G110" s="168"/>
      <c r="H110" s="168"/>
    </row>
    <row r="111" spans="1:8" x14ac:dyDescent="0.25">
      <c r="A111" s="169"/>
      <c r="B111" s="20">
        <v>2017</v>
      </c>
      <c r="C111" s="168">
        <v>1</v>
      </c>
      <c r="D111" s="182">
        <v>335.91110600000002</v>
      </c>
      <c r="E111" s="183">
        <v>42736</v>
      </c>
      <c r="F111" s="184">
        <v>423.20568708333332</v>
      </c>
      <c r="G111" s="168"/>
      <c r="H111" s="168"/>
    </row>
    <row r="112" spans="1:8" x14ac:dyDescent="0.25">
      <c r="A112" s="169"/>
      <c r="B112" s="20"/>
      <c r="C112" s="168">
        <v>2</v>
      </c>
      <c r="D112" s="182">
        <v>504.96620899999999</v>
      </c>
      <c r="E112" s="183">
        <v>42767</v>
      </c>
      <c r="F112" s="184">
        <v>431.56331375000008</v>
      </c>
      <c r="G112" s="168"/>
      <c r="H112" s="168"/>
    </row>
    <row r="113" spans="1:8" x14ac:dyDescent="0.25">
      <c r="A113" s="169"/>
      <c r="B113" s="20"/>
      <c r="C113" s="168">
        <v>3</v>
      </c>
      <c r="D113" s="185">
        <v>403.55835500000001</v>
      </c>
      <c r="E113" s="183">
        <v>42795</v>
      </c>
      <c r="F113" s="184">
        <v>428.44259816666676</v>
      </c>
      <c r="G113" s="168"/>
      <c r="H113" s="168"/>
    </row>
    <row r="114" spans="1:8" x14ac:dyDescent="0.25">
      <c r="A114" s="169"/>
      <c r="B114" s="20"/>
      <c r="C114" s="168">
        <v>4</v>
      </c>
      <c r="D114" s="185">
        <v>447.28886599999998</v>
      </c>
      <c r="E114" s="183">
        <v>42826</v>
      </c>
      <c r="F114" s="184">
        <v>439.35959208333333</v>
      </c>
      <c r="G114" s="168"/>
      <c r="H114" s="168"/>
    </row>
    <row r="115" spans="1:8" x14ac:dyDescent="0.25">
      <c r="A115" s="169"/>
      <c r="B115" s="20"/>
      <c r="C115" s="168">
        <v>5</v>
      </c>
      <c r="D115" s="185">
        <v>381.21972599999998</v>
      </c>
      <c r="E115" s="183">
        <v>42856</v>
      </c>
      <c r="F115" s="184">
        <v>437.68646591666669</v>
      </c>
      <c r="G115" s="168"/>
      <c r="H115" s="168"/>
    </row>
    <row r="116" spans="1:8" x14ac:dyDescent="0.25">
      <c r="A116" s="169"/>
      <c r="B116" s="20"/>
      <c r="C116" s="168">
        <v>6</v>
      </c>
      <c r="D116" s="185">
        <v>317.05451299999999</v>
      </c>
      <c r="E116" s="183">
        <v>42887</v>
      </c>
      <c r="F116" s="184">
        <v>427.01511775000012</v>
      </c>
      <c r="G116" s="168"/>
      <c r="H116" s="168"/>
    </row>
    <row r="117" spans="1:8" x14ac:dyDescent="0.25">
      <c r="A117" s="169"/>
      <c r="B117" s="20"/>
      <c r="C117" s="168">
        <v>7</v>
      </c>
      <c r="D117" s="185">
        <v>461.73427099999998</v>
      </c>
      <c r="E117" s="183">
        <v>42917</v>
      </c>
      <c r="F117" s="184">
        <v>434.65816466666678</v>
      </c>
      <c r="G117" s="168"/>
      <c r="H117" s="168"/>
    </row>
    <row r="118" spans="1:8" x14ac:dyDescent="0.25">
      <c r="A118" s="169"/>
      <c r="B118" s="20"/>
      <c r="C118" s="168">
        <v>8</v>
      </c>
      <c r="D118" s="185">
        <v>430.825896</v>
      </c>
      <c r="E118" s="183">
        <v>42948</v>
      </c>
      <c r="F118" s="184">
        <v>424.6052400833334</v>
      </c>
      <c r="G118" s="168"/>
      <c r="H118" s="168"/>
    </row>
    <row r="119" spans="1:8" x14ac:dyDescent="0.25">
      <c r="A119" s="169"/>
      <c r="B119" s="20"/>
      <c r="C119" s="168">
        <v>9</v>
      </c>
      <c r="D119" s="185">
        <v>332.44626299999999</v>
      </c>
      <c r="E119" s="183">
        <v>42979</v>
      </c>
      <c r="F119" s="184">
        <v>420.50143450000002</v>
      </c>
      <c r="G119" s="168"/>
      <c r="H119" s="168"/>
    </row>
    <row r="120" spans="1:8" x14ac:dyDescent="0.25">
      <c r="A120" s="169"/>
      <c r="B120" s="20"/>
      <c r="C120" s="168">
        <v>10</v>
      </c>
      <c r="D120" s="185">
        <v>371.47362299999998</v>
      </c>
      <c r="E120" s="183">
        <v>43009</v>
      </c>
      <c r="F120" s="184">
        <v>422.2903629999999</v>
      </c>
      <c r="G120" s="168"/>
      <c r="H120" s="168"/>
    </row>
    <row r="121" spans="1:8" x14ac:dyDescent="0.25">
      <c r="A121" s="169"/>
      <c r="B121" s="20"/>
      <c r="C121" s="168">
        <v>11</v>
      </c>
      <c r="D121" s="185">
        <v>387.86864600000001</v>
      </c>
      <c r="E121" s="183">
        <v>43040</v>
      </c>
      <c r="F121" s="184">
        <v>413.46448466666658</v>
      </c>
      <c r="G121" s="168"/>
      <c r="H121" s="168"/>
    </row>
    <row r="122" spans="1:8" x14ac:dyDescent="0.25">
      <c r="A122" s="169"/>
      <c r="B122" s="20"/>
      <c r="C122" s="168">
        <v>12</v>
      </c>
      <c r="D122" s="185">
        <v>420.76971300000002</v>
      </c>
      <c r="E122" s="183">
        <v>43070</v>
      </c>
      <c r="F122" s="184">
        <v>399.59309891666658</v>
      </c>
      <c r="G122" s="168"/>
      <c r="H122" s="168"/>
    </row>
    <row r="123" spans="1:8" x14ac:dyDescent="0.25">
      <c r="A123" s="169"/>
      <c r="B123" s="20">
        <v>2018</v>
      </c>
      <c r="C123" s="168">
        <v>1</v>
      </c>
      <c r="D123" s="185">
        <v>386.62015000000002</v>
      </c>
      <c r="E123" s="183">
        <v>43101</v>
      </c>
      <c r="F123" s="184">
        <v>403.81885258333324</v>
      </c>
      <c r="G123" s="168"/>
      <c r="H123" s="168"/>
    </row>
    <row r="124" spans="1:8" x14ac:dyDescent="0.25">
      <c r="A124" s="169"/>
      <c r="B124" s="20"/>
      <c r="C124" s="168">
        <v>2</v>
      </c>
      <c r="D124" s="185">
        <v>352.91173500000002</v>
      </c>
      <c r="E124" s="183">
        <v>43132</v>
      </c>
      <c r="F124" s="184">
        <v>391.14764641666665</v>
      </c>
      <c r="G124" s="168"/>
      <c r="H124" s="168"/>
    </row>
    <row r="125" spans="1:8" x14ac:dyDescent="0.25">
      <c r="A125" s="169"/>
      <c r="B125" s="20"/>
      <c r="C125" s="168">
        <v>3</v>
      </c>
      <c r="D125" s="185">
        <v>413.57615600000003</v>
      </c>
      <c r="E125" s="183">
        <v>43160</v>
      </c>
      <c r="F125" s="184">
        <v>391.98246316666672</v>
      </c>
      <c r="G125" s="168"/>
      <c r="H125" s="168"/>
    </row>
    <row r="126" spans="1:8" x14ac:dyDescent="0.25">
      <c r="A126" s="169"/>
      <c r="B126" s="20"/>
      <c r="C126" s="168">
        <v>4</v>
      </c>
      <c r="D126" s="185">
        <v>325.79481199999998</v>
      </c>
      <c r="E126" s="183">
        <v>43191</v>
      </c>
      <c r="F126" s="184">
        <v>381.85795866666672</v>
      </c>
      <c r="G126" s="168"/>
      <c r="H126" s="168"/>
    </row>
    <row r="127" spans="1:8" x14ac:dyDescent="0.25">
      <c r="A127" s="169"/>
      <c r="B127" s="20"/>
      <c r="C127" s="168">
        <v>5</v>
      </c>
      <c r="D127" s="185">
        <v>421.96254599999997</v>
      </c>
      <c r="E127" s="183">
        <v>43221</v>
      </c>
      <c r="F127" s="184">
        <v>385.25319366666668</v>
      </c>
      <c r="G127" s="20"/>
      <c r="H127" s="20"/>
    </row>
    <row r="128" spans="1:8" x14ac:dyDescent="0.25">
      <c r="B128" s="20"/>
      <c r="C128" s="168">
        <v>6</v>
      </c>
      <c r="D128" s="185">
        <v>457.27353299999999</v>
      </c>
      <c r="E128" s="183">
        <v>43252</v>
      </c>
      <c r="F128" s="184">
        <v>396.93811199999999</v>
      </c>
      <c r="G128" s="20"/>
      <c r="H128" s="20"/>
    </row>
    <row r="129" spans="2:8" x14ac:dyDescent="0.25">
      <c r="B129" s="39"/>
      <c r="C129" s="168">
        <v>7</v>
      </c>
      <c r="D129" s="185">
        <v>0</v>
      </c>
      <c r="E129" s="183">
        <v>43282</v>
      </c>
      <c r="F129" s="184">
        <v>358.46025608333338</v>
      </c>
      <c r="G129" s="39"/>
      <c r="H129" s="39"/>
    </row>
    <row r="130" spans="2:8" x14ac:dyDescent="0.25">
      <c r="B130" s="39"/>
      <c r="C130" s="168">
        <v>8</v>
      </c>
      <c r="D130" s="185">
        <v>0</v>
      </c>
      <c r="E130" s="183">
        <v>43313</v>
      </c>
      <c r="F130" s="184">
        <v>322.55809808333339</v>
      </c>
      <c r="G130" s="39"/>
      <c r="H130" s="39"/>
    </row>
    <row r="131" spans="2:8" x14ac:dyDescent="0.25">
      <c r="B131" s="39"/>
      <c r="C131" s="168">
        <v>9</v>
      </c>
      <c r="D131" s="185">
        <v>0</v>
      </c>
      <c r="E131" s="183">
        <v>43344</v>
      </c>
      <c r="F131" s="184">
        <v>294.85424283333333</v>
      </c>
      <c r="G131" s="39"/>
      <c r="H131" s="39"/>
    </row>
    <row r="132" spans="2:8" x14ac:dyDescent="0.25">
      <c r="B132" s="39"/>
      <c r="C132" s="168">
        <v>10</v>
      </c>
      <c r="D132" s="185">
        <v>0</v>
      </c>
      <c r="E132" s="183">
        <v>43374</v>
      </c>
      <c r="F132" s="184">
        <v>263.89810758333334</v>
      </c>
      <c r="G132" s="39"/>
      <c r="H132" s="39"/>
    </row>
    <row r="133" spans="2:8" x14ac:dyDescent="0.25">
      <c r="B133" s="39"/>
      <c r="C133" s="168">
        <v>11</v>
      </c>
      <c r="D133" s="185">
        <v>0</v>
      </c>
      <c r="E133" s="183">
        <v>43405</v>
      </c>
      <c r="F133" s="184">
        <v>231.57572041666666</v>
      </c>
      <c r="G133" s="39"/>
      <c r="H133" s="39"/>
    </row>
    <row r="134" spans="2:8" x14ac:dyDescent="0.25">
      <c r="B134" s="39"/>
      <c r="C134" s="168">
        <v>12</v>
      </c>
      <c r="D134" s="185">
        <v>0</v>
      </c>
      <c r="E134" s="183">
        <v>43435</v>
      </c>
      <c r="F134" s="184">
        <v>196.51157766666665</v>
      </c>
      <c r="G134" s="39"/>
      <c r="H134" s="39"/>
    </row>
    <row r="135" spans="2:8" x14ac:dyDescent="0.25">
      <c r="B135" s="39"/>
      <c r="C135" s="39"/>
      <c r="D135" s="185"/>
      <c r="E135" s="183"/>
      <c r="F135" s="184"/>
      <c r="G135" s="39"/>
      <c r="H135" s="39"/>
    </row>
    <row r="136" spans="2:8" x14ac:dyDescent="0.25">
      <c r="B136" s="39"/>
      <c r="C136" s="39"/>
      <c r="D136" s="185"/>
      <c r="E136" s="183"/>
      <c r="F136" s="184"/>
      <c r="G136" s="39"/>
      <c r="H136" s="39"/>
    </row>
    <row r="137" spans="2:8" x14ac:dyDescent="0.25">
      <c r="B137" s="39"/>
      <c r="C137" s="39"/>
      <c r="D137" s="185"/>
      <c r="E137" s="39"/>
      <c r="F137" s="186"/>
      <c r="G137" s="39"/>
      <c r="H137" s="39"/>
    </row>
    <row r="138" spans="2:8" x14ac:dyDescent="0.25">
      <c r="B138" s="39"/>
      <c r="C138" s="39"/>
      <c r="D138" s="39"/>
      <c r="E138" s="39"/>
      <c r="F138" s="186"/>
      <c r="G138" s="39"/>
      <c r="H138" s="39"/>
    </row>
    <row r="139" spans="2:8" x14ac:dyDescent="0.25">
      <c r="B139" s="39"/>
      <c r="C139" s="39"/>
      <c r="D139" s="39"/>
      <c r="E139" s="39"/>
      <c r="F139" s="186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IC146"/>
  <sheetViews>
    <sheetView zoomScaleNormal="100" zoomScaleSheetLayoutView="80" workbookViewId="0">
      <selection activeCell="B16" sqref="B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9" t="s">
        <v>144</v>
      </c>
      <c r="D7" s="199"/>
      <c r="E7" s="199"/>
      <c r="F7" s="199"/>
      <c r="G7" s="199"/>
      <c r="H7" s="199"/>
      <c r="I7" s="199"/>
      <c r="J7" s="199"/>
      <c r="K7" s="59"/>
    </row>
    <row r="8" spans="1:14" x14ac:dyDescent="0.25">
      <c r="A8" s="57"/>
      <c r="B8" s="40"/>
      <c r="C8" s="191" t="s">
        <v>146</v>
      </c>
      <c r="D8" s="191"/>
      <c r="E8" s="191"/>
      <c r="F8" s="191"/>
      <c r="G8" s="191"/>
      <c r="H8" s="191"/>
      <c r="I8" s="191"/>
      <c r="J8" s="19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302.83476100000001</v>
      </c>
      <c r="D13" s="120">
        <v>256.414401</v>
      </c>
      <c r="E13" s="120">
        <v>205.98102600000001</v>
      </c>
      <c r="F13" s="120">
        <v>202.006418</v>
      </c>
      <c r="G13" s="120">
        <v>228.07799</v>
      </c>
      <c r="H13" s="160">
        <v>12.906308749061623</v>
      </c>
      <c r="I13" s="160">
        <v>112.90630874906162</v>
      </c>
      <c r="J13" s="160">
        <v>-1.9295990884131364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276.63792599999999</v>
      </c>
      <c r="D14" s="120">
        <v>281.98487599999999</v>
      </c>
      <c r="E14" s="120">
        <v>206.433999</v>
      </c>
      <c r="F14" s="120">
        <v>208.74672000000001</v>
      </c>
      <c r="G14" s="120">
        <v>223.377556</v>
      </c>
      <c r="H14" s="160">
        <v>7.0088938403439327</v>
      </c>
      <c r="I14" s="160">
        <v>107.00889384034393</v>
      </c>
      <c r="J14" s="160">
        <v>1.1203198170859574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276.22596700000003</v>
      </c>
      <c r="D15" s="120">
        <v>259.21491400000002</v>
      </c>
      <c r="E15" s="120">
        <v>196.33484000000001</v>
      </c>
      <c r="F15" s="120">
        <v>221.25910099999999</v>
      </c>
      <c r="G15" s="120">
        <v>205.364845</v>
      </c>
      <c r="H15" s="160">
        <v>-7.1835490283402965</v>
      </c>
      <c r="I15" s="160">
        <v>92.816450971659705</v>
      </c>
      <c r="J15" s="160">
        <v>12.694772359302075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320.23138999999998</v>
      </c>
      <c r="D16" s="120">
        <v>253.48961499999999</v>
      </c>
      <c r="E16" s="120">
        <v>191.199386</v>
      </c>
      <c r="F16" s="120">
        <v>194.51298199999999</v>
      </c>
      <c r="G16" s="120">
        <v>247.37165300000001</v>
      </c>
      <c r="H16" s="160">
        <v>27.174880800501032</v>
      </c>
      <c r="I16" s="160">
        <v>127.17488080050103</v>
      </c>
      <c r="J16" s="160">
        <v>1.7330578666188812</v>
      </c>
      <c r="K16" s="59"/>
      <c r="M16" s="38">
        <v>1</v>
      </c>
    </row>
    <row r="17" spans="1:237" x14ac:dyDescent="0.25">
      <c r="A17" s="57"/>
      <c r="B17" s="66" t="s">
        <v>10</v>
      </c>
      <c r="C17" s="120">
        <v>337.08714800000001</v>
      </c>
      <c r="D17" s="120">
        <v>240.89957200000001</v>
      </c>
      <c r="E17" s="120">
        <v>187.886878</v>
      </c>
      <c r="F17" s="120">
        <v>216.54182700000001</v>
      </c>
      <c r="G17" s="120">
        <v>282.71622100000002</v>
      </c>
      <c r="H17" s="160">
        <v>30.559635945068475</v>
      </c>
      <c r="I17" s="160">
        <v>130.55963594506846</v>
      </c>
      <c r="J17" s="160">
        <v>15.251170973206563</v>
      </c>
      <c r="K17" s="59"/>
      <c r="M17" s="38">
        <v>1</v>
      </c>
    </row>
    <row r="18" spans="1:237" x14ac:dyDescent="0.25">
      <c r="A18" s="57"/>
      <c r="B18" s="66" t="s">
        <v>11</v>
      </c>
      <c r="C18" s="120">
        <v>272.03643199999999</v>
      </c>
      <c r="D18" s="120">
        <v>250.05544399999999</v>
      </c>
      <c r="E18" s="120">
        <v>221.22109699999999</v>
      </c>
      <c r="F18" s="120">
        <v>244.339168</v>
      </c>
      <c r="G18" s="117">
        <v>276.73845599999999</v>
      </c>
      <c r="H18" s="29">
        <v>13.259964935298463</v>
      </c>
      <c r="I18" s="29">
        <v>113.25996493529846</v>
      </c>
      <c r="J18" s="29">
        <v>10.450210813302331</v>
      </c>
      <c r="K18" s="59"/>
      <c r="M18" s="38">
        <v>1</v>
      </c>
    </row>
    <row r="19" spans="1:237" x14ac:dyDescent="0.25">
      <c r="A19" s="57"/>
      <c r="B19" s="66" t="s">
        <v>12</v>
      </c>
      <c r="C19" s="120">
        <v>358.80998599999998</v>
      </c>
      <c r="D19" s="120">
        <v>293.18289700000003</v>
      </c>
      <c r="E19" s="120">
        <v>199.87751700000001</v>
      </c>
      <c r="F19" s="120">
        <v>240.89013499999999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237" x14ac:dyDescent="0.25">
      <c r="A20" s="57"/>
      <c r="B20" s="66" t="s">
        <v>13</v>
      </c>
      <c r="C20" s="120">
        <v>338.54871300000002</v>
      </c>
      <c r="D20" s="120">
        <v>285.49391500000002</v>
      </c>
      <c r="E20" s="120">
        <v>267.87743499999999</v>
      </c>
      <c r="F20" s="120">
        <v>267.87294300000002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237" x14ac:dyDescent="0.25">
      <c r="A21" s="57"/>
      <c r="B21" s="66" t="s">
        <v>14</v>
      </c>
      <c r="C21" s="120">
        <v>328.47178500000001</v>
      </c>
      <c r="D21" s="120">
        <v>296.34697799999998</v>
      </c>
      <c r="E21" s="120">
        <v>251.66070300000001</v>
      </c>
      <c r="F21" s="120">
        <v>255.19752700000001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237" x14ac:dyDescent="0.25">
      <c r="A22" s="57"/>
      <c r="B22" s="66" t="s">
        <v>15</v>
      </c>
      <c r="C22" s="120">
        <v>351.35839399999998</v>
      </c>
      <c r="D22" s="120">
        <v>279.80636700000002</v>
      </c>
      <c r="E22" s="120">
        <v>224.32973899999999</v>
      </c>
      <c r="F22" s="120">
        <v>255.537216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0">
        <v>316.85111499999999</v>
      </c>
      <c r="D23" s="120">
        <v>246.29274899999999</v>
      </c>
      <c r="E23" s="120">
        <v>245.617335</v>
      </c>
      <c r="F23" s="120">
        <v>240.25493299999999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0">
        <v>325.65906899999999</v>
      </c>
      <c r="D24" s="120">
        <v>223.62474900000001</v>
      </c>
      <c r="E24" s="120">
        <v>253.273504</v>
      </c>
      <c r="F24" s="120">
        <v>224.74845400000001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1">
        <v>3804.7526860000003</v>
      </c>
      <c r="D25" s="121">
        <v>3166.8064770000005</v>
      </c>
      <c r="E25" s="121">
        <v>2651.6934589999992</v>
      </c>
      <c r="F25" s="121">
        <v>2771.9074240000004</v>
      </c>
      <c r="G25" s="122">
        <v>1463.6467210000001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-16.767087420619799</v>
      </c>
      <c r="E26" s="68">
        <v>-16.266008729651883</v>
      </c>
      <c r="F26" s="68">
        <v>4.5334789582102131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1">
        <v>1785.0536240000001</v>
      </c>
      <c r="D28" s="121">
        <v>1542.0588220000002</v>
      </c>
      <c r="E28" s="121">
        <v>1209.0572259999999</v>
      </c>
      <c r="F28" s="121">
        <v>1287.4062159999999</v>
      </c>
      <c r="G28" s="117">
        <v>1463.6467210000001</v>
      </c>
      <c r="H28" s="65">
        <v>13.689580088216701</v>
      </c>
      <c r="I28" s="29">
        <v>113.6895800882167</v>
      </c>
      <c r="J28" s="29">
        <v>6.4801721800387346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-13.612745226974754</v>
      </c>
      <c r="E29" s="68">
        <v>-21.594610481078025</v>
      </c>
      <c r="F29" s="68">
        <v>6.4801721800387346</v>
      </c>
      <c r="G29" s="29">
        <v>13.689580088216701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8" t="s">
        <v>144</v>
      </c>
      <c r="D31" s="198"/>
      <c r="E31" s="198"/>
      <c r="F31" s="198"/>
      <c r="G31" s="198"/>
      <c r="H31" s="198"/>
      <c r="I31" s="198"/>
      <c r="J31" s="45"/>
      <c r="K31" s="59"/>
    </row>
    <row r="32" spans="1:237" s="52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37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173</v>
      </c>
      <c r="E50" s="20" t="s">
        <v>167</v>
      </c>
      <c r="F50" s="20" t="s">
        <v>168</v>
      </c>
      <c r="G50" s="20"/>
      <c r="H50" s="20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20">
        <v>265.4053206300008</v>
      </c>
      <c r="E51" s="20">
        <v>40909</v>
      </c>
      <c r="F51" s="20"/>
      <c r="G51" s="20"/>
      <c r="H51" s="20"/>
      <c r="I51" s="113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68">
        <v>286.80867329999757</v>
      </c>
      <c r="E52" s="168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278.83016829000036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274.17514899999776</v>
      </c>
      <c r="E54" s="183">
        <v>41000</v>
      </c>
      <c r="F54" s="168"/>
      <c r="G54" s="168"/>
      <c r="H54" s="168"/>
      <c r="I54" s="113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301.07034437000254</v>
      </c>
      <c r="E55" s="183">
        <v>41030</v>
      </c>
      <c r="F55" s="168"/>
      <c r="G55" s="168"/>
      <c r="H55" s="168"/>
      <c r="I55" s="113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290.97378118999853</v>
      </c>
      <c r="E56" s="183">
        <v>41061</v>
      </c>
      <c r="F56" s="184"/>
      <c r="G56" s="168"/>
      <c r="H56" s="168"/>
      <c r="I56" s="113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350.55811068000065</v>
      </c>
      <c r="E57" s="183">
        <v>41091</v>
      </c>
      <c r="F57" s="184"/>
      <c r="G57" s="168"/>
      <c r="H57" s="168"/>
      <c r="I57" s="113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361.76006948999719</v>
      </c>
      <c r="E58" s="183">
        <v>41122</v>
      </c>
      <c r="F58" s="184"/>
      <c r="G58" s="168"/>
      <c r="H58" s="168"/>
      <c r="I58" s="113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327.82595596999818</v>
      </c>
      <c r="E59" s="183">
        <v>41153</v>
      </c>
      <c r="F59" s="184"/>
      <c r="G59" s="168"/>
      <c r="H59" s="168"/>
    </row>
    <row r="60" spans="2:14" x14ac:dyDescent="0.25">
      <c r="B60" s="20"/>
      <c r="C60" s="168">
        <v>10</v>
      </c>
      <c r="D60" s="182">
        <v>352.76811565999992</v>
      </c>
      <c r="E60" s="183">
        <v>41183</v>
      </c>
      <c r="F60" s="184"/>
      <c r="G60" s="168"/>
      <c r="H60" s="168"/>
    </row>
    <row r="61" spans="2:14" x14ac:dyDescent="0.25">
      <c r="B61" s="20"/>
      <c r="C61" s="168">
        <v>11</v>
      </c>
      <c r="D61" s="182">
        <v>317.18840413000231</v>
      </c>
      <c r="E61" s="183">
        <v>41214</v>
      </c>
      <c r="F61" s="184"/>
      <c r="G61" s="168"/>
      <c r="H61" s="168"/>
    </row>
    <row r="62" spans="2:14" x14ac:dyDescent="0.25">
      <c r="B62" s="20"/>
      <c r="C62" s="168">
        <v>12</v>
      </c>
      <c r="D62" s="182">
        <v>310.78439179000065</v>
      </c>
      <c r="E62" s="183">
        <v>41244</v>
      </c>
      <c r="F62" s="184"/>
      <c r="G62" s="168"/>
      <c r="H62" s="168"/>
    </row>
    <row r="63" spans="2:14" x14ac:dyDescent="0.25">
      <c r="B63" s="20">
        <v>2013</v>
      </c>
      <c r="C63" s="168">
        <v>1</v>
      </c>
      <c r="D63" s="182">
        <v>261.50738521000085</v>
      </c>
      <c r="E63" s="183">
        <v>41275</v>
      </c>
      <c r="F63" s="184"/>
      <c r="G63" s="168"/>
      <c r="H63" s="168"/>
    </row>
    <row r="64" spans="2:14" x14ac:dyDescent="0.25">
      <c r="B64" s="20"/>
      <c r="C64" s="168">
        <v>2</v>
      </c>
      <c r="D64" s="182">
        <v>264.74304936999908</v>
      </c>
      <c r="E64" s="183">
        <v>41306</v>
      </c>
      <c r="F64" s="184"/>
      <c r="G64" s="168"/>
      <c r="H64" s="168"/>
    </row>
    <row r="65" spans="2:8" x14ac:dyDescent="0.25">
      <c r="B65" s="20"/>
      <c r="C65" s="168">
        <v>3</v>
      </c>
      <c r="D65" s="182">
        <v>263.61299512000187</v>
      </c>
      <c r="E65" s="183">
        <v>41334</v>
      </c>
      <c r="F65" s="184"/>
      <c r="G65" s="168"/>
      <c r="H65" s="168"/>
    </row>
    <row r="66" spans="2:8" x14ac:dyDescent="0.25">
      <c r="B66" s="20"/>
      <c r="C66" s="168">
        <v>4</v>
      </c>
      <c r="D66" s="182">
        <v>294.74683711000381</v>
      </c>
      <c r="E66" s="183">
        <v>41365</v>
      </c>
      <c r="F66" s="184">
        <v>308.12828667416716</v>
      </c>
      <c r="G66" s="168"/>
      <c r="H66" s="168"/>
    </row>
    <row r="67" spans="2:8" x14ac:dyDescent="0.25">
      <c r="B67" s="20"/>
      <c r="C67" s="168">
        <v>5</v>
      </c>
      <c r="D67" s="182">
        <v>286.19088282000081</v>
      </c>
      <c r="E67" s="183">
        <v>41395</v>
      </c>
      <c r="F67" s="184">
        <v>306.88833154500031</v>
      </c>
      <c r="G67" s="168"/>
      <c r="H67" s="168"/>
    </row>
    <row r="68" spans="2:8" x14ac:dyDescent="0.25">
      <c r="B68" s="20"/>
      <c r="C68" s="168">
        <v>6</v>
      </c>
      <c r="D68" s="182">
        <v>263.97502972000115</v>
      </c>
      <c r="E68" s="183">
        <v>41426</v>
      </c>
      <c r="F68" s="184">
        <v>304.63843558916722</v>
      </c>
      <c r="G68" s="168"/>
      <c r="H68" s="168"/>
    </row>
    <row r="69" spans="2:8" x14ac:dyDescent="0.25">
      <c r="B69" s="20"/>
      <c r="C69" s="168">
        <v>7</v>
      </c>
      <c r="D69" s="182">
        <v>299.83765777999906</v>
      </c>
      <c r="E69" s="183">
        <v>41456</v>
      </c>
      <c r="F69" s="184">
        <v>300.41173118083378</v>
      </c>
      <c r="G69" s="168"/>
      <c r="H69" s="168"/>
    </row>
    <row r="70" spans="2:8" x14ac:dyDescent="0.25">
      <c r="B70" s="20"/>
      <c r="C70" s="168">
        <v>8</v>
      </c>
      <c r="D70" s="182">
        <v>307.8199985800016</v>
      </c>
      <c r="E70" s="183">
        <v>41487</v>
      </c>
      <c r="F70" s="184">
        <v>295.91672527166742</v>
      </c>
      <c r="G70" s="168"/>
      <c r="H70" s="168"/>
    </row>
    <row r="71" spans="2:8" x14ac:dyDescent="0.25">
      <c r="B71" s="20"/>
      <c r="C71" s="168">
        <v>9</v>
      </c>
      <c r="D71" s="182">
        <v>403.71920713000395</v>
      </c>
      <c r="E71" s="183">
        <v>41518</v>
      </c>
      <c r="F71" s="184">
        <v>302.24116286833458</v>
      </c>
      <c r="G71" s="168"/>
      <c r="H71" s="168"/>
    </row>
    <row r="72" spans="2:8" x14ac:dyDescent="0.25">
      <c r="B72" s="20"/>
      <c r="C72" s="168">
        <v>10</v>
      </c>
      <c r="D72" s="182">
        <v>386.46045093999703</v>
      </c>
      <c r="E72" s="183">
        <v>41548</v>
      </c>
      <c r="F72" s="184">
        <v>305.04885747500094</v>
      </c>
      <c r="G72" s="168"/>
      <c r="H72" s="168"/>
    </row>
    <row r="73" spans="2:8" x14ac:dyDescent="0.25">
      <c r="B73" s="20"/>
      <c r="C73" s="168">
        <v>11</v>
      </c>
      <c r="D73" s="182">
        <v>297.81925658000472</v>
      </c>
      <c r="E73" s="183">
        <v>41579</v>
      </c>
      <c r="F73" s="184">
        <v>303.43476184583454</v>
      </c>
      <c r="G73" s="168"/>
      <c r="H73" s="168"/>
    </row>
    <row r="74" spans="2:8" x14ac:dyDescent="0.25">
      <c r="B74" s="20"/>
      <c r="C74" s="168">
        <v>12</v>
      </c>
      <c r="D74" s="182">
        <v>299.29991008999929</v>
      </c>
      <c r="E74" s="183">
        <v>41609</v>
      </c>
      <c r="F74" s="184">
        <v>302.47772170416772</v>
      </c>
      <c r="G74" s="168"/>
      <c r="H74" s="168"/>
    </row>
    <row r="75" spans="2:8" x14ac:dyDescent="0.25">
      <c r="B75" s="20">
        <v>2014</v>
      </c>
      <c r="C75" s="168">
        <v>1</v>
      </c>
      <c r="D75" s="182">
        <v>302.83476100000001</v>
      </c>
      <c r="E75" s="183">
        <v>41640</v>
      </c>
      <c r="F75" s="184">
        <v>305.92166968666771</v>
      </c>
      <c r="G75" s="168"/>
      <c r="H75" s="168"/>
    </row>
    <row r="76" spans="2:8" x14ac:dyDescent="0.25">
      <c r="B76" s="20"/>
      <c r="C76" s="168">
        <v>2</v>
      </c>
      <c r="D76" s="182">
        <v>276.63792599999999</v>
      </c>
      <c r="E76" s="183">
        <v>41671</v>
      </c>
      <c r="F76" s="184">
        <v>306.9129094058344</v>
      </c>
      <c r="G76" s="168"/>
      <c r="H76" s="168"/>
    </row>
    <row r="77" spans="2:8" x14ac:dyDescent="0.25">
      <c r="B77" s="20"/>
      <c r="C77" s="168">
        <v>3</v>
      </c>
      <c r="D77" s="182">
        <v>276.22596700000003</v>
      </c>
      <c r="E77" s="183">
        <v>41699</v>
      </c>
      <c r="F77" s="184">
        <v>307.96399039583423</v>
      </c>
      <c r="G77" s="168"/>
      <c r="H77" s="168"/>
    </row>
    <row r="78" spans="2:8" x14ac:dyDescent="0.25">
      <c r="B78" s="20"/>
      <c r="C78" s="168">
        <v>4</v>
      </c>
      <c r="D78" s="182">
        <v>320.23138999999998</v>
      </c>
      <c r="E78" s="183">
        <v>41730</v>
      </c>
      <c r="F78" s="184">
        <v>310.08770313666724</v>
      </c>
      <c r="G78" s="168"/>
      <c r="H78" s="168"/>
    </row>
    <row r="79" spans="2:8" x14ac:dyDescent="0.25">
      <c r="B79" s="20"/>
      <c r="C79" s="168">
        <v>5</v>
      </c>
      <c r="D79" s="182">
        <v>337.08714800000001</v>
      </c>
      <c r="E79" s="183">
        <v>41760</v>
      </c>
      <c r="F79" s="184">
        <v>314.32905856833389</v>
      </c>
      <c r="G79" s="168"/>
      <c r="H79" s="168"/>
    </row>
    <row r="80" spans="2:8" x14ac:dyDescent="0.25">
      <c r="B80" s="20"/>
      <c r="C80" s="168">
        <v>6</v>
      </c>
      <c r="D80" s="182">
        <v>272.03643199999999</v>
      </c>
      <c r="E80" s="183">
        <v>41791</v>
      </c>
      <c r="F80" s="184">
        <v>315.0008420916671</v>
      </c>
      <c r="G80" s="168"/>
      <c r="H80" s="168"/>
    </row>
    <row r="81" spans="2:8" x14ac:dyDescent="0.25">
      <c r="B81" s="20"/>
      <c r="C81" s="168">
        <v>7</v>
      </c>
      <c r="D81" s="182">
        <v>358.80998599999998</v>
      </c>
      <c r="E81" s="183">
        <v>41821</v>
      </c>
      <c r="F81" s="184">
        <v>319.91520277666723</v>
      </c>
      <c r="G81" s="168"/>
      <c r="H81" s="168"/>
    </row>
    <row r="82" spans="2:8" x14ac:dyDescent="0.25">
      <c r="B82" s="20"/>
      <c r="C82" s="168">
        <v>8</v>
      </c>
      <c r="D82" s="182">
        <v>338.54871300000002</v>
      </c>
      <c r="E82" s="183">
        <v>41852</v>
      </c>
      <c r="F82" s="184">
        <v>322.47592897833374</v>
      </c>
      <c r="G82" s="168"/>
      <c r="H82" s="168"/>
    </row>
    <row r="83" spans="2:8" x14ac:dyDescent="0.25">
      <c r="B83" s="20"/>
      <c r="C83" s="168">
        <v>9</v>
      </c>
      <c r="D83" s="182">
        <v>328.47178500000001</v>
      </c>
      <c r="E83" s="183">
        <v>41883</v>
      </c>
      <c r="F83" s="184">
        <v>316.20531046750017</v>
      </c>
      <c r="G83" s="168"/>
      <c r="H83" s="168"/>
    </row>
    <row r="84" spans="2:8" x14ac:dyDescent="0.25">
      <c r="B84" s="20"/>
      <c r="C84" s="168">
        <v>10</v>
      </c>
      <c r="D84" s="182">
        <v>351.35839399999998</v>
      </c>
      <c r="E84" s="183">
        <v>41913</v>
      </c>
      <c r="F84" s="184">
        <v>313.28013905583367</v>
      </c>
      <c r="G84" s="168"/>
      <c r="H84" s="168"/>
    </row>
    <row r="85" spans="2:8" x14ac:dyDescent="0.25">
      <c r="B85" s="20"/>
      <c r="C85" s="168">
        <v>11</v>
      </c>
      <c r="D85" s="182">
        <v>316.85111499999999</v>
      </c>
      <c r="E85" s="183">
        <v>41944</v>
      </c>
      <c r="F85" s="184">
        <v>314.86612725749995</v>
      </c>
      <c r="G85" s="168"/>
      <c r="H85" s="168"/>
    </row>
    <row r="86" spans="2:8" x14ac:dyDescent="0.25">
      <c r="B86" s="20"/>
      <c r="C86" s="168">
        <v>12</v>
      </c>
      <c r="D86" s="182">
        <v>325.65906899999999</v>
      </c>
      <c r="E86" s="183">
        <v>41974</v>
      </c>
      <c r="F86" s="184">
        <v>317.06272383333334</v>
      </c>
      <c r="G86" s="168"/>
      <c r="H86" s="168"/>
    </row>
    <row r="87" spans="2:8" x14ac:dyDescent="0.25">
      <c r="B87" s="20">
        <v>2015</v>
      </c>
      <c r="C87" s="168">
        <v>1</v>
      </c>
      <c r="D87" s="182">
        <v>256.414401</v>
      </c>
      <c r="E87" s="183">
        <v>42005</v>
      </c>
      <c r="F87" s="184">
        <v>313.19436049999996</v>
      </c>
      <c r="G87" s="168"/>
      <c r="H87" s="168"/>
    </row>
    <row r="88" spans="2:8" x14ac:dyDescent="0.25">
      <c r="B88" s="20"/>
      <c r="C88" s="168">
        <v>2</v>
      </c>
      <c r="D88" s="182">
        <v>281.98487599999999</v>
      </c>
      <c r="E88" s="183">
        <v>42036</v>
      </c>
      <c r="F88" s="184">
        <v>313.63993966666663</v>
      </c>
      <c r="G88" s="168"/>
      <c r="H88" s="168"/>
    </row>
    <row r="89" spans="2:8" x14ac:dyDescent="0.25">
      <c r="B89" s="20"/>
      <c r="C89" s="168">
        <v>3</v>
      </c>
      <c r="D89" s="182">
        <v>259.21491400000002</v>
      </c>
      <c r="E89" s="183">
        <v>42064</v>
      </c>
      <c r="F89" s="184">
        <v>312.2223519166667</v>
      </c>
      <c r="G89" s="168"/>
      <c r="H89" s="168"/>
    </row>
    <row r="90" spans="2:8" x14ac:dyDescent="0.25">
      <c r="B90" s="20"/>
      <c r="C90" s="168">
        <v>4</v>
      </c>
      <c r="D90" s="182">
        <v>253.48961499999999</v>
      </c>
      <c r="E90" s="183">
        <v>42095</v>
      </c>
      <c r="F90" s="184">
        <v>306.66053733333331</v>
      </c>
      <c r="G90" s="168"/>
      <c r="H90" s="168"/>
    </row>
    <row r="91" spans="2:8" x14ac:dyDescent="0.25">
      <c r="B91" s="20"/>
      <c r="C91" s="168">
        <v>5</v>
      </c>
      <c r="D91" s="182">
        <v>240.89957200000001</v>
      </c>
      <c r="E91" s="183">
        <v>42125</v>
      </c>
      <c r="F91" s="184">
        <v>298.64490599999993</v>
      </c>
      <c r="G91" s="168"/>
      <c r="H91" s="168"/>
    </row>
    <row r="92" spans="2:8" x14ac:dyDescent="0.25">
      <c r="B92" s="20"/>
      <c r="C92" s="168">
        <v>6</v>
      </c>
      <c r="D92" s="182">
        <v>250.05544399999999</v>
      </c>
      <c r="E92" s="183">
        <v>42156</v>
      </c>
      <c r="F92" s="184">
        <v>296.81315699999999</v>
      </c>
      <c r="G92" s="168"/>
      <c r="H92" s="168"/>
    </row>
    <row r="93" spans="2:8" x14ac:dyDescent="0.25">
      <c r="B93" s="20"/>
      <c r="C93" s="168">
        <v>7</v>
      </c>
      <c r="D93" s="182">
        <v>293.18289700000003</v>
      </c>
      <c r="E93" s="183">
        <v>42186</v>
      </c>
      <c r="F93" s="184">
        <v>291.34423291666667</v>
      </c>
      <c r="G93" s="168"/>
      <c r="H93" s="168"/>
    </row>
    <row r="94" spans="2:8" x14ac:dyDescent="0.25">
      <c r="B94" s="20"/>
      <c r="C94" s="168">
        <v>8</v>
      </c>
      <c r="D94" s="182">
        <v>285.49391500000002</v>
      </c>
      <c r="E94" s="183">
        <v>42217</v>
      </c>
      <c r="F94" s="184">
        <v>286.92299974999997</v>
      </c>
      <c r="G94" s="168"/>
      <c r="H94" s="168"/>
    </row>
    <row r="95" spans="2:8" x14ac:dyDescent="0.25">
      <c r="B95" s="20"/>
      <c r="C95" s="168">
        <v>9</v>
      </c>
      <c r="D95" s="182">
        <v>296.34697799999998</v>
      </c>
      <c r="E95" s="183">
        <v>42248</v>
      </c>
      <c r="F95" s="184">
        <v>284.24593250000004</v>
      </c>
      <c r="G95" s="168"/>
      <c r="H95" s="168"/>
    </row>
    <row r="96" spans="2:8" x14ac:dyDescent="0.25">
      <c r="B96" s="20"/>
      <c r="C96" s="168">
        <v>10</v>
      </c>
      <c r="D96" s="182">
        <v>279.80636700000002</v>
      </c>
      <c r="E96" s="183">
        <v>42278</v>
      </c>
      <c r="F96" s="184">
        <v>278.28326358333334</v>
      </c>
      <c r="G96" s="168"/>
      <c r="H96" s="168"/>
    </row>
    <row r="97" spans="2:8" x14ac:dyDescent="0.25">
      <c r="B97" s="20"/>
      <c r="C97" s="168">
        <v>11</v>
      </c>
      <c r="D97" s="182">
        <v>246.29274899999999</v>
      </c>
      <c r="E97" s="183">
        <v>42309</v>
      </c>
      <c r="F97" s="184">
        <v>272.40339975000001</v>
      </c>
      <c r="G97" s="168"/>
      <c r="H97" s="168"/>
    </row>
    <row r="98" spans="2:8" x14ac:dyDescent="0.25">
      <c r="B98" s="20"/>
      <c r="C98" s="168">
        <v>12</v>
      </c>
      <c r="D98" s="182">
        <v>223.62474900000001</v>
      </c>
      <c r="E98" s="183">
        <v>42339</v>
      </c>
      <c r="F98" s="184">
        <v>263.90053975000006</v>
      </c>
      <c r="G98" s="168"/>
      <c r="H98" s="168"/>
    </row>
    <row r="99" spans="2:8" x14ac:dyDescent="0.25">
      <c r="B99" s="20">
        <v>2016</v>
      </c>
      <c r="C99" s="168">
        <v>1</v>
      </c>
      <c r="D99" s="182">
        <v>205.98102600000001</v>
      </c>
      <c r="E99" s="183">
        <v>42370</v>
      </c>
      <c r="F99" s="184">
        <v>259.69775850000002</v>
      </c>
      <c r="G99" s="168"/>
      <c r="H99" s="168"/>
    </row>
    <row r="100" spans="2:8" x14ac:dyDescent="0.25">
      <c r="B100" s="20"/>
      <c r="C100" s="168">
        <v>2</v>
      </c>
      <c r="D100" s="182">
        <v>206.433999</v>
      </c>
      <c r="E100" s="183">
        <v>42401</v>
      </c>
      <c r="F100" s="184">
        <v>253.40185208333335</v>
      </c>
      <c r="G100" s="168"/>
      <c r="H100" s="168"/>
    </row>
    <row r="101" spans="2:8" x14ac:dyDescent="0.25">
      <c r="B101" s="20"/>
      <c r="C101" s="168">
        <v>3</v>
      </c>
      <c r="D101" s="182">
        <v>196.33484000000001</v>
      </c>
      <c r="E101" s="183">
        <v>42430</v>
      </c>
      <c r="F101" s="184">
        <v>248.16184591666669</v>
      </c>
      <c r="G101" s="168"/>
      <c r="H101" s="168"/>
    </row>
    <row r="102" spans="2:8" x14ac:dyDescent="0.25">
      <c r="B102" s="20"/>
      <c r="C102" s="168">
        <v>4</v>
      </c>
      <c r="D102" s="182">
        <v>191.199386</v>
      </c>
      <c r="E102" s="183">
        <v>42461</v>
      </c>
      <c r="F102" s="184">
        <v>242.97099349999999</v>
      </c>
      <c r="G102" s="168"/>
      <c r="H102" s="168"/>
    </row>
    <row r="103" spans="2:8" x14ac:dyDescent="0.25">
      <c r="B103" s="20"/>
      <c r="C103" s="168">
        <v>5</v>
      </c>
      <c r="D103" s="182">
        <v>187.886878</v>
      </c>
      <c r="E103" s="183">
        <v>42491</v>
      </c>
      <c r="F103" s="184">
        <v>238.55326899999997</v>
      </c>
      <c r="G103" s="168"/>
      <c r="H103" s="168"/>
    </row>
    <row r="104" spans="2:8" x14ac:dyDescent="0.25">
      <c r="B104" s="20"/>
      <c r="C104" s="168">
        <v>6</v>
      </c>
      <c r="D104" s="182">
        <v>221.22109699999999</v>
      </c>
      <c r="E104" s="183">
        <v>42522</v>
      </c>
      <c r="F104" s="184">
        <v>236.15040675</v>
      </c>
      <c r="G104" s="168"/>
      <c r="H104" s="168"/>
    </row>
    <row r="105" spans="2:8" x14ac:dyDescent="0.25">
      <c r="B105" s="20"/>
      <c r="C105" s="168">
        <v>7</v>
      </c>
      <c r="D105" s="182">
        <v>199.87751700000001</v>
      </c>
      <c r="E105" s="183">
        <v>42552</v>
      </c>
      <c r="F105" s="184">
        <v>228.37495841666669</v>
      </c>
      <c r="G105" s="168"/>
      <c r="H105" s="168"/>
    </row>
    <row r="106" spans="2:8" x14ac:dyDescent="0.25">
      <c r="B106" s="20"/>
      <c r="C106" s="168">
        <v>8</v>
      </c>
      <c r="D106" s="182">
        <v>267.87743499999999</v>
      </c>
      <c r="E106" s="183">
        <v>42583</v>
      </c>
      <c r="F106" s="184">
        <v>226.90691841666663</v>
      </c>
      <c r="G106" s="168"/>
      <c r="H106" s="168"/>
    </row>
    <row r="107" spans="2:8" x14ac:dyDescent="0.25">
      <c r="B107" s="20"/>
      <c r="C107" s="168">
        <v>9</v>
      </c>
      <c r="D107" s="182">
        <v>251.66070300000001</v>
      </c>
      <c r="E107" s="183">
        <v>42614</v>
      </c>
      <c r="F107" s="184">
        <v>223.18306216666664</v>
      </c>
      <c r="G107" s="168"/>
      <c r="H107" s="168"/>
    </row>
    <row r="108" spans="2:8" x14ac:dyDescent="0.25">
      <c r="B108" s="20"/>
      <c r="C108" s="168">
        <v>10</v>
      </c>
      <c r="D108" s="182">
        <v>224.32973899999999</v>
      </c>
      <c r="E108" s="183">
        <v>42644</v>
      </c>
      <c r="F108" s="184">
        <v>218.56000983333331</v>
      </c>
      <c r="G108" s="168"/>
      <c r="H108" s="168"/>
    </row>
    <row r="109" spans="2:8" x14ac:dyDescent="0.25">
      <c r="B109" s="20"/>
      <c r="C109" s="168">
        <v>11</v>
      </c>
      <c r="D109" s="182">
        <v>245.617335</v>
      </c>
      <c r="E109" s="183">
        <v>42675</v>
      </c>
      <c r="F109" s="184">
        <v>218.50372533333328</v>
      </c>
      <c r="G109" s="168"/>
      <c r="H109" s="168"/>
    </row>
    <row r="110" spans="2:8" x14ac:dyDescent="0.25">
      <c r="B110" s="20"/>
      <c r="C110" s="168">
        <v>12</v>
      </c>
      <c r="D110" s="182">
        <v>253.273504</v>
      </c>
      <c r="E110" s="183">
        <v>42705</v>
      </c>
      <c r="F110" s="184">
        <v>220.97445491666659</v>
      </c>
      <c r="G110" s="168"/>
      <c r="H110" s="168"/>
    </row>
    <row r="111" spans="2:8" x14ac:dyDescent="0.25">
      <c r="B111" s="20">
        <v>2017</v>
      </c>
      <c r="C111" s="168">
        <v>1</v>
      </c>
      <c r="D111" s="182">
        <v>202.006418</v>
      </c>
      <c r="E111" s="183">
        <v>42736</v>
      </c>
      <c r="F111" s="184">
        <v>220.64323758333339</v>
      </c>
      <c r="G111" s="168"/>
      <c r="H111" s="168"/>
    </row>
    <row r="112" spans="2:8" x14ac:dyDescent="0.25">
      <c r="B112" s="20"/>
      <c r="C112" s="168">
        <v>2</v>
      </c>
      <c r="D112" s="182">
        <v>208.74672000000001</v>
      </c>
      <c r="E112" s="183">
        <v>42767</v>
      </c>
      <c r="F112" s="184">
        <v>220.83596433333332</v>
      </c>
      <c r="G112" s="168"/>
      <c r="H112" s="168"/>
    </row>
    <row r="113" spans="2:8" x14ac:dyDescent="0.25">
      <c r="B113" s="20"/>
      <c r="C113" s="168">
        <v>3</v>
      </c>
      <c r="D113" s="185">
        <v>221.25910099999999</v>
      </c>
      <c r="E113" s="183">
        <v>42795</v>
      </c>
      <c r="F113" s="184">
        <v>222.91298608333332</v>
      </c>
      <c r="G113" s="168"/>
      <c r="H113" s="168"/>
    </row>
    <row r="114" spans="2:8" x14ac:dyDescent="0.25">
      <c r="B114" s="20"/>
      <c r="C114" s="168">
        <v>4</v>
      </c>
      <c r="D114" s="185">
        <v>194.51298199999999</v>
      </c>
      <c r="E114" s="183">
        <v>42826</v>
      </c>
      <c r="F114" s="184">
        <v>223.18911908333337</v>
      </c>
      <c r="G114" s="168"/>
      <c r="H114" s="168"/>
    </row>
    <row r="115" spans="2:8" x14ac:dyDescent="0.25">
      <c r="B115" s="20"/>
      <c r="C115" s="168">
        <v>5</v>
      </c>
      <c r="D115" s="185">
        <v>216.54182700000001</v>
      </c>
      <c r="E115" s="183">
        <v>42856</v>
      </c>
      <c r="F115" s="184">
        <v>225.5770315</v>
      </c>
      <c r="G115" s="168"/>
      <c r="H115" s="168"/>
    </row>
    <row r="116" spans="2:8" x14ac:dyDescent="0.25">
      <c r="B116" s="20"/>
      <c r="C116" s="168">
        <v>6</v>
      </c>
      <c r="D116" s="185">
        <v>244.339168</v>
      </c>
      <c r="E116" s="183">
        <v>42887</v>
      </c>
      <c r="F116" s="184">
        <v>227.50353741666666</v>
      </c>
      <c r="G116" s="168"/>
      <c r="H116" s="168"/>
    </row>
    <row r="117" spans="2:8" x14ac:dyDescent="0.25">
      <c r="B117" s="20"/>
      <c r="C117" s="168">
        <v>7</v>
      </c>
      <c r="D117" s="185">
        <v>240.89013499999999</v>
      </c>
      <c r="E117" s="183">
        <v>42917</v>
      </c>
      <c r="F117" s="184">
        <v>230.92125558333336</v>
      </c>
      <c r="G117" s="168"/>
      <c r="H117" s="168"/>
    </row>
    <row r="118" spans="2:8" x14ac:dyDescent="0.25">
      <c r="B118" s="20"/>
      <c r="C118" s="168">
        <v>8</v>
      </c>
      <c r="D118" s="185">
        <v>267.87294300000002</v>
      </c>
      <c r="E118" s="183">
        <v>42948</v>
      </c>
      <c r="F118" s="184">
        <v>230.92088125000001</v>
      </c>
      <c r="G118" s="168"/>
      <c r="H118" s="168"/>
    </row>
    <row r="119" spans="2:8" x14ac:dyDescent="0.25">
      <c r="B119" s="20"/>
      <c r="C119" s="168">
        <v>9</v>
      </c>
      <c r="D119" s="185">
        <v>255.19752700000001</v>
      </c>
      <c r="E119" s="183">
        <v>42979</v>
      </c>
      <c r="F119" s="184">
        <v>231.21561658333329</v>
      </c>
      <c r="G119" s="168"/>
      <c r="H119" s="168"/>
    </row>
    <row r="120" spans="2:8" x14ac:dyDescent="0.25">
      <c r="B120" s="20"/>
      <c r="C120" s="168">
        <v>10</v>
      </c>
      <c r="D120" s="185">
        <v>255.537216</v>
      </c>
      <c r="E120" s="183">
        <v>43009</v>
      </c>
      <c r="F120" s="184">
        <v>233.81623966666666</v>
      </c>
      <c r="G120" s="168"/>
      <c r="H120" s="168"/>
    </row>
    <row r="121" spans="2:8" x14ac:dyDescent="0.25">
      <c r="B121" s="20"/>
      <c r="C121" s="168">
        <v>11</v>
      </c>
      <c r="D121" s="185">
        <v>240.25493299999999</v>
      </c>
      <c r="E121" s="183">
        <v>43040</v>
      </c>
      <c r="F121" s="184">
        <v>233.36937283333336</v>
      </c>
      <c r="G121" s="168"/>
      <c r="H121" s="168"/>
    </row>
    <row r="122" spans="2:8" x14ac:dyDescent="0.25">
      <c r="B122" s="20"/>
      <c r="C122" s="168">
        <v>12</v>
      </c>
      <c r="D122" s="185">
        <v>224.74845400000001</v>
      </c>
      <c r="E122" s="183">
        <v>43070</v>
      </c>
      <c r="F122" s="184">
        <v>230.99228533333337</v>
      </c>
      <c r="G122" s="168"/>
      <c r="H122" s="168"/>
    </row>
    <row r="123" spans="2:8" x14ac:dyDescent="0.25">
      <c r="B123" s="20">
        <v>2018</v>
      </c>
      <c r="C123" s="168">
        <v>1</v>
      </c>
      <c r="D123" s="185">
        <v>228.07799</v>
      </c>
      <c r="E123" s="183">
        <v>43101</v>
      </c>
      <c r="F123" s="184">
        <v>233.16491633333339</v>
      </c>
      <c r="G123" s="168"/>
      <c r="H123" s="168"/>
    </row>
    <row r="124" spans="2:8" x14ac:dyDescent="0.25">
      <c r="B124" s="20"/>
      <c r="C124" s="168">
        <v>2</v>
      </c>
      <c r="D124" s="185">
        <v>223.377556</v>
      </c>
      <c r="E124" s="183">
        <v>43132</v>
      </c>
      <c r="F124" s="184">
        <v>234.38415266666664</v>
      </c>
      <c r="G124" s="168"/>
      <c r="H124" s="168"/>
    </row>
    <row r="125" spans="2:8" x14ac:dyDescent="0.25">
      <c r="B125" s="20"/>
      <c r="C125" s="168">
        <v>3</v>
      </c>
      <c r="D125" s="185">
        <v>205.364845</v>
      </c>
      <c r="E125" s="183">
        <v>43160</v>
      </c>
      <c r="F125" s="184">
        <v>233.05963133333333</v>
      </c>
      <c r="G125" s="168"/>
      <c r="H125" s="168"/>
    </row>
    <row r="126" spans="2:8" x14ac:dyDescent="0.25">
      <c r="B126" s="20"/>
      <c r="C126" s="168">
        <v>4</v>
      </c>
      <c r="D126" s="185">
        <v>247.37165300000001</v>
      </c>
      <c r="E126" s="183">
        <v>43191</v>
      </c>
      <c r="F126" s="184">
        <v>237.46452058333333</v>
      </c>
      <c r="G126" s="168"/>
      <c r="H126" s="168"/>
    </row>
    <row r="127" spans="2:8" x14ac:dyDescent="0.25">
      <c r="B127" s="20"/>
      <c r="C127" s="168">
        <v>5</v>
      </c>
      <c r="D127" s="185">
        <v>282.71622100000002</v>
      </c>
      <c r="E127" s="183">
        <v>43221</v>
      </c>
      <c r="F127" s="184">
        <v>242.97905341666669</v>
      </c>
      <c r="G127" s="20"/>
      <c r="H127" s="20"/>
    </row>
    <row r="128" spans="2:8" x14ac:dyDescent="0.25">
      <c r="B128" s="20"/>
      <c r="C128" s="168">
        <v>6</v>
      </c>
      <c r="D128" s="185">
        <v>276.73845599999999</v>
      </c>
      <c r="E128" s="183">
        <v>43252</v>
      </c>
      <c r="F128" s="184">
        <v>245.67899408333335</v>
      </c>
      <c r="G128" s="20"/>
      <c r="H128" s="20"/>
    </row>
    <row r="129" spans="2:8" x14ac:dyDescent="0.25">
      <c r="B129" s="39"/>
      <c r="C129" s="168">
        <v>7</v>
      </c>
      <c r="D129" s="185">
        <v>0</v>
      </c>
      <c r="E129" s="183">
        <v>43282</v>
      </c>
      <c r="F129" s="184">
        <v>225.60481616666667</v>
      </c>
      <c r="G129" s="39"/>
      <c r="H129" s="39"/>
    </row>
    <row r="130" spans="2:8" x14ac:dyDescent="0.25">
      <c r="B130" s="39"/>
      <c r="C130" s="168">
        <v>8</v>
      </c>
      <c r="D130" s="185">
        <v>0</v>
      </c>
      <c r="E130" s="183">
        <v>43313</v>
      </c>
      <c r="F130" s="184">
        <v>203.28207091666664</v>
      </c>
      <c r="G130" s="39"/>
      <c r="H130" s="39"/>
    </row>
    <row r="131" spans="2:8" x14ac:dyDescent="0.25">
      <c r="B131" s="39"/>
      <c r="C131" s="168">
        <v>9</v>
      </c>
      <c r="D131" s="185">
        <v>0</v>
      </c>
      <c r="E131" s="183">
        <v>43344</v>
      </c>
      <c r="F131" s="184">
        <v>182.01561033333334</v>
      </c>
      <c r="G131" s="39"/>
      <c r="H131" s="39"/>
    </row>
    <row r="132" spans="2:8" x14ac:dyDescent="0.25">
      <c r="B132" s="39"/>
      <c r="C132" s="168">
        <v>10</v>
      </c>
      <c r="D132" s="185">
        <v>0</v>
      </c>
      <c r="E132" s="183">
        <v>43374</v>
      </c>
      <c r="F132" s="184">
        <v>160.72084233333331</v>
      </c>
      <c r="G132" s="39"/>
      <c r="H132" s="39"/>
    </row>
    <row r="133" spans="2:8" x14ac:dyDescent="0.25">
      <c r="B133" s="39"/>
      <c r="C133" s="168">
        <v>11</v>
      </c>
      <c r="D133" s="185">
        <v>0</v>
      </c>
      <c r="E133" s="183">
        <v>43405</v>
      </c>
      <c r="F133" s="184">
        <v>140.69959791666668</v>
      </c>
      <c r="G133" s="39"/>
      <c r="H133" s="39"/>
    </row>
    <row r="134" spans="2:8" x14ac:dyDescent="0.25">
      <c r="B134" s="39"/>
      <c r="C134" s="168">
        <v>12</v>
      </c>
      <c r="D134" s="185">
        <v>0</v>
      </c>
      <c r="E134" s="183">
        <v>43435</v>
      </c>
      <c r="F134" s="184">
        <v>121.97056008333334</v>
      </c>
      <c r="G134" s="39"/>
      <c r="H134" s="39"/>
    </row>
    <row r="135" spans="2:8" x14ac:dyDescent="0.25">
      <c r="B135" s="39"/>
      <c r="C135" s="39"/>
      <c r="D135" s="185"/>
      <c r="E135" s="183"/>
      <c r="F135" s="184"/>
      <c r="G135" s="39"/>
      <c r="H135" s="39"/>
    </row>
    <row r="136" spans="2:8" x14ac:dyDescent="0.25">
      <c r="B136" s="39"/>
      <c r="C136" s="39"/>
      <c r="D136" s="185"/>
      <c r="E136" s="183"/>
      <c r="F136" s="184"/>
      <c r="G136" s="39"/>
      <c r="H136" s="39"/>
    </row>
    <row r="137" spans="2:8" x14ac:dyDescent="0.25">
      <c r="B137" s="39"/>
      <c r="C137" s="39"/>
      <c r="D137" s="185"/>
      <c r="E137" s="39"/>
      <c r="F137" s="186"/>
      <c r="G137" s="39"/>
      <c r="H137" s="39"/>
    </row>
    <row r="138" spans="2:8" x14ac:dyDescent="0.25">
      <c r="B138" s="39"/>
      <c r="C138" s="39"/>
      <c r="D138" s="39"/>
      <c r="E138" s="39"/>
      <c r="F138" s="186"/>
      <c r="G138" s="39"/>
      <c r="H138" s="39"/>
    </row>
    <row r="139" spans="2:8" x14ac:dyDescent="0.25">
      <c r="B139" s="39"/>
      <c r="C139" s="39"/>
      <c r="D139" s="39"/>
      <c r="E139" s="39"/>
      <c r="F139" s="186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N146"/>
  <sheetViews>
    <sheetView zoomScaleNormal="100" zoomScaleSheetLayoutView="80" workbookViewId="0">
      <selection activeCell="B16" sqref="B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9" t="s">
        <v>145</v>
      </c>
      <c r="D7" s="199"/>
      <c r="E7" s="199"/>
      <c r="F7" s="199"/>
      <c r="G7" s="199"/>
      <c r="H7" s="199"/>
      <c r="I7" s="199"/>
      <c r="J7" s="199"/>
      <c r="K7" s="59"/>
    </row>
    <row r="8" spans="1:14" x14ac:dyDescent="0.25">
      <c r="A8" s="57"/>
      <c r="B8" s="40"/>
      <c r="C8" s="191" t="s">
        <v>146</v>
      </c>
      <c r="D8" s="191"/>
      <c r="E8" s="191"/>
      <c r="F8" s="191"/>
      <c r="G8" s="191"/>
      <c r="H8" s="191"/>
      <c r="I8" s="191"/>
      <c r="J8" s="19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670.58828900000003</v>
      </c>
      <c r="D13" s="120">
        <v>554.24403299999994</v>
      </c>
      <c r="E13" s="120">
        <v>438.52532300000001</v>
      </c>
      <c r="F13" s="120">
        <v>452.982483</v>
      </c>
      <c r="G13" s="120">
        <v>548.52144099999998</v>
      </c>
      <c r="H13" s="160">
        <v>21.091093273026186</v>
      </c>
      <c r="I13" s="160">
        <v>121.09109327302619</v>
      </c>
      <c r="J13" s="160">
        <v>3.2967674252189161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693.61803499999996</v>
      </c>
      <c r="D14" s="120">
        <v>721.04504099999997</v>
      </c>
      <c r="E14" s="120">
        <v>460.22035</v>
      </c>
      <c r="F14" s="120">
        <v>493.48695199999997</v>
      </c>
      <c r="G14" s="120">
        <v>513.55222900000001</v>
      </c>
      <c r="H14" s="160">
        <v>4.0660197637809148</v>
      </c>
      <c r="I14" s="160">
        <v>104.06601976378091</v>
      </c>
      <c r="J14" s="160">
        <v>7.2284074356990136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711.37841200000003</v>
      </c>
      <c r="D15" s="120">
        <v>734.55807400000003</v>
      </c>
      <c r="E15" s="120">
        <v>491.54882199999997</v>
      </c>
      <c r="F15" s="120">
        <v>552.07858599999997</v>
      </c>
      <c r="G15" s="120">
        <v>547.827853</v>
      </c>
      <c r="H15" s="160">
        <v>-0.76995071132861526</v>
      </c>
      <c r="I15" s="160">
        <v>99.230049288671381</v>
      </c>
      <c r="J15" s="160">
        <v>12.314089931844041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765.97753499999999</v>
      </c>
      <c r="D16" s="120">
        <v>697.05681300000003</v>
      </c>
      <c r="E16" s="120">
        <v>514.98882600000002</v>
      </c>
      <c r="F16" s="120">
        <v>452.918386</v>
      </c>
      <c r="G16" s="120">
        <v>634.13583000000006</v>
      </c>
      <c r="H16" s="160">
        <v>40.011059299323762</v>
      </c>
      <c r="I16" s="160">
        <v>140.01105929932376</v>
      </c>
      <c r="J16" s="160">
        <v>-12.052774131452715</v>
      </c>
      <c r="K16" s="59"/>
      <c r="M16" s="38">
        <v>1</v>
      </c>
    </row>
    <row r="17" spans="1:14" x14ac:dyDescent="0.25">
      <c r="A17" s="57"/>
      <c r="B17" s="66" t="s">
        <v>10</v>
      </c>
      <c r="C17" s="120">
        <v>768.42907000000002</v>
      </c>
      <c r="D17" s="120">
        <v>676.82369500000004</v>
      </c>
      <c r="E17" s="120">
        <v>509.480951</v>
      </c>
      <c r="F17" s="120">
        <v>520.38312099999996</v>
      </c>
      <c r="G17" s="120">
        <v>622.01932399999998</v>
      </c>
      <c r="H17" s="160">
        <v>19.531033751573212</v>
      </c>
      <c r="I17" s="160">
        <v>119.53103375157322</v>
      </c>
      <c r="J17" s="160">
        <v>2.1398582181731074</v>
      </c>
      <c r="K17" s="59"/>
      <c r="M17" s="38">
        <v>1</v>
      </c>
    </row>
    <row r="18" spans="1:14" x14ac:dyDescent="0.25">
      <c r="A18" s="57"/>
      <c r="B18" s="66" t="s">
        <v>11</v>
      </c>
      <c r="C18" s="120">
        <v>657.57504900000004</v>
      </c>
      <c r="D18" s="120">
        <v>612.25338499999998</v>
      </c>
      <c r="E18" s="120">
        <v>503.87729899999999</v>
      </c>
      <c r="F18" s="120">
        <v>541.411429</v>
      </c>
      <c r="G18" s="117">
        <v>588.144857</v>
      </c>
      <c r="H18" s="29">
        <v>8.6317771470612925</v>
      </c>
      <c r="I18" s="29">
        <v>108.63177714706129</v>
      </c>
      <c r="J18" s="29">
        <v>7.4490615224164003</v>
      </c>
      <c r="K18" s="59"/>
      <c r="M18" s="38">
        <v>1</v>
      </c>
    </row>
    <row r="19" spans="1:14" x14ac:dyDescent="0.25">
      <c r="A19" s="57"/>
      <c r="B19" s="66" t="s">
        <v>12</v>
      </c>
      <c r="C19" s="120">
        <v>839.61033299999997</v>
      </c>
      <c r="D19" s="120">
        <v>705.82552199999998</v>
      </c>
      <c r="E19" s="120">
        <v>462.83718499999998</v>
      </c>
      <c r="F19" s="120">
        <v>543.09333500000002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14" x14ac:dyDescent="0.25">
      <c r="A20" s="57"/>
      <c r="B20" s="66" t="s">
        <v>13</v>
      </c>
      <c r="C20" s="120">
        <v>813.39492499999994</v>
      </c>
      <c r="D20" s="120">
        <v>635.35444399999994</v>
      </c>
      <c r="E20" s="120">
        <v>554.04270799999995</v>
      </c>
      <c r="F20" s="120">
        <v>555.73606400000006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0">
        <v>848.22185500000001</v>
      </c>
      <c r="D21" s="120">
        <v>612.83593099999996</v>
      </c>
      <c r="E21" s="120">
        <v>510.76239600000002</v>
      </c>
      <c r="F21" s="120">
        <v>525.54063399999995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0">
        <v>844.45617600000003</v>
      </c>
      <c r="D22" s="120">
        <v>650.46100999999999</v>
      </c>
      <c r="E22" s="120">
        <v>538.18664200000001</v>
      </c>
      <c r="F22" s="120">
        <v>551.93198700000005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0">
        <v>900.27999799999998</v>
      </c>
      <c r="D23" s="120">
        <v>591.85949300000004</v>
      </c>
      <c r="E23" s="120">
        <v>573.12053500000002</v>
      </c>
      <c r="F23" s="120">
        <v>561.55575099999999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0">
        <v>897.39170000000001</v>
      </c>
      <c r="D24" s="120">
        <v>543.07125599999995</v>
      </c>
      <c r="E24" s="120">
        <v>554.22810700000002</v>
      </c>
      <c r="F24" s="120">
        <v>536.562859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1">
        <v>9410.9213769999988</v>
      </c>
      <c r="D25" s="121">
        <v>7735.3886969999994</v>
      </c>
      <c r="E25" s="121">
        <v>6111.8191439999991</v>
      </c>
      <c r="F25" s="121">
        <v>6287.681587</v>
      </c>
      <c r="G25" s="122">
        <v>3454.2015339999998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-17.804130040815657</v>
      </c>
      <c r="E26" s="68">
        <v>-20.988855461518906</v>
      </c>
      <c r="F26" s="68">
        <v>2.8774156901001602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1">
        <v>4267.56639</v>
      </c>
      <c r="D28" s="121">
        <v>3995.981041</v>
      </c>
      <c r="E28" s="121">
        <v>2918.6415710000001</v>
      </c>
      <c r="F28" s="121">
        <v>3013.2609570000004</v>
      </c>
      <c r="G28" s="117">
        <v>3454.2015339999998</v>
      </c>
      <c r="H28" s="65">
        <v>14.633335223611009</v>
      </c>
      <c r="I28" s="29">
        <v>114.63333522361101</v>
      </c>
      <c r="J28" s="29">
        <v>3.2418981124695323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-6.3639396363321721</v>
      </c>
      <c r="E29" s="68">
        <v>-26.960575111497377</v>
      </c>
      <c r="F29" s="68">
        <v>3.2418981124695323</v>
      </c>
      <c r="G29" s="29">
        <v>14.633335223611009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8" t="s">
        <v>145</v>
      </c>
      <c r="D31" s="198"/>
      <c r="E31" s="198"/>
      <c r="F31" s="198"/>
      <c r="G31" s="198"/>
      <c r="H31" s="198"/>
      <c r="I31" s="198"/>
      <c r="J31" s="45"/>
      <c r="K31" s="59"/>
    </row>
    <row r="32" spans="1:14" s="113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A47" s="113"/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A48" s="113"/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A49" s="113"/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1:14" x14ac:dyDescent="0.25">
      <c r="A50" s="113"/>
      <c r="B50" s="20" t="s">
        <v>1</v>
      </c>
      <c r="C50" s="20" t="s">
        <v>166</v>
      </c>
      <c r="D50" s="20" t="s">
        <v>174</v>
      </c>
      <c r="E50" s="20" t="s">
        <v>167</v>
      </c>
      <c r="F50" s="20" t="s">
        <v>168</v>
      </c>
      <c r="G50" s="20"/>
      <c r="H50" s="20"/>
      <c r="I50" s="113"/>
      <c r="J50" s="113"/>
      <c r="K50" s="113"/>
      <c r="L50" s="113"/>
      <c r="M50" s="20"/>
      <c r="N50" s="113"/>
    </row>
    <row r="51" spans="1:14" x14ac:dyDescent="0.25">
      <c r="A51" s="113"/>
      <c r="B51" s="20">
        <v>2012</v>
      </c>
      <c r="C51" s="20">
        <v>1</v>
      </c>
      <c r="D51" s="20">
        <v>710.00997382999844</v>
      </c>
      <c r="E51" s="20">
        <v>40909</v>
      </c>
      <c r="F51" s="20"/>
      <c r="G51" s="20"/>
      <c r="H51" s="20"/>
      <c r="I51" s="113"/>
      <c r="J51" s="113"/>
      <c r="K51" s="113"/>
      <c r="L51" s="113"/>
      <c r="M51" s="20"/>
      <c r="N51" s="113"/>
    </row>
    <row r="52" spans="1:14" x14ac:dyDescent="0.25">
      <c r="A52" s="113"/>
      <c r="B52" s="20"/>
      <c r="C52" s="168">
        <v>2</v>
      </c>
      <c r="D52" s="168">
        <v>656.85091445000182</v>
      </c>
      <c r="E52" s="168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1:14" x14ac:dyDescent="0.25">
      <c r="A53" s="113"/>
      <c r="B53" s="20"/>
      <c r="C53" s="168">
        <v>3</v>
      </c>
      <c r="D53" s="182">
        <v>838.31074264999563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1:14" x14ac:dyDescent="0.25">
      <c r="A54" s="113"/>
      <c r="B54" s="20"/>
      <c r="C54" s="168">
        <v>4</v>
      </c>
      <c r="D54" s="182">
        <v>727.52032805000806</v>
      </c>
      <c r="E54" s="183">
        <v>41000</v>
      </c>
      <c r="F54" s="168"/>
      <c r="G54" s="168"/>
      <c r="H54" s="168"/>
      <c r="I54" s="113"/>
      <c r="J54" s="113"/>
      <c r="K54" s="113"/>
      <c r="L54" s="113"/>
      <c r="M54" s="20"/>
      <c r="N54" s="113"/>
    </row>
    <row r="55" spans="1:14" x14ac:dyDescent="0.25">
      <c r="A55" s="113"/>
      <c r="B55" s="20"/>
      <c r="C55" s="168">
        <v>5</v>
      </c>
      <c r="D55" s="182">
        <v>853.96389062999208</v>
      </c>
      <c r="E55" s="183">
        <v>41030</v>
      </c>
      <c r="F55" s="168"/>
      <c r="G55" s="168"/>
      <c r="H55" s="168"/>
      <c r="I55" s="113"/>
      <c r="J55" s="113"/>
      <c r="K55" s="113"/>
      <c r="L55" s="113"/>
      <c r="M55" s="20"/>
      <c r="N55" s="113"/>
    </row>
    <row r="56" spans="1:14" x14ac:dyDescent="0.25">
      <c r="A56" s="113"/>
      <c r="B56" s="20"/>
      <c r="C56" s="168">
        <v>6</v>
      </c>
      <c r="D56" s="182">
        <v>761.28994155999521</v>
      </c>
      <c r="E56" s="183">
        <v>41061</v>
      </c>
      <c r="F56" s="184"/>
      <c r="G56" s="168"/>
      <c r="H56" s="168"/>
      <c r="I56" s="113"/>
      <c r="J56" s="113"/>
      <c r="K56" s="113"/>
      <c r="L56" s="113"/>
      <c r="M56" s="20"/>
      <c r="N56" s="113"/>
    </row>
    <row r="57" spans="1:14" x14ac:dyDescent="0.25">
      <c r="A57" s="113"/>
      <c r="B57" s="20"/>
      <c r="C57" s="168">
        <v>7</v>
      </c>
      <c r="D57" s="182">
        <v>749.62039432000654</v>
      </c>
      <c r="E57" s="183">
        <v>41091</v>
      </c>
      <c r="F57" s="184"/>
      <c r="G57" s="168"/>
      <c r="H57" s="168"/>
      <c r="I57" s="113"/>
      <c r="J57" s="113"/>
      <c r="K57" s="113"/>
      <c r="L57" s="113"/>
      <c r="M57" s="20"/>
      <c r="N57" s="113"/>
    </row>
    <row r="58" spans="1:14" x14ac:dyDescent="0.25">
      <c r="A58" s="113"/>
      <c r="B58" s="20"/>
      <c r="C58" s="168">
        <v>8</v>
      </c>
      <c r="D58" s="182">
        <v>836.95295495999937</v>
      </c>
      <c r="E58" s="183">
        <v>41122</v>
      </c>
      <c r="F58" s="184"/>
      <c r="G58" s="168"/>
      <c r="H58" s="168"/>
      <c r="I58" s="113"/>
      <c r="J58" s="113"/>
      <c r="K58" s="113"/>
      <c r="L58" s="113"/>
      <c r="M58" s="20"/>
      <c r="N58" s="113"/>
    </row>
    <row r="59" spans="1:14" x14ac:dyDescent="0.25">
      <c r="B59" s="20"/>
      <c r="C59" s="168">
        <v>9</v>
      </c>
      <c r="D59" s="182">
        <v>729.21414019999133</v>
      </c>
      <c r="E59" s="183">
        <v>41153</v>
      </c>
      <c r="F59" s="184"/>
      <c r="G59" s="168"/>
      <c r="H59" s="168"/>
    </row>
    <row r="60" spans="1:14" x14ac:dyDescent="0.25">
      <c r="B60" s="20"/>
      <c r="C60" s="168">
        <v>10</v>
      </c>
      <c r="D60" s="182">
        <v>786.96079942999768</v>
      </c>
      <c r="E60" s="183">
        <v>41183</v>
      </c>
      <c r="F60" s="184"/>
      <c r="G60" s="168"/>
      <c r="H60" s="168"/>
    </row>
    <row r="61" spans="1:14" x14ac:dyDescent="0.25">
      <c r="B61" s="20"/>
      <c r="C61" s="168">
        <v>11</v>
      </c>
      <c r="D61" s="182">
        <v>751.21031250999374</v>
      </c>
      <c r="E61" s="183">
        <v>41214</v>
      </c>
      <c r="F61" s="184"/>
      <c r="G61" s="168"/>
      <c r="H61" s="168"/>
    </row>
    <row r="62" spans="1:14" x14ac:dyDescent="0.25">
      <c r="B62" s="20"/>
      <c r="C62" s="168">
        <v>12</v>
      </c>
      <c r="D62" s="182">
        <v>699.8273558800006</v>
      </c>
      <c r="E62" s="183">
        <v>41244</v>
      </c>
      <c r="F62" s="184"/>
      <c r="G62" s="168"/>
      <c r="H62" s="168"/>
    </row>
    <row r="63" spans="1:14" x14ac:dyDescent="0.25">
      <c r="B63" s="20">
        <v>2013</v>
      </c>
      <c r="C63" s="168">
        <v>1</v>
      </c>
      <c r="D63" s="182">
        <v>671.15326835000155</v>
      </c>
      <c r="E63" s="183">
        <v>41275</v>
      </c>
      <c r="F63" s="184"/>
      <c r="G63" s="168"/>
      <c r="H63" s="168"/>
    </row>
    <row r="64" spans="1:14" x14ac:dyDescent="0.25">
      <c r="B64" s="20"/>
      <c r="C64" s="168">
        <v>2</v>
      </c>
      <c r="D64" s="182">
        <v>593.20488250000926</v>
      </c>
      <c r="E64" s="183">
        <v>41306</v>
      </c>
      <c r="F64" s="184"/>
      <c r="G64" s="168"/>
      <c r="H64" s="168"/>
    </row>
    <row r="65" spans="2:8" x14ac:dyDescent="0.25">
      <c r="B65" s="20"/>
      <c r="C65" s="168">
        <v>3</v>
      </c>
      <c r="D65" s="182">
        <v>625.12454349000097</v>
      </c>
      <c r="E65" s="183">
        <v>41334</v>
      </c>
      <c r="F65" s="184"/>
      <c r="G65" s="168"/>
      <c r="H65" s="168"/>
    </row>
    <row r="66" spans="2:8" x14ac:dyDescent="0.25">
      <c r="B66" s="20"/>
      <c r="C66" s="168">
        <v>4</v>
      </c>
      <c r="D66" s="182">
        <v>811.05117881000342</v>
      </c>
      <c r="E66" s="183">
        <v>41365</v>
      </c>
      <c r="F66" s="184">
        <v>739.13113855333268</v>
      </c>
      <c r="G66" s="168"/>
      <c r="H66" s="168"/>
    </row>
    <row r="67" spans="2:8" x14ac:dyDescent="0.25">
      <c r="B67" s="20"/>
      <c r="C67" s="168">
        <v>5</v>
      </c>
      <c r="D67" s="182">
        <v>760.94300338998937</v>
      </c>
      <c r="E67" s="183">
        <v>41395</v>
      </c>
      <c r="F67" s="184">
        <v>731.3793979499992</v>
      </c>
      <c r="G67" s="168"/>
      <c r="H67" s="168"/>
    </row>
    <row r="68" spans="2:8" x14ac:dyDescent="0.25">
      <c r="B68" s="20"/>
      <c r="C68" s="168">
        <v>6</v>
      </c>
      <c r="D68" s="182">
        <v>650.12206645000447</v>
      </c>
      <c r="E68" s="183">
        <v>41426</v>
      </c>
      <c r="F68" s="184">
        <v>722.11540835750009</v>
      </c>
      <c r="G68" s="168"/>
      <c r="H68" s="168"/>
    </row>
    <row r="69" spans="2:8" x14ac:dyDescent="0.25">
      <c r="B69" s="20"/>
      <c r="C69" s="168">
        <v>7</v>
      </c>
      <c r="D69" s="182">
        <v>755.47203635998937</v>
      </c>
      <c r="E69" s="183">
        <v>41456</v>
      </c>
      <c r="F69" s="184">
        <v>722.60304519416513</v>
      </c>
      <c r="G69" s="168"/>
      <c r="H69" s="168"/>
    </row>
    <row r="70" spans="2:8" x14ac:dyDescent="0.25">
      <c r="B70" s="20"/>
      <c r="C70" s="168">
        <v>8</v>
      </c>
      <c r="D70" s="182">
        <v>729.34613726999851</v>
      </c>
      <c r="E70" s="183">
        <v>41487</v>
      </c>
      <c r="F70" s="184">
        <v>713.63581038666507</v>
      </c>
      <c r="G70" s="168"/>
      <c r="H70" s="168"/>
    </row>
    <row r="71" spans="2:8" x14ac:dyDescent="0.25">
      <c r="B71" s="20"/>
      <c r="C71" s="168">
        <v>9</v>
      </c>
      <c r="D71" s="182">
        <v>765.2887008099965</v>
      </c>
      <c r="E71" s="183">
        <v>41518</v>
      </c>
      <c r="F71" s="184">
        <v>716.64202377083211</v>
      </c>
      <c r="G71" s="168"/>
      <c r="H71" s="168"/>
    </row>
    <row r="72" spans="2:8" x14ac:dyDescent="0.25">
      <c r="B72" s="20"/>
      <c r="C72" s="168">
        <v>10</v>
      </c>
      <c r="D72" s="182">
        <v>836.33089649998783</v>
      </c>
      <c r="E72" s="183">
        <v>41548</v>
      </c>
      <c r="F72" s="184">
        <v>720.75619852666478</v>
      </c>
      <c r="G72" s="168"/>
      <c r="H72" s="168"/>
    </row>
    <row r="73" spans="2:8" x14ac:dyDescent="0.25">
      <c r="B73" s="20"/>
      <c r="C73" s="168">
        <v>11</v>
      </c>
      <c r="D73" s="182">
        <v>775.75306022998905</v>
      </c>
      <c r="E73" s="183">
        <v>41579</v>
      </c>
      <c r="F73" s="184">
        <v>722.80142750333096</v>
      </c>
      <c r="G73" s="168"/>
      <c r="H73" s="168"/>
    </row>
    <row r="74" spans="2:8" x14ac:dyDescent="0.25">
      <c r="B74" s="20"/>
      <c r="C74" s="168">
        <v>12</v>
      </c>
      <c r="D74" s="182">
        <v>740.10935870000503</v>
      </c>
      <c r="E74" s="183">
        <v>41609</v>
      </c>
      <c r="F74" s="184">
        <v>726.15826107166458</v>
      </c>
      <c r="G74" s="168"/>
      <c r="H74" s="168"/>
    </row>
    <row r="75" spans="2:8" x14ac:dyDescent="0.25">
      <c r="B75" s="20">
        <v>2014</v>
      </c>
      <c r="C75" s="168">
        <v>1</v>
      </c>
      <c r="D75" s="182">
        <v>670.5882888800013</v>
      </c>
      <c r="E75" s="183">
        <v>41640</v>
      </c>
      <c r="F75" s="184">
        <v>726.11117944916452</v>
      </c>
      <c r="G75" s="168"/>
      <c r="H75" s="168"/>
    </row>
    <row r="76" spans="2:8" x14ac:dyDescent="0.25">
      <c r="B76" s="20"/>
      <c r="C76" s="168">
        <v>2</v>
      </c>
      <c r="D76" s="182">
        <v>693.61803542000246</v>
      </c>
      <c r="E76" s="183">
        <v>41671</v>
      </c>
      <c r="F76" s="184">
        <v>734.47894219249747</v>
      </c>
      <c r="G76" s="168"/>
      <c r="H76" s="168"/>
    </row>
    <row r="77" spans="2:8" x14ac:dyDescent="0.25">
      <c r="B77" s="20"/>
      <c r="C77" s="168">
        <v>3</v>
      </c>
      <c r="D77" s="182">
        <v>711.37841208999225</v>
      </c>
      <c r="E77" s="183">
        <v>41699</v>
      </c>
      <c r="F77" s="184">
        <v>741.66676457582992</v>
      </c>
      <c r="G77" s="168"/>
      <c r="H77" s="168"/>
    </row>
    <row r="78" spans="2:8" x14ac:dyDescent="0.25">
      <c r="B78" s="20"/>
      <c r="C78" s="168">
        <v>4</v>
      </c>
      <c r="D78" s="182">
        <v>765.97753482000508</v>
      </c>
      <c r="E78" s="183">
        <v>41730</v>
      </c>
      <c r="F78" s="184">
        <v>737.9106275766635</v>
      </c>
      <c r="G78" s="168"/>
      <c r="H78" s="168"/>
    </row>
    <row r="79" spans="2:8" x14ac:dyDescent="0.25">
      <c r="B79" s="20"/>
      <c r="C79" s="168">
        <v>5</v>
      </c>
      <c r="D79" s="182">
        <v>768.42906980999373</v>
      </c>
      <c r="E79" s="183">
        <v>41760</v>
      </c>
      <c r="F79" s="184">
        <v>738.53446644499718</v>
      </c>
      <c r="G79" s="168"/>
      <c r="H79" s="168"/>
    </row>
    <row r="80" spans="2:8" x14ac:dyDescent="0.25">
      <c r="B80" s="20"/>
      <c r="C80" s="168">
        <v>6</v>
      </c>
      <c r="D80" s="182">
        <v>657.57504946999802</v>
      </c>
      <c r="E80" s="183">
        <v>41791</v>
      </c>
      <c r="F80" s="184">
        <v>739.15554836333001</v>
      </c>
      <c r="G80" s="168"/>
      <c r="H80" s="168"/>
    </row>
    <row r="81" spans="2:8" x14ac:dyDescent="0.25">
      <c r="B81" s="20"/>
      <c r="C81" s="168">
        <v>7</v>
      </c>
      <c r="D81" s="182">
        <v>839.61033308000196</v>
      </c>
      <c r="E81" s="183">
        <v>41821</v>
      </c>
      <c r="F81" s="184">
        <v>746.16707308999776</v>
      </c>
      <c r="G81" s="168"/>
      <c r="H81" s="168"/>
    </row>
    <row r="82" spans="2:8" x14ac:dyDescent="0.25">
      <c r="B82" s="20"/>
      <c r="C82" s="168">
        <v>8</v>
      </c>
      <c r="D82" s="182">
        <v>813.39492512000243</v>
      </c>
      <c r="E82" s="183">
        <v>41852</v>
      </c>
      <c r="F82" s="184">
        <v>753.17113874416475</v>
      </c>
      <c r="G82" s="168"/>
      <c r="H82" s="168"/>
    </row>
    <row r="83" spans="2:8" x14ac:dyDescent="0.25">
      <c r="B83" s="20"/>
      <c r="C83" s="168">
        <v>9</v>
      </c>
      <c r="D83" s="182">
        <v>848.22185452998451</v>
      </c>
      <c r="E83" s="183">
        <v>41883</v>
      </c>
      <c r="F83" s="184">
        <v>760.08223488749707</v>
      </c>
      <c r="G83" s="168"/>
      <c r="H83" s="168"/>
    </row>
    <row r="84" spans="2:8" x14ac:dyDescent="0.25">
      <c r="B84" s="20"/>
      <c r="C84" s="168">
        <v>10</v>
      </c>
      <c r="D84" s="182">
        <v>844.45617598000058</v>
      </c>
      <c r="E84" s="183">
        <v>41913</v>
      </c>
      <c r="F84" s="184">
        <v>760.75934151083129</v>
      </c>
      <c r="G84" s="168"/>
      <c r="H84" s="168"/>
    </row>
    <row r="85" spans="2:8" x14ac:dyDescent="0.25">
      <c r="B85" s="20"/>
      <c r="C85" s="168">
        <v>11</v>
      </c>
      <c r="D85" s="182">
        <v>900.27999842999282</v>
      </c>
      <c r="E85" s="183">
        <v>41944</v>
      </c>
      <c r="F85" s="184">
        <v>771.13658636083176</v>
      </c>
      <c r="G85" s="168"/>
      <c r="H85" s="168"/>
    </row>
    <row r="86" spans="2:8" x14ac:dyDescent="0.25">
      <c r="B86" s="20"/>
      <c r="C86" s="168">
        <v>12</v>
      </c>
      <c r="D86" s="182">
        <v>897.39170045999469</v>
      </c>
      <c r="E86" s="183">
        <v>41974</v>
      </c>
      <c r="F86" s="184">
        <v>784.24344817416431</v>
      </c>
      <c r="G86" s="168"/>
      <c r="H86" s="168"/>
    </row>
    <row r="87" spans="2:8" x14ac:dyDescent="0.25">
      <c r="B87" s="20">
        <v>2015</v>
      </c>
      <c r="C87" s="168">
        <v>1</v>
      </c>
      <c r="D87" s="182">
        <v>554.24403279000035</v>
      </c>
      <c r="E87" s="183">
        <v>42005</v>
      </c>
      <c r="F87" s="184">
        <v>774.54809349999744</v>
      </c>
      <c r="G87" s="168"/>
      <c r="H87" s="168"/>
    </row>
    <row r="88" spans="2:8" x14ac:dyDescent="0.25">
      <c r="B88" s="20"/>
      <c r="C88" s="168">
        <v>2</v>
      </c>
      <c r="D88" s="182">
        <v>721.04504147000694</v>
      </c>
      <c r="E88" s="183">
        <v>42036</v>
      </c>
      <c r="F88" s="184">
        <v>776.83367733749765</v>
      </c>
      <c r="G88" s="168"/>
      <c r="H88" s="168"/>
    </row>
    <row r="89" spans="2:8" x14ac:dyDescent="0.25">
      <c r="B89" s="20"/>
      <c r="C89" s="168">
        <v>3</v>
      </c>
      <c r="D89" s="182">
        <v>734.55807449001361</v>
      </c>
      <c r="E89" s="183">
        <v>42064</v>
      </c>
      <c r="F89" s="184">
        <v>778.76531587083298</v>
      </c>
      <c r="G89" s="168"/>
      <c r="H89" s="168"/>
    </row>
    <row r="90" spans="2:8" x14ac:dyDescent="0.25">
      <c r="B90" s="20"/>
      <c r="C90" s="168">
        <v>4</v>
      </c>
      <c r="D90" s="182">
        <v>697.05681285000321</v>
      </c>
      <c r="E90" s="183">
        <v>42095</v>
      </c>
      <c r="F90" s="184">
        <v>773.02192237333281</v>
      </c>
      <c r="G90" s="168"/>
      <c r="H90" s="168"/>
    </row>
    <row r="91" spans="2:8" x14ac:dyDescent="0.25">
      <c r="B91" s="20"/>
      <c r="C91" s="168">
        <v>5</v>
      </c>
      <c r="D91" s="182">
        <v>676.8236948400031</v>
      </c>
      <c r="E91" s="183">
        <v>42125</v>
      </c>
      <c r="F91" s="184">
        <v>765.3881411258335</v>
      </c>
      <c r="G91" s="168"/>
      <c r="H91" s="168"/>
    </row>
    <row r="92" spans="2:8" x14ac:dyDescent="0.25">
      <c r="B92" s="20"/>
      <c r="C92" s="168">
        <v>6</v>
      </c>
      <c r="D92" s="182">
        <v>612.25338520999492</v>
      </c>
      <c r="E92" s="183">
        <v>42156</v>
      </c>
      <c r="F92" s="184">
        <v>761.61133577083331</v>
      </c>
      <c r="G92" s="168"/>
      <c r="H92" s="168"/>
    </row>
    <row r="93" spans="2:8" x14ac:dyDescent="0.25">
      <c r="B93" s="20"/>
      <c r="C93" s="168">
        <v>7</v>
      </c>
      <c r="D93" s="182">
        <v>705.82552159000466</v>
      </c>
      <c r="E93" s="183">
        <v>42186</v>
      </c>
      <c r="F93" s="184">
        <v>750.4626014800001</v>
      </c>
      <c r="G93" s="168"/>
      <c r="H93" s="168"/>
    </row>
    <row r="94" spans="2:8" x14ac:dyDescent="0.25">
      <c r="B94" s="20"/>
      <c r="C94" s="168">
        <v>8</v>
      </c>
      <c r="D94" s="182">
        <v>635.35444445999406</v>
      </c>
      <c r="E94" s="183">
        <v>42217</v>
      </c>
      <c r="F94" s="184">
        <v>735.62589475833283</v>
      </c>
      <c r="G94" s="168"/>
      <c r="H94" s="168"/>
    </row>
    <row r="95" spans="2:8" x14ac:dyDescent="0.25">
      <c r="B95" s="20"/>
      <c r="C95" s="168">
        <v>9</v>
      </c>
      <c r="D95" s="182">
        <v>612.83593131999021</v>
      </c>
      <c r="E95" s="183">
        <v>42248</v>
      </c>
      <c r="F95" s="184">
        <v>716.01040115749993</v>
      </c>
      <c r="G95" s="168"/>
      <c r="H95" s="168"/>
    </row>
    <row r="96" spans="2:8" x14ac:dyDescent="0.25">
      <c r="B96" s="20"/>
      <c r="C96" s="168">
        <v>10</v>
      </c>
      <c r="D96" s="182">
        <v>650.46101039999348</v>
      </c>
      <c r="E96" s="183">
        <v>42278</v>
      </c>
      <c r="F96" s="184">
        <v>699.84413735916598</v>
      </c>
      <c r="G96" s="168"/>
      <c r="H96" s="168"/>
    </row>
    <row r="97" spans="2:8" x14ac:dyDescent="0.25">
      <c r="B97" s="20"/>
      <c r="C97" s="168">
        <v>11</v>
      </c>
      <c r="D97" s="182">
        <v>591.85949314999777</v>
      </c>
      <c r="E97" s="183">
        <v>42309</v>
      </c>
      <c r="F97" s="184">
        <v>674.14242858583293</v>
      </c>
      <c r="G97" s="168"/>
      <c r="H97" s="168"/>
    </row>
    <row r="98" spans="2:8" x14ac:dyDescent="0.25">
      <c r="B98" s="20"/>
      <c r="C98" s="168">
        <v>12</v>
      </c>
      <c r="D98" s="182">
        <v>543.07125639000174</v>
      </c>
      <c r="E98" s="183">
        <v>42339</v>
      </c>
      <c r="F98" s="184">
        <v>644.61572491333357</v>
      </c>
      <c r="G98" s="168"/>
      <c r="H98" s="168"/>
    </row>
    <row r="99" spans="2:8" x14ac:dyDescent="0.25">
      <c r="B99" s="20">
        <v>2016</v>
      </c>
      <c r="C99" s="168">
        <v>1</v>
      </c>
      <c r="D99" s="182">
        <v>438.52532300000001</v>
      </c>
      <c r="E99" s="183">
        <v>42370</v>
      </c>
      <c r="F99" s="184">
        <v>634.97249909750019</v>
      </c>
      <c r="G99" s="168"/>
      <c r="H99" s="168"/>
    </row>
    <row r="100" spans="2:8" x14ac:dyDescent="0.25">
      <c r="B100" s="20"/>
      <c r="C100" s="168">
        <v>2</v>
      </c>
      <c r="D100" s="182">
        <v>460.22035</v>
      </c>
      <c r="E100" s="183">
        <v>42401</v>
      </c>
      <c r="F100" s="184">
        <v>613.23710814166623</v>
      </c>
      <c r="G100" s="168"/>
      <c r="H100" s="168"/>
    </row>
    <row r="101" spans="2:8" x14ac:dyDescent="0.25">
      <c r="B101" s="20"/>
      <c r="C101" s="168">
        <v>3</v>
      </c>
      <c r="D101" s="182">
        <v>491.54882199999997</v>
      </c>
      <c r="E101" s="183">
        <v>42430</v>
      </c>
      <c r="F101" s="184">
        <v>592.98633710083175</v>
      </c>
      <c r="G101" s="168"/>
      <c r="H101" s="168"/>
    </row>
    <row r="102" spans="2:8" x14ac:dyDescent="0.25">
      <c r="B102" s="20"/>
      <c r="C102" s="168">
        <v>4</v>
      </c>
      <c r="D102" s="182">
        <v>514.98882600000002</v>
      </c>
      <c r="E102" s="183">
        <v>42461</v>
      </c>
      <c r="F102" s="184">
        <v>577.81400486333155</v>
      </c>
      <c r="G102" s="168"/>
      <c r="H102" s="168"/>
    </row>
    <row r="103" spans="2:8" x14ac:dyDescent="0.25">
      <c r="B103" s="20"/>
      <c r="C103" s="168">
        <v>5</v>
      </c>
      <c r="D103" s="182">
        <v>509.480951</v>
      </c>
      <c r="E103" s="183">
        <v>42491</v>
      </c>
      <c r="F103" s="184">
        <v>563.86877620999803</v>
      </c>
      <c r="G103" s="168"/>
      <c r="H103" s="168"/>
    </row>
    <row r="104" spans="2:8" x14ac:dyDescent="0.25">
      <c r="B104" s="20"/>
      <c r="C104" s="168">
        <v>6</v>
      </c>
      <c r="D104" s="182">
        <v>503.87729899999999</v>
      </c>
      <c r="E104" s="183">
        <v>42522</v>
      </c>
      <c r="F104" s="184">
        <v>554.83743569249839</v>
      </c>
      <c r="G104" s="168"/>
      <c r="H104" s="168"/>
    </row>
    <row r="105" spans="2:8" x14ac:dyDescent="0.25">
      <c r="B105" s="20"/>
      <c r="C105" s="168">
        <v>7</v>
      </c>
      <c r="D105" s="182">
        <v>462.83718499999998</v>
      </c>
      <c r="E105" s="183">
        <v>42552</v>
      </c>
      <c r="F105" s="184">
        <v>534.58840764333138</v>
      </c>
      <c r="G105" s="168"/>
      <c r="H105" s="168"/>
    </row>
    <row r="106" spans="2:8" x14ac:dyDescent="0.25">
      <c r="B106" s="20"/>
      <c r="C106" s="168">
        <v>8</v>
      </c>
      <c r="D106" s="182">
        <v>554.04270799999995</v>
      </c>
      <c r="E106" s="183">
        <v>42583</v>
      </c>
      <c r="F106" s="184">
        <v>527.81242960499856</v>
      </c>
      <c r="G106" s="168"/>
      <c r="H106" s="168"/>
    </row>
    <row r="107" spans="2:8" x14ac:dyDescent="0.25">
      <c r="B107" s="20"/>
      <c r="C107" s="168">
        <v>9</v>
      </c>
      <c r="D107" s="182">
        <v>510.76239600000002</v>
      </c>
      <c r="E107" s="183">
        <v>42614</v>
      </c>
      <c r="F107" s="184">
        <v>519.306301661666</v>
      </c>
      <c r="G107" s="168"/>
      <c r="H107" s="168"/>
    </row>
    <row r="108" spans="2:8" x14ac:dyDescent="0.25">
      <c r="B108" s="20"/>
      <c r="C108" s="168">
        <v>10</v>
      </c>
      <c r="D108" s="182">
        <v>538.18664200000001</v>
      </c>
      <c r="E108" s="183">
        <v>42644</v>
      </c>
      <c r="F108" s="184">
        <v>509.95010429500002</v>
      </c>
      <c r="G108" s="168"/>
      <c r="H108" s="168"/>
    </row>
    <row r="109" spans="2:8" x14ac:dyDescent="0.25">
      <c r="B109" s="20"/>
      <c r="C109" s="168">
        <v>11</v>
      </c>
      <c r="D109" s="182">
        <v>573.12053500000002</v>
      </c>
      <c r="E109" s="183">
        <v>42675</v>
      </c>
      <c r="F109" s="184">
        <v>508.38852444916671</v>
      </c>
      <c r="G109" s="168"/>
      <c r="H109" s="168"/>
    </row>
    <row r="110" spans="2:8" x14ac:dyDescent="0.25">
      <c r="B110" s="20"/>
      <c r="C110" s="168">
        <v>12</v>
      </c>
      <c r="D110" s="182">
        <v>554.22810700000002</v>
      </c>
      <c r="E110" s="183">
        <v>42705</v>
      </c>
      <c r="F110" s="184">
        <v>509.31826199999995</v>
      </c>
      <c r="G110" s="168"/>
      <c r="H110" s="168"/>
    </row>
    <row r="111" spans="2:8" x14ac:dyDescent="0.25">
      <c r="B111" s="20">
        <v>2017</v>
      </c>
      <c r="C111" s="168">
        <v>1</v>
      </c>
      <c r="D111" s="182">
        <v>452.982483</v>
      </c>
      <c r="E111" s="183">
        <v>42736</v>
      </c>
      <c r="F111" s="184">
        <v>510.52302533333335</v>
      </c>
      <c r="G111" s="168"/>
      <c r="H111" s="168"/>
    </row>
    <row r="112" spans="2:8" x14ac:dyDescent="0.25">
      <c r="B112" s="20"/>
      <c r="C112" s="168">
        <v>2</v>
      </c>
      <c r="D112" s="182">
        <v>493.48695199999997</v>
      </c>
      <c r="E112" s="183">
        <v>42767</v>
      </c>
      <c r="F112" s="184">
        <v>513.29524216666675</v>
      </c>
      <c r="G112" s="168"/>
      <c r="H112" s="168"/>
    </row>
    <row r="113" spans="2:8" x14ac:dyDescent="0.25">
      <c r="B113" s="20"/>
      <c r="C113" s="168">
        <v>3</v>
      </c>
      <c r="D113" s="185">
        <v>552.07858599999997</v>
      </c>
      <c r="E113" s="183">
        <v>42795</v>
      </c>
      <c r="F113" s="184">
        <v>518.33938916666659</v>
      </c>
      <c r="G113" s="168"/>
      <c r="H113" s="168"/>
    </row>
    <row r="114" spans="2:8" x14ac:dyDescent="0.25">
      <c r="B114" s="20"/>
      <c r="C114" s="168">
        <v>4</v>
      </c>
      <c r="D114" s="185">
        <v>452.918386</v>
      </c>
      <c r="E114" s="183">
        <v>42826</v>
      </c>
      <c r="F114" s="184">
        <v>513.1668525</v>
      </c>
      <c r="G114" s="168"/>
      <c r="H114" s="168"/>
    </row>
    <row r="115" spans="2:8" x14ac:dyDescent="0.25">
      <c r="B115" s="20"/>
      <c r="C115" s="168">
        <v>5</v>
      </c>
      <c r="D115" s="185">
        <v>520.38312099999996</v>
      </c>
      <c r="E115" s="183">
        <v>42856</v>
      </c>
      <c r="F115" s="184">
        <v>514.0753666666667</v>
      </c>
      <c r="G115" s="168"/>
      <c r="H115" s="168"/>
    </row>
    <row r="116" spans="2:8" x14ac:dyDescent="0.25">
      <c r="B116" s="20"/>
      <c r="C116" s="168">
        <v>6</v>
      </c>
      <c r="D116" s="185">
        <v>541.411429</v>
      </c>
      <c r="E116" s="183">
        <v>42887</v>
      </c>
      <c r="F116" s="184">
        <v>517.20321083333329</v>
      </c>
      <c r="G116" s="168"/>
      <c r="H116" s="168"/>
    </row>
    <row r="117" spans="2:8" x14ac:dyDescent="0.25">
      <c r="B117" s="20"/>
      <c r="C117" s="168">
        <v>7</v>
      </c>
      <c r="D117" s="185">
        <v>543.09333500000002</v>
      </c>
      <c r="E117" s="183">
        <v>42917</v>
      </c>
      <c r="F117" s="184">
        <v>523.89122333333341</v>
      </c>
      <c r="G117" s="168"/>
      <c r="H117" s="168"/>
    </row>
    <row r="118" spans="2:8" x14ac:dyDescent="0.25">
      <c r="B118" s="20"/>
      <c r="C118" s="168">
        <v>8</v>
      </c>
      <c r="D118" s="185">
        <v>555.73606400000006</v>
      </c>
      <c r="E118" s="183">
        <v>42948</v>
      </c>
      <c r="F118" s="184">
        <v>524.03233633333332</v>
      </c>
      <c r="G118" s="168"/>
      <c r="H118" s="168"/>
    </row>
    <row r="119" spans="2:8" x14ac:dyDescent="0.25">
      <c r="B119" s="20"/>
      <c r="C119" s="168">
        <v>9</v>
      </c>
      <c r="D119" s="185">
        <v>525.54063399999995</v>
      </c>
      <c r="E119" s="183">
        <v>42979</v>
      </c>
      <c r="F119" s="184">
        <v>525.26385616666664</v>
      </c>
      <c r="G119" s="168"/>
      <c r="H119" s="168"/>
    </row>
    <row r="120" spans="2:8" x14ac:dyDescent="0.25">
      <c r="B120" s="20"/>
      <c r="C120" s="168">
        <v>10</v>
      </c>
      <c r="D120" s="185">
        <v>551.93198700000005</v>
      </c>
      <c r="E120" s="183">
        <v>43009</v>
      </c>
      <c r="F120" s="184">
        <v>526.40930158333322</v>
      </c>
      <c r="G120" s="168"/>
      <c r="H120" s="168"/>
    </row>
    <row r="121" spans="2:8" x14ac:dyDescent="0.25">
      <c r="B121" s="20"/>
      <c r="C121" s="168">
        <v>11</v>
      </c>
      <c r="D121" s="185">
        <v>561.55575099999999</v>
      </c>
      <c r="E121" s="183">
        <v>43040</v>
      </c>
      <c r="F121" s="184">
        <v>525.44556958333317</v>
      </c>
      <c r="G121" s="168"/>
      <c r="H121" s="168"/>
    </row>
    <row r="122" spans="2:8" x14ac:dyDescent="0.25">
      <c r="B122" s="20"/>
      <c r="C122" s="168">
        <v>12</v>
      </c>
      <c r="D122" s="185">
        <v>536.562859</v>
      </c>
      <c r="E122" s="183">
        <v>43070</v>
      </c>
      <c r="F122" s="184">
        <v>523.97346558333334</v>
      </c>
      <c r="G122" s="168"/>
      <c r="H122" s="168"/>
    </row>
    <row r="123" spans="2:8" x14ac:dyDescent="0.25">
      <c r="B123" s="20">
        <v>2018</v>
      </c>
      <c r="C123" s="168">
        <v>1</v>
      </c>
      <c r="D123" s="185">
        <v>548.52144099999998</v>
      </c>
      <c r="E123" s="183">
        <v>43101</v>
      </c>
      <c r="F123" s="184">
        <v>531.93504541666664</v>
      </c>
      <c r="G123" s="168"/>
      <c r="H123" s="168"/>
    </row>
    <row r="124" spans="2:8" x14ac:dyDescent="0.25">
      <c r="B124" s="20"/>
      <c r="C124" s="168">
        <v>2</v>
      </c>
      <c r="D124" s="185">
        <v>513.55222900000001</v>
      </c>
      <c r="E124" s="183">
        <v>43132</v>
      </c>
      <c r="F124" s="184">
        <v>533.60715183333321</v>
      </c>
      <c r="G124" s="168"/>
      <c r="H124" s="168"/>
    </row>
    <row r="125" spans="2:8" x14ac:dyDescent="0.25">
      <c r="B125" s="20"/>
      <c r="C125" s="168">
        <v>3</v>
      </c>
      <c r="D125" s="185">
        <v>547.827853</v>
      </c>
      <c r="E125" s="183">
        <v>43160</v>
      </c>
      <c r="F125" s="184">
        <v>533.25292408333326</v>
      </c>
      <c r="G125" s="168"/>
      <c r="H125" s="168"/>
    </row>
    <row r="126" spans="2:8" x14ac:dyDescent="0.25">
      <c r="B126" s="20"/>
      <c r="C126" s="168">
        <v>4</v>
      </c>
      <c r="D126" s="185">
        <v>634.13583000000006</v>
      </c>
      <c r="E126" s="183">
        <v>43191</v>
      </c>
      <c r="F126" s="184">
        <v>548.35437775000003</v>
      </c>
      <c r="G126" s="168"/>
      <c r="H126" s="168"/>
    </row>
    <row r="127" spans="2:8" x14ac:dyDescent="0.25">
      <c r="B127" s="20"/>
      <c r="C127" s="168">
        <v>5</v>
      </c>
      <c r="D127" s="185">
        <v>622.01932399999998</v>
      </c>
      <c r="E127" s="183">
        <v>43221</v>
      </c>
      <c r="F127" s="184">
        <v>556.82406133333336</v>
      </c>
      <c r="G127" s="20"/>
      <c r="H127" s="20"/>
    </row>
    <row r="128" spans="2:8" x14ac:dyDescent="0.25">
      <c r="B128" s="20"/>
      <c r="C128" s="168">
        <v>6</v>
      </c>
      <c r="D128" s="185">
        <v>588.144857</v>
      </c>
      <c r="E128" s="183">
        <v>43252</v>
      </c>
      <c r="F128" s="184">
        <v>560.71851366666669</v>
      </c>
      <c r="G128" s="20"/>
      <c r="H128" s="20"/>
    </row>
    <row r="129" spans="2:8" x14ac:dyDescent="0.25">
      <c r="B129" s="39"/>
      <c r="C129" s="168">
        <v>7</v>
      </c>
      <c r="D129" s="185">
        <v>0</v>
      </c>
      <c r="E129" s="183">
        <v>43282</v>
      </c>
      <c r="F129" s="184">
        <v>515.46073575000003</v>
      </c>
      <c r="G129" s="39"/>
      <c r="H129" s="39"/>
    </row>
    <row r="130" spans="2:8" x14ac:dyDescent="0.25">
      <c r="B130" s="39"/>
      <c r="C130" s="168">
        <v>8</v>
      </c>
      <c r="D130" s="185">
        <v>0</v>
      </c>
      <c r="E130" s="183">
        <v>43313</v>
      </c>
      <c r="F130" s="184">
        <v>469.14939708333333</v>
      </c>
      <c r="G130" s="39"/>
      <c r="H130" s="39"/>
    </row>
    <row r="131" spans="2:8" x14ac:dyDescent="0.25">
      <c r="B131" s="39"/>
      <c r="C131" s="168">
        <v>9</v>
      </c>
      <c r="D131" s="185">
        <v>0</v>
      </c>
      <c r="E131" s="183">
        <v>43344</v>
      </c>
      <c r="F131" s="184">
        <v>425.35434425</v>
      </c>
      <c r="G131" s="39"/>
      <c r="H131" s="39"/>
    </row>
    <row r="132" spans="2:8" x14ac:dyDescent="0.25">
      <c r="B132" s="39"/>
      <c r="C132" s="168">
        <v>10</v>
      </c>
      <c r="D132" s="185">
        <v>0</v>
      </c>
      <c r="E132" s="183">
        <v>43374</v>
      </c>
      <c r="F132" s="184">
        <v>379.36001200000004</v>
      </c>
      <c r="G132" s="39"/>
      <c r="H132" s="39"/>
    </row>
    <row r="133" spans="2:8" x14ac:dyDescent="0.25">
      <c r="B133" s="39"/>
      <c r="C133" s="168">
        <v>11</v>
      </c>
      <c r="D133" s="185">
        <v>0</v>
      </c>
      <c r="E133" s="183">
        <v>43405</v>
      </c>
      <c r="F133" s="184">
        <v>332.56369941666668</v>
      </c>
      <c r="G133" s="39"/>
      <c r="H133" s="39"/>
    </row>
    <row r="134" spans="2:8" x14ac:dyDescent="0.25">
      <c r="B134" s="39"/>
      <c r="C134" s="168">
        <v>12</v>
      </c>
      <c r="D134" s="185">
        <v>0</v>
      </c>
      <c r="E134" s="183">
        <v>43435</v>
      </c>
      <c r="F134" s="184">
        <v>287.85012783333332</v>
      </c>
      <c r="G134" s="39"/>
      <c r="H134" s="39"/>
    </row>
    <row r="135" spans="2:8" x14ac:dyDescent="0.25">
      <c r="B135" s="39"/>
      <c r="C135" s="39"/>
      <c r="D135" s="185"/>
      <c r="E135" s="183"/>
      <c r="F135" s="184"/>
      <c r="G135" s="39"/>
      <c r="H135" s="39"/>
    </row>
    <row r="136" spans="2:8" x14ac:dyDescent="0.25">
      <c r="B136" s="39"/>
      <c r="C136" s="39"/>
      <c r="D136" s="185"/>
      <c r="E136" s="183"/>
      <c r="F136" s="184"/>
      <c r="G136" s="39"/>
      <c r="H136" s="39"/>
    </row>
    <row r="137" spans="2:8" x14ac:dyDescent="0.25">
      <c r="B137" s="39"/>
      <c r="C137" s="39"/>
      <c r="D137" s="185"/>
      <c r="E137" s="39"/>
      <c r="F137" s="186"/>
      <c r="G137" s="39"/>
      <c r="H137" s="39"/>
    </row>
    <row r="138" spans="2:8" x14ac:dyDescent="0.25">
      <c r="B138" s="39"/>
      <c r="C138" s="39"/>
      <c r="D138" s="39"/>
      <c r="E138" s="39"/>
      <c r="F138" s="186"/>
      <c r="G138" s="39"/>
      <c r="H138" s="39"/>
    </row>
    <row r="139" spans="2:8" x14ac:dyDescent="0.25">
      <c r="B139" s="39"/>
      <c r="C139" s="39"/>
      <c r="D139" s="39"/>
      <c r="E139" s="39"/>
      <c r="F139" s="186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AI146"/>
  <sheetViews>
    <sheetView zoomScaleNormal="100" zoomScaleSheetLayoutView="80" workbookViewId="0">
      <selection activeCell="B16" sqref="B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9" t="s">
        <v>147</v>
      </c>
      <c r="D7" s="199"/>
      <c r="E7" s="199"/>
      <c r="F7" s="199"/>
      <c r="G7" s="199"/>
      <c r="H7" s="199"/>
      <c r="I7" s="199"/>
      <c r="J7" s="199"/>
      <c r="K7" s="59"/>
    </row>
    <row r="8" spans="1:14" x14ac:dyDescent="0.25">
      <c r="A8" s="57"/>
      <c r="B8" s="40"/>
      <c r="C8" s="191" t="s">
        <v>146</v>
      </c>
      <c r="D8" s="191"/>
      <c r="E8" s="191"/>
      <c r="F8" s="191"/>
      <c r="G8" s="191"/>
      <c r="H8" s="191"/>
      <c r="I8" s="191"/>
      <c r="J8" s="19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737.69864500000006</v>
      </c>
      <c r="D13" s="120">
        <v>986.08818699999995</v>
      </c>
      <c r="E13" s="120">
        <v>586.72821599999997</v>
      </c>
      <c r="F13" s="120">
        <v>479.981787</v>
      </c>
      <c r="G13" s="120">
        <v>562.79941699999995</v>
      </c>
      <c r="H13" s="160">
        <v>17.25432761055994</v>
      </c>
      <c r="I13" s="160">
        <v>117.25432761055994</v>
      </c>
      <c r="J13" s="160">
        <v>-18.193505287293011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797.87241500000005</v>
      </c>
      <c r="D14" s="120">
        <v>970.14073199999996</v>
      </c>
      <c r="E14" s="120">
        <v>502.744258</v>
      </c>
      <c r="F14" s="120">
        <v>494.18200400000001</v>
      </c>
      <c r="G14" s="120">
        <v>544.69058399999994</v>
      </c>
      <c r="H14" s="160">
        <v>10.220643323952361</v>
      </c>
      <c r="I14" s="160">
        <v>110.22064332395236</v>
      </c>
      <c r="J14" s="160">
        <v>-1.7031032903413124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787.74164199999996</v>
      </c>
      <c r="D15" s="120">
        <v>741.49189200000001</v>
      </c>
      <c r="E15" s="120">
        <v>509.01388200000002</v>
      </c>
      <c r="F15" s="120">
        <v>640.82073800000001</v>
      </c>
      <c r="G15" s="120">
        <v>542.90115400000002</v>
      </c>
      <c r="H15" s="160">
        <v>-15.280339444944735</v>
      </c>
      <c r="I15" s="160">
        <v>84.71966055505527</v>
      </c>
      <c r="J15" s="160">
        <v>25.894550357272973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977.96015899999998</v>
      </c>
      <c r="D16" s="120">
        <v>711.62657999999999</v>
      </c>
      <c r="E16" s="120">
        <v>587.59587899999997</v>
      </c>
      <c r="F16" s="120">
        <v>616.10172699999998</v>
      </c>
      <c r="G16" s="120">
        <v>681.66151000000002</v>
      </c>
      <c r="H16" s="160">
        <v>10.641064637041664</v>
      </c>
      <c r="I16" s="160">
        <v>110.64106463704167</v>
      </c>
      <c r="J16" s="160">
        <v>4.8512675154415152</v>
      </c>
      <c r="K16" s="59"/>
      <c r="M16" s="38">
        <v>1</v>
      </c>
    </row>
    <row r="17" spans="1:35" x14ac:dyDescent="0.25">
      <c r="A17" s="57"/>
      <c r="B17" s="66" t="s">
        <v>10</v>
      </c>
      <c r="C17" s="120">
        <v>822.42713400000002</v>
      </c>
      <c r="D17" s="120">
        <v>664.58841600000005</v>
      </c>
      <c r="E17" s="120">
        <v>557.15808100000004</v>
      </c>
      <c r="F17" s="120">
        <v>596.985952</v>
      </c>
      <c r="G17" s="120">
        <v>781.19141000000002</v>
      </c>
      <c r="H17" s="160">
        <v>30.855911664735448</v>
      </c>
      <c r="I17" s="160">
        <v>130.85591166473546</v>
      </c>
      <c r="J17" s="160">
        <v>7.1483969017403393</v>
      </c>
      <c r="K17" s="59"/>
      <c r="M17" s="38">
        <v>1</v>
      </c>
    </row>
    <row r="18" spans="1:35" x14ac:dyDescent="0.25">
      <c r="A18" s="57"/>
      <c r="B18" s="66" t="s">
        <v>11</v>
      </c>
      <c r="C18" s="120">
        <v>754.74815599999999</v>
      </c>
      <c r="D18" s="120">
        <v>669.03745000000004</v>
      </c>
      <c r="E18" s="120">
        <v>583.10082899999998</v>
      </c>
      <c r="F18" s="120">
        <v>563.69954299999995</v>
      </c>
      <c r="G18" s="117">
        <v>622.76363800000001</v>
      </c>
      <c r="H18" s="29">
        <v>10.477939131485158</v>
      </c>
      <c r="I18" s="29">
        <v>110.47793913148516</v>
      </c>
      <c r="J18" s="29">
        <v>-3.3272609187115387</v>
      </c>
      <c r="K18" s="59"/>
      <c r="M18" s="38">
        <v>1</v>
      </c>
    </row>
    <row r="19" spans="1:35" x14ac:dyDescent="0.25">
      <c r="A19" s="57"/>
      <c r="B19" s="66" t="s">
        <v>12</v>
      </c>
      <c r="C19" s="120">
        <v>1163.44866</v>
      </c>
      <c r="D19" s="120">
        <v>887.79529500000001</v>
      </c>
      <c r="E19" s="120">
        <v>512.98372199999994</v>
      </c>
      <c r="F19" s="120">
        <v>593.71868800000004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35" x14ac:dyDescent="0.25">
      <c r="A20" s="57"/>
      <c r="B20" s="66" t="s">
        <v>13</v>
      </c>
      <c r="C20" s="120">
        <v>739.54044199999998</v>
      </c>
      <c r="D20" s="120">
        <v>723.30850299999997</v>
      </c>
      <c r="E20" s="120">
        <v>603.32587999999998</v>
      </c>
      <c r="F20" s="120">
        <v>594.22548800000004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35" x14ac:dyDescent="0.25">
      <c r="A21" s="57"/>
      <c r="B21" s="66" t="s">
        <v>14</v>
      </c>
      <c r="C21" s="120">
        <v>1034.23676</v>
      </c>
      <c r="D21" s="120">
        <v>698.77636099999995</v>
      </c>
      <c r="E21" s="120">
        <v>583.42207599999995</v>
      </c>
      <c r="F21" s="120">
        <v>618.38461700000005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35" x14ac:dyDescent="0.25">
      <c r="A22" s="57"/>
      <c r="B22" s="66" t="s">
        <v>15</v>
      </c>
      <c r="C22" s="120">
        <v>1009.789359</v>
      </c>
      <c r="D22" s="120">
        <v>857.30211199999997</v>
      </c>
      <c r="E22" s="120">
        <v>553.76557400000002</v>
      </c>
      <c r="F22" s="120">
        <v>635.65676299999996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35" x14ac:dyDescent="0.25">
      <c r="A23" s="57"/>
      <c r="B23" s="66" t="s">
        <v>16</v>
      </c>
      <c r="C23" s="120">
        <v>978.53520600000002</v>
      </c>
      <c r="D23" s="120">
        <v>782.74909200000002</v>
      </c>
      <c r="E23" s="120">
        <v>649.01434700000004</v>
      </c>
      <c r="F23" s="120">
        <v>620.714877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0">
        <v>992.277737</v>
      </c>
      <c r="D24" s="120">
        <v>712.50206200000002</v>
      </c>
      <c r="E24" s="120">
        <v>630.93911900000001</v>
      </c>
      <c r="F24" s="120">
        <v>524.59719199999995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1">
        <v>10796.276315000001</v>
      </c>
      <c r="D25" s="121">
        <v>9405.4066820000007</v>
      </c>
      <c r="E25" s="121">
        <v>6859.7918629999995</v>
      </c>
      <c r="F25" s="121">
        <v>6979.0693759999995</v>
      </c>
      <c r="G25" s="122">
        <v>3736.0077129999995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-12.882864354514256</v>
      </c>
      <c r="E26" s="68">
        <v>-27.065441241065958</v>
      </c>
      <c r="F26" s="68">
        <v>1.7387920126753942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1">
        <v>4878.4481510000005</v>
      </c>
      <c r="D28" s="121">
        <v>4742.9732570000006</v>
      </c>
      <c r="E28" s="121">
        <v>3326.3411449999999</v>
      </c>
      <c r="F28" s="121">
        <v>3391.7717509999993</v>
      </c>
      <c r="G28" s="117">
        <v>3736.0077129999995</v>
      </c>
      <c r="H28" s="65">
        <v>10.149148801021447</v>
      </c>
      <c r="I28" s="29">
        <v>110.14914880102144</v>
      </c>
      <c r="J28" s="29">
        <v>1.9670443633946544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-2.7770079707053918</v>
      </c>
      <c r="E29" s="68">
        <v>-29.868018123636674</v>
      </c>
      <c r="F29" s="68">
        <v>1.9670443633946544</v>
      </c>
      <c r="G29" s="29">
        <v>10.149148801021447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2" t="s">
        <v>147</v>
      </c>
      <c r="D31" s="192"/>
      <c r="E31" s="192"/>
      <c r="F31" s="192"/>
      <c r="G31" s="192"/>
      <c r="H31" s="192"/>
      <c r="I31" s="192"/>
      <c r="J31" s="45"/>
      <c r="K31" s="59"/>
    </row>
    <row r="32" spans="1:35" s="52" customFormat="1" x14ac:dyDescent="0.25">
      <c r="A32" s="60"/>
      <c r="B32" s="42"/>
      <c r="C32" s="192" t="s">
        <v>138</v>
      </c>
      <c r="D32" s="192"/>
      <c r="E32" s="192"/>
      <c r="F32" s="192"/>
      <c r="G32" s="192"/>
      <c r="H32" s="192"/>
      <c r="I32" s="192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35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175</v>
      </c>
      <c r="E50" s="20" t="s">
        <v>167</v>
      </c>
      <c r="F50" s="20" t="s">
        <v>168</v>
      </c>
      <c r="G50" s="20"/>
      <c r="H50" s="20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20">
        <v>594.78164248999201</v>
      </c>
      <c r="E51" s="20">
        <v>40909</v>
      </c>
      <c r="F51" s="20"/>
      <c r="G51" s="20"/>
      <c r="H51" s="20"/>
      <c r="I51" s="113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68">
        <v>558.49392370000305</v>
      </c>
      <c r="E52" s="168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952.06218896999951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603.89552355000194</v>
      </c>
      <c r="E54" s="183">
        <v>41000</v>
      </c>
      <c r="F54" s="168"/>
      <c r="G54" s="168"/>
      <c r="H54" s="168"/>
      <c r="I54" s="113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876.35716092999508</v>
      </c>
      <c r="E55" s="183">
        <v>41030</v>
      </c>
      <c r="F55" s="168"/>
      <c r="G55" s="168"/>
      <c r="H55" s="168"/>
      <c r="I55" s="113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712.26492296000163</v>
      </c>
      <c r="E56" s="183">
        <v>41061</v>
      </c>
      <c r="F56" s="184"/>
      <c r="G56" s="168"/>
      <c r="H56" s="168"/>
      <c r="I56" s="113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692.98646396000356</v>
      </c>
      <c r="E57" s="183">
        <v>41091</v>
      </c>
      <c r="F57" s="184"/>
      <c r="G57" s="168"/>
      <c r="H57" s="168"/>
      <c r="I57" s="113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666.05571631999658</v>
      </c>
      <c r="E58" s="183">
        <v>41122</v>
      </c>
      <c r="F58" s="184"/>
      <c r="G58" s="168"/>
      <c r="H58" s="168"/>
      <c r="I58" s="113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801.3040429400005</v>
      </c>
      <c r="E59" s="183">
        <v>41153</v>
      </c>
      <c r="F59" s="184"/>
      <c r="G59" s="168"/>
      <c r="H59" s="168"/>
    </row>
    <row r="60" spans="2:14" x14ac:dyDescent="0.25">
      <c r="B60" s="20"/>
      <c r="C60" s="168">
        <v>10</v>
      </c>
      <c r="D60" s="182">
        <v>846.17719709999358</v>
      </c>
      <c r="E60" s="183">
        <v>41183</v>
      </c>
      <c r="F60" s="184"/>
      <c r="G60" s="168"/>
      <c r="H60" s="168"/>
    </row>
    <row r="61" spans="2:14" x14ac:dyDescent="0.25">
      <c r="B61" s="20"/>
      <c r="C61" s="168">
        <v>11</v>
      </c>
      <c r="D61" s="182">
        <v>793.65544923999505</v>
      </c>
      <c r="E61" s="183">
        <v>41214</v>
      </c>
      <c r="F61" s="184"/>
      <c r="G61" s="168"/>
      <c r="H61" s="168"/>
    </row>
    <row r="62" spans="2:14" x14ac:dyDescent="0.25">
      <c r="B62" s="20"/>
      <c r="C62" s="168">
        <v>12</v>
      </c>
      <c r="D62" s="182">
        <v>867.00872846999198</v>
      </c>
      <c r="E62" s="183">
        <v>41244</v>
      </c>
      <c r="F62" s="184"/>
      <c r="G62" s="168"/>
      <c r="H62" s="168"/>
    </row>
    <row r="63" spans="2:14" x14ac:dyDescent="0.25">
      <c r="B63" s="20">
        <v>2013</v>
      </c>
      <c r="C63" s="168">
        <v>1</v>
      </c>
      <c r="D63" s="182">
        <v>551.73534014000018</v>
      </c>
      <c r="E63" s="183">
        <v>41275</v>
      </c>
      <c r="F63" s="184"/>
      <c r="G63" s="168"/>
      <c r="H63" s="168"/>
    </row>
    <row r="64" spans="2:14" x14ac:dyDescent="0.25">
      <c r="B64" s="20"/>
      <c r="C64" s="168">
        <v>2</v>
      </c>
      <c r="D64" s="182">
        <v>552.84475560000351</v>
      </c>
      <c r="E64" s="183">
        <v>41306</v>
      </c>
      <c r="F64" s="184"/>
      <c r="G64" s="168"/>
      <c r="H64" s="168"/>
    </row>
    <row r="65" spans="2:8" x14ac:dyDescent="0.25">
      <c r="B65" s="20"/>
      <c r="C65" s="168">
        <v>3</v>
      </c>
      <c r="D65" s="182">
        <v>631.31349726000565</v>
      </c>
      <c r="E65" s="183">
        <v>41334</v>
      </c>
      <c r="F65" s="184"/>
      <c r="G65" s="168"/>
      <c r="H65" s="168"/>
    </row>
    <row r="66" spans="2:8" x14ac:dyDescent="0.25">
      <c r="B66" s="20"/>
      <c r="C66" s="168">
        <v>4</v>
      </c>
      <c r="D66" s="182">
        <v>605.59790405999615</v>
      </c>
      <c r="E66" s="183">
        <v>41365</v>
      </c>
      <c r="F66" s="184">
        <v>716.44176491499866</v>
      </c>
      <c r="G66" s="168"/>
      <c r="H66" s="168"/>
    </row>
    <row r="67" spans="2:8" x14ac:dyDescent="0.25">
      <c r="B67" s="20"/>
      <c r="C67" s="168">
        <v>5</v>
      </c>
      <c r="D67" s="182">
        <v>766.76686282999844</v>
      </c>
      <c r="E67" s="183">
        <v>41395</v>
      </c>
      <c r="F67" s="184">
        <v>707.30924007333226</v>
      </c>
      <c r="G67" s="168"/>
      <c r="H67" s="168"/>
    </row>
    <row r="68" spans="2:8" x14ac:dyDescent="0.25">
      <c r="B68" s="20"/>
      <c r="C68" s="168">
        <v>6</v>
      </c>
      <c r="D68" s="182">
        <v>589.89502395999864</v>
      </c>
      <c r="E68" s="183">
        <v>41426</v>
      </c>
      <c r="F68" s="184">
        <v>697.1117484899986</v>
      </c>
      <c r="G68" s="168"/>
      <c r="H68" s="168"/>
    </row>
    <row r="69" spans="2:8" x14ac:dyDescent="0.25">
      <c r="B69" s="20"/>
      <c r="C69" s="168">
        <v>7</v>
      </c>
      <c r="D69" s="182">
        <v>647.93146702000286</v>
      </c>
      <c r="E69" s="183">
        <v>41456</v>
      </c>
      <c r="F69" s="184">
        <v>693.35716541166528</v>
      </c>
      <c r="G69" s="168"/>
      <c r="H69" s="168"/>
    </row>
    <row r="70" spans="2:8" x14ac:dyDescent="0.25">
      <c r="B70" s="20"/>
      <c r="C70" s="168">
        <v>8</v>
      </c>
      <c r="D70" s="182">
        <v>711.90561350999656</v>
      </c>
      <c r="E70" s="183">
        <v>41487</v>
      </c>
      <c r="F70" s="184">
        <v>697.1779901774986</v>
      </c>
      <c r="G70" s="168"/>
      <c r="H70" s="168"/>
    </row>
    <row r="71" spans="2:8" x14ac:dyDescent="0.25">
      <c r="B71" s="20"/>
      <c r="C71" s="168">
        <v>9</v>
      </c>
      <c r="D71" s="182">
        <v>598.41206802000124</v>
      </c>
      <c r="E71" s="183">
        <v>41518</v>
      </c>
      <c r="F71" s="184">
        <v>680.27032560083205</v>
      </c>
      <c r="G71" s="168"/>
      <c r="H71" s="168"/>
    </row>
    <row r="72" spans="2:8" x14ac:dyDescent="0.25">
      <c r="B72" s="20"/>
      <c r="C72" s="168">
        <v>10</v>
      </c>
      <c r="D72" s="182">
        <v>830.31638174999671</v>
      </c>
      <c r="E72" s="183">
        <v>41548</v>
      </c>
      <c r="F72" s="184">
        <v>678.94859098833228</v>
      </c>
      <c r="G72" s="168"/>
      <c r="H72" s="168"/>
    </row>
    <row r="73" spans="2:8" x14ac:dyDescent="0.25">
      <c r="B73" s="20"/>
      <c r="C73" s="168">
        <v>11</v>
      </c>
      <c r="D73" s="182">
        <v>842.69621688000484</v>
      </c>
      <c r="E73" s="183">
        <v>41579</v>
      </c>
      <c r="F73" s="184">
        <v>683.03532162499971</v>
      </c>
      <c r="G73" s="168"/>
      <c r="H73" s="168"/>
    </row>
    <row r="74" spans="2:8" x14ac:dyDescent="0.25">
      <c r="B74" s="20"/>
      <c r="C74" s="168">
        <v>12</v>
      </c>
      <c r="D74" s="182">
        <v>753.03372171000422</v>
      </c>
      <c r="E74" s="183">
        <v>41609</v>
      </c>
      <c r="F74" s="184">
        <v>673.53740439500075</v>
      </c>
      <c r="G74" s="168"/>
      <c r="H74" s="168"/>
    </row>
    <row r="75" spans="2:8" x14ac:dyDescent="0.25">
      <c r="B75" s="20">
        <v>2014</v>
      </c>
      <c r="C75" s="168">
        <v>1</v>
      </c>
      <c r="D75" s="182">
        <v>737.69864500000006</v>
      </c>
      <c r="E75" s="183">
        <v>41640</v>
      </c>
      <c r="F75" s="184">
        <v>689.03434646666744</v>
      </c>
      <c r="G75" s="168"/>
      <c r="H75" s="168"/>
    </row>
    <row r="76" spans="2:8" x14ac:dyDescent="0.25">
      <c r="B76" s="20"/>
      <c r="C76" s="168">
        <v>2</v>
      </c>
      <c r="D76" s="182">
        <v>797.87241500000005</v>
      </c>
      <c r="E76" s="183">
        <v>41671</v>
      </c>
      <c r="F76" s="184">
        <v>709.45331808333378</v>
      </c>
      <c r="G76" s="168"/>
      <c r="H76" s="168"/>
    </row>
    <row r="77" spans="2:8" x14ac:dyDescent="0.25">
      <c r="B77" s="20"/>
      <c r="C77" s="168">
        <v>3</v>
      </c>
      <c r="D77" s="182">
        <v>787.74164199999996</v>
      </c>
      <c r="E77" s="183">
        <v>41699</v>
      </c>
      <c r="F77" s="184">
        <v>722.48899681166665</v>
      </c>
      <c r="G77" s="168"/>
      <c r="H77" s="168"/>
    </row>
    <row r="78" spans="2:8" x14ac:dyDescent="0.25">
      <c r="B78" s="20"/>
      <c r="C78" s="168">
        <v>4</v>
      </c>
      <c r="D78" s="182">
        <v>977.96015899999998</v>
      </c>
      <c r="E78" s="183">
        <v>41730</v>
      </c>
      <c r="F78" s="184">
        <v>753.51918472333364</v>
      </c>
      <c r="G78" s="168"/>
      <c r="H78" s="168"/>
    </row>
    <row r="79" spans="2:8" x14ac:dyDescent="0.25">
      <c r="B79" s="20"/>
      <c r="C79" s="168">
        <v>5</v>
      </c>
      <c r="D79" s="182">
        <v>822.42713400000002</v>
      </c>
      <c r="E79" s="183">
        <v>41760</v>
      </c>
      <c r="F79" s="184">
        <v>758.15754065416706</v>
      </c>
      <c r="G79" s="168"/>
      <c r="H79" s="168"/>
    </row>
    <row r="80" spans="2:8" x14ac:dyDescent="0.25">
      <c r="B80" s="20"/>
      <c r="C80" s="168">
        <v>6</v>
      </c>
      <c r="D80" s="182">
        <v>754.74815599999999</v>
      </c>
      <c r="E80" s="183">
        <v>41791</v>
      </c>
      <c r="F80" s="184">
        <v>771.89530165750057</v>
      </c>
      <c r="G80" s="168"/>
      <c r="H80" s="168"/>
    </row>
    <row r="81" spans="2:8" x14ac:dyDescent="0.25">
      <c r="B81" s="20"/>
      <c r="C81" s="168">
        <v>7</v>
      </c>
      <c r="D81" s="182">
        <v>1163.44866</v>
      </c>
      <c r="E81" s="183">
        <v>41821</v>
      </c>
      <c r="F81" s="184">
        <v>814.85506773916688</v>
      </c>
      <c r="G81" s="168"/>
      <c r="H81" s="168"/>
    </row>
    <row r="82" spans="2:8" x14ac:dyDescent="0.25">
      <c r="B82" s="20"/>
      <c r="C82" s="168">
        <v>8</v>
      </c>
      <c r="D82" s="182">
        <v>739.54044199999998</v>
      </c>
      <c r="E82" s="183">
        <v>41852</v>
      </c>
      <c r="F82" s="184">
        <v>817.15797011333382</v>
      </c>
      <c r="G82" s="168"/>
      <c r="H82" s="168"/>
    </row>
    <row r="83" spans="2:8" x14ac:dyDescent="0.25">
      <c r="B83" s="20"/>
      <c r="C83" s="168">
        <v>9</v>
      </c>
      <c r="D83" s="182">
        <v>1034.23676</v>
      </c>
      <c r="E83" s="183">
        <v>41883</v>
      </c>
      <c r="F83" s="184">
        <v>853.47669444500036</v>
      </c>
      <c r="G83" s="168"/>
      <c r="H83" s="168"/>
    </row>
    <row r="84" spans="2:8" x14ac:dyDescent="0.25">
      <c r="B84" s="20"/>
      <c r="C84" s="168">
        <v>10</v>
      </c>
      <c r="D84" s="182">
        <v>1009.789359</v>
      </c>
      <c r="E84" s="183">
        <v>41913</v>
      </c>
      <c r="F84" s="184">
        <v>868.43277588250066</v>
      </c>
      <c r="G84" s="168"/>
      <c r="H84" s="168"/>
    </row>
    <row r="85" spans="2:8" x14ac:dyDescent="0.25">
      <c r="B85" s="20"/>
      <c r="C85" s="168">
        <v>11</v>
      </c>
      <c r="D85" s="182">
        <v>978.53520600000002</v>
      </c>
      <c r="E85" s="183">
        <v>41944</v>
      </c>
      <c r="F85" s="184">
        <v>879.75269164250039</v>
      </c>
      <c r="G85" s="168"/>
      <c r="H85" s="168"/>
    </row>
    <row r="86" spans="2:8" x14ac:dyDescent="0.25">
      <c r="B86" s="20"/>
      <c r="C86" s="168">
        <v>12</v>
      </c>
      <c r="D86" s="182">
        <v>992.277737</v>
      </c>
      <c r="E86" s="183">
        <v>41974</v>
      </c>
      <c r="F86" s="184">
        <v>899.68969291666679</v>
      </c>
      <c r="G86" s="168"/>
      <c r="H86" s="168"/>
    </row>
    <row r="87" spans="2:8" x14ac:dyDescent="0.25">
      <c r="B87" s="20">
        <v>2015</v>
      </c>
      <c r="C87" s="168">
        <v>1</v>
      </c>
      <c r="D87" s="182">
        <v>986.08818699999995</v>
      </c>
      <c r="E87" s="183">
        <v>42005</v>
      </c>
      <c r="F87" s="184">
        <v>920.3888214166667</v>
      </c>
      <c r="G87" s="168"/>
      <c r="H87" s="168"/>
    </row>
    <row r="88" spans="2:8" x14ac:dyDescent="0.25">
      <c r="B88" s="20"/>
      <c r="C88" s="168">
        <v>2</v>
      </c>
      <c r="D88" s="182">
        <v>970.14073199999996</v>
      </c>
      <c r="E88" s="183">
        <v>42036</v>
      </c>
      <c r="F88" s="184">
        <v>934.74451450000004</v>
      </c>
      <c r="G88" s="168"/>
      <c r="H88" s="168"/>
    </row>
    <row r="89" spans="2:8" x14ac:dyDescent="0.25">
      <c r="B89" s="20"/>
      <c r="C89" s="168">
        <v>3</v>
      </c>
      <c r="D89" s="182">
        <v>741.49189200000001</v>
      </c>
      <c r="E89" s="183">
        <v>42064</v>
      </c>
      <c r="F89" s="184">
        <v>930.89036866666663</v>
      </c>
      <c r="G89" s="168"/>
      <c r="H89" s="168"/>
    </row>
    <row r="90" spans="2:8" x14ac:dyDescent="0.25">
      <c r="B90" s="20"/>
      <c r="C90" s="168">
        <v>4</v>
      </c>
      <c r="D90" s="182">
        <v>711.62657999999999</v>
      </c>
      <c r="E90" s="183">
        <v>42095</v>
      </c>
      <c r="F90" s="184">
        <v>908.69590375000007</v>
      </c>
      <c r="G90" s="168"/>
      <c r="H90" s="168"/>
    </row>
    <row r="91" spans="2:8" x14ac:dyDescent="0.25">
      <c r="B91" s="20"/>
      <c r="C91" s="168">
        <v>5</v>
      </c>
      <c r="D91" s="182">
        <v>664.58841600000005</v>
      </c>
      <c r="E91" s="183">
        <v>42125</v>
      </c>
      <c r="F91" s="184">
        <v>895.54267725000011</v>
      </c>
      <c r="G91" s="168"/>
      <c r="H91" s="168"/>
    </row>
    <row r="92" spans="2:8" x14ac:dyDescent="0.25">
      <c r="B92" s="20"/>
      <c r="C92" s="168">
        <v>6</v>
      </c>
      <c r="D92" s="182">
        <v>669.03745000000004</v>
      </c>
      <c r="E92" s="183">
        <v>42156</v>
      </c>
      <c r="F92" s="184">
        <v>888.40011841666683</v>
      </c>
      <c r="G92" s="168"/>
      <c r="H92" s="168"/>
    </row>
    <row r="93" spans="2:8" x14ac:dyDescent="0.25">
      <c r="B93" s="20"/>
      <c r="C93" s="168">
        <v>7</v>
      </c>
      <c r="D93" s="182">
        <v>887.79529500000001</v>
      </c>
      <c r="E93" s="183">
        <v>42186</v>
      </c>
      <c r="F93" s="184">
        <v>865.42900466666663</v>
      </c>
      <c r="G93" s="168"/>
      <c r="H93" s="168"/>
    </row>
    <row r="94" spans="2:8" x14ac:dyDescent="0.25">
      <c r="B94" s="20"/>
      <c r="C94" s="168">
        <v>8</v>
      </c>
      <c r="D94" s="182">
        <v>723.30850299999997</v>
      </c>
      <c r="E94" s="183">
        <v>42217</v>
      </c>
      <c r="F94" s="184">
        <v>864.07634308333343</v>
      </c>
      <c r="G94" s="168"/>
      <c r="H94" s="168"/>
    </row>
    <row r="95" spans="2:8" x14ac:dyDescent="0.25">
      <c r="B95" s="20"/>
      <c r="C95" s="168">
        <v>9</v>
      </c>
      <c r="D95" s="182">
        <v>698.77636099999995</v>
      </c>
      <c r="E95" s="183">
        <v>42248</v>
      </c>
      <c r="F95" s="184">
        <v>836.12130983333327</v>
      </c>
      <c r="G95" s="168"/>
      <c r="H95" s="168"/>
    </row>
    <row r="96" spans="2:8" x14ac:dyDescent="0.25">
      <c r="B96" s="20"/>
      <c r="C96" s="168">
        <v>10</v>
      </c>
      <c r="D96" s="182">
        <v>857.30211199999997</v>
      </c>
      <c r="E96" s="183">
        <v>42278</v>
      </c>
      <c r="F96" s="184">
        <v>823.41403924999997</v>
      </c>
      <c r="G96" s="168"/>
      <c r="H96" s="168"/>
    </row>
    <row r="97" spans="2:8" x14ac:dyDescent="0.25">
      <c r="B97" s="20"/>
      <c r="C97" s="168">
        <v>11</v>
      </c>
      <c r="D97" s="182">
        <v>782.74909200000002</v>
      </c>
      <c r="E97" s="183">
        <v>42309</v>
      </c>
      <c r="F97" s="184">
        <v>807.09852975000001</v>
      </c>
      <c r="G97" s="168"/>
      <c r="H97" s="168"/>
    </row>
    <row r="98" spans="2:8" x14ac:dyDescent="0.25">
      <c r="B98" s="20"/>
      <c r="C98" s="168">
        <v>12</v>
      </c>
      <c r="D98" s="182">
        <v>712.50206200000002</v>
      </c>
      <c r="E98" s="183">
        <v>42339</v>
      </c>
      <c r="F98" s="184">
        <v>783.78389016666677</v>
      </c>
      <c r="G98" s="168"/>
      <c r="H98" s="168"/>
    </row>
    <row r="99" spans="2:8" x14ac:dyDescent="0.25">
      <c r="B99" s="20">
        <v>2016</v>
      </c>
      <c r="C99" s="168">
        <v>1</v>
      </c>
      <c r="D99" s="182">
        <v>586.72821599999997</v>
      </c>
      <c r="E99" s="183">
        <v>42370</v>
      </c>
      <c r="F99" s="184">
        <v>750.50389258333337</v>
      </c>
      <c r="G99" s="168"/>
      <c r="H99" s="168"/>
    </row>
    <row r="100" spans="2:8" x14ac:dyDescent="0.25">
      <c r="B100" s="20"/>
      <c r="C100" s="168">
        <v>2</v>
      </c>
      <c r="D100" s="182">
        <v>502.744258</v>
      </c>
      <c r="E100" s="183">
        <v>42401</v>
      </c>
      <c r="F100" s="184">
        <v>711.55418641666677</v>
      </c>
      <c r="G100" s="168"/>
      <c r="H100" s="168"/>
    </row>
    <row r="101" spans="2:8" x14ac:dyDescent="0.25">
      <c r="B101" s="20"/>
      <c r="C101" s="168">
        <v>3</v>
      </c>
      <c r="D101" s="182">
        <v>509.01388200000002</v>
      </c>
      <c r="E101" s="183">
        <v>42430</v>
      </c>
      <c r="F101" s="184">
        <v>692.18101891666674</v>
      </c>
      <c r="G101" s="168"/>
      <c r="H101" s="168"/>
    </row>
    <row r="102" spans="2:8" x14ac:dyDescent="0.25">
      <c r="B102" s="20"/>
      <c r="C102" s="168">
        <v>4</v>
      </c>
      <c r="D102" s="182">
        <v>587.59587899999997</v>
      </c>
      <c r="E102" s="183">
        <v>42461</v>
      </c>
      <c r="F102" s="184">
        <v>681.84512716666677</v>
      </c>
      <c r="G102" s="168"/>
      <c r="H102" s="168"/>
    </row>
    <row r="103" spans="2:8" x14ac:dyDescent="0.25">
      <c r="B103" s="20"/>
      <c r="C103" s="168">
        <v>5</v>
      </c>
      <c r="D103" s="182">
        <v>557.15808100000004</v>
      </c>
      <c r="E103" s="183">
        <v>42491</v>
      </c>
      <c r="F103" s="184">
        <v>672.89259924999988</v>
      </c>
      <c r="G103" s="168"/>
      <c r="H103" s="168"/>
    </row>
    <row r="104" spans="2:8" x14ac:dyDescent="0.25">
      <c r="B104" s="20"/>
      <c r="C104" s="168">
        <v>6</v>
      </c>
      <c r="D104" s="182">
        <v>583.10082899999998</v>
      </c>
      <c r="E104" s="183">
        <v>42522</v>
      </c>
      <c r="F104" s="184">
        <v>665.73121416666675</v>
      </c>
      <c r="G104" s="168"/>
      <c r="H104" s="168"/>
    </row>
    <row r="105" spans="2:8" x14ac:dyDescent="0.25">
      <c r="B105" s="20"/>
      <c r="C105" s="168">
        <v>7</v>
      </c>
      <c r="D105" s="182">
        <v>512.98372199999994</v>
      </c>
      <c r="E105" s="183">
        <v>42552</v>
      </c>
      <c r="F105" s="184">
        <v>634.49691641666652</v>
      </c>
      <c r="G105" s="168"/>
      <c r="H105" s="168"/>
    </row>
    <row r="106" spans="2:8" x14ac:dyDescent="0.25">
      <c r="B106" s="20"/>
      <c r="C106" s="168">
        <v>8</v>
      </c>
      <c r="D106" s="182">
        <v>603.32587999999998</v>
      </c>
      <c r="E106" s="183">
        <v>42583</v>
      </c>
      <c r="F106" s="184">
        <v>624.49836450000009</v>
      </c>
      <c r="G106" s="168"/>
      <c r="H106" s="168"/>
    </row>
    <row r="107" spans="2:8" x14ac:dyDescent="0.25">
      <c r="B107" s="20"/>
      <c r="C107" s="168">
        <v>9</v>
      </c>
      <c r="D107" s="182">
        <v>583.42207599999995</v>
      </c>
      <c r="E107" s="183">
        <v>42614</v>
      </c>
      <c r="F107" s="184">
        <v>614.88550741666666</v>
      </c>
      <c r="G107" s="168"/>
      <c r="H107" s="168"/>
    </row>
    <row r="108" spans="2:8" x14ac:dyDescent="0.25">
      <c r="B108" s="20"/>
      <c r="C108" s="168">
        <v>10</v>
      </c>
      <c r="D108" s="182">
        <v>553.76557400000002</v>
      </c>
      <c r="E108" s="183">
        <v>42644</v>
      </c>
      <c r="F108" s="184">
        <v>589.59079591666671</v>
      </c>
      <c r="G108" s="168"/>
      <c r="H108" s="168"/>
    </row>
    <row r="109" spans="2:8" x14ac:dyDescent="0.25">
      <c r="B109" s="20"/>
      <c r="C109" s="168">
        <v>11</v>
      </c>
      <c r="D109" s="182">
        <v>649.01434700000004</v>
      </c>
      <c r="E109" s="183">
        <v>42675</v>
      </c>
      <c r="F109" s="184">
        <v>578.44623383333339</v>
      </c>
      <c r="G109" s="168"/>
      <c r="H109" s="168"/>
    </row>
    <row r="110" spans="2:8" x14ac:dyDescent="0.25">
      <c r="B110" s="20"/>
      <c r="C110" s="168">
        <v>12</v>
      </c>
      <c r="D110" s="182">
        <v>630.93911900000001</v>
      </c>
      <c r="E110" s="183">
        <v>42705</v>
      </c>
      <c r="F110" s="184">
        <v>571.64932191666662</v>
      </c>
      <c r="G110" s="168"/>
      <c r="H110" s="168"/>
    </row>
    <row r="111" spans="2:8" x14ac:dyDescent="0.25">
      <c r="B111" s="20">
        <v>2017</v>
      </c>
      <c r="C111" s="168">
        <v>1</v>
      </c>
      <c r="D111" s="182">
        <v>479.981787</v>
      </c>
      <c r="E111" s="183">
        <v>42736</v>
      </c>
      <c r="F111" s="184">
        <v>562.7537861666666</v>
      </c>
      <c r="G111" s="168"/>
      <c r="H111" s="168"/>
    </row>
    <row r="112" spans="2:8" x14ac:dyDescent="0.25">
      <c r="B112" s="20"/>
      <c r="C112" s="168">
        <v>2</v>
      </c>
      <c r="D112" s="182">
        <v>494.18200400000001</v>
      </c>
      <c r="E112" s="183">
        <v>42767</v>
      </c>
      <c r="F112" s="184">
        <v>562.04026499999998</v>
      </c>
      <c r="G112" s="168"/>
      <c r="H112" s="168"/>
    </row>
    <row r="113" spans="2:8" x14ac:dyDescent="0.25">
      <c r="B113" s="20"/>
      <c r="C113" s="168">
        <v>3</v>
      </c>
      <c r="D113" s="185">
        <v>640.82073800000001</v>
      </c>
      <c r="E113" s="183">
        <v>42795</v>
      </c>
      <c r="F113" s="184">
        <v>573.02416966666658</v>
      </c>
      <c r="G113" s="168"/>
      <c r="H113" s="168"/>
    </row>
    <row r="114" spans="2:8" x14ac:dyDescent="0.25">
      <c r="B114" s="20"/>
      <c r="C114" s="168">
        <v>4</v>
      </c>
      <c r="D114" s="185">
        <v>616.10172699999998</v>
      </c>
      <c r="E114" s="183">
        <v>42826</v>
      </c>
      <c r="F114" s="184">
        <v>575.39965700000005</v>
      </c>
      <c r="G114" s="168"/>
      <c r="H114" s="168"/>
    </row>
    <row r="115" spans="2:8" x14ac:dyDescent="0.25">
      <c r="B115" s="20"/>
      <c r="C115" s="168">
        <v>5</v>
      </c>
      <c r="D115" s="185">
        <v>596.985952</v>
      </c>
      <c r="E115" s="183">
        <v>42856</v>
      </c>
      <c r="F115" s="184">
        <v>578.71864625000001</v>
      </c>
      <c r="G115" s="168"/>
      <c r="H115" s="168"/>
    </row>
    <row r="116" spans="2:8" x14ac:dyDescent="0.25">
      <c r="B116" s="20"/>
      <c r="C116" s="168">
        <v>6</v>
      </c>
      <c r="D116" s="185">
        <v>563.69954299999995</v>
      </c>
      <c r="E116" s="183">
        <v>42887</v>
      </c>
      <c r="F116" s="184">
        <v>577.10187241666665</v>
      </c>
      <c r="G116" s="168"/>
      <c r="H116" s="168"/>
    </row>
    <row r="117" spans="2:8" x14ac:dyDescent="0.25">
      <c r="B117" s="20"/>
      <c r="C117" s="168">
        <v>7</v>
      </c>
      <c r="D117" s="185">
        <v>593.71868800000004</v>
      </c>
      <c r="E117" s="183">
        <v>42917</v>
      </c>
      <c r="F117" s="184">
        <v>583.82978624999998</v>
      </c>
      <c r="G117" s="168"/>
      <c r="H117" s="168"/>
    </row>
    <row r="118" spans="2:8" x14ac:dyDescent="0.25">
      <c r="B118" s="20"/>
      <c r="C118" s="168">
        <v>8</v>
      </c>
      <c r="D118" s="185">
        <v>594.22548800000004</v>
      </c>
      <c r="E118" s="183">
        <v>42948</v>
      </c>
      <c r="F118" s="184">
        <v>583.07142024999996</v>
      </c>
      <c r="G118" s="168"/>
      <c r="H118" s="168"/>
    </row>
    <row r="119" spans="2:8" x14ac:dyDescent="0.25">
      <c r="B119" s="20"/>
      <c r="C119" s="168">
        <v>9</v>
      </c>
      <c r="D119" s="185">
        <v>618.38461700000005</v>
      </c>
      <c r="E119" s="183">
        <v>42979</v>
      </c>
      <c r="F119" s="184">
        <v>585.98496533333321</v>
      </c>
      <c r="G119" s="168"/>
      <c r="H119" s="168"/>
    </row>
    <row r="120" spans="2:8" x14ac:dyDescent="0.25">
      <c r="B120" s="20"/>
      <c r="C120" s="168">
        <v>10</v>
      </c>
      <c r="D120" s="185">
        <v>635.65676299999996</v>
      </c>
      <c r="E120" s="183">
        <v>43009</v>
      </c>
      <c r="F120" s="184">
        <v>592.8092310833332</v>
      </c>
      <c r="G120" s="168"/>
      <c r="H120" s="168"/>
    </row>
    <row r="121" spans="2:8" x14ac:dyDescent="0.25">
      <c r="B121" s="20"/>
      <c r="C121" s="168">
        <v>11</v>
      </c>
      <c r="D121" s="185">
        <v>620.714877</v>
      </c>
      <c r="E121" s="183">
        <v>43040</v>
      </c>
      <c r="F121" s="184">
        <v>590.45094191666669</v>
      </c>
      <c r="G121" s="168"/>
      <c r="H121" s="168"/>
    </row>
    <row r="122" spans="2:8" x14ac:dyDescent="0.25">
      <c r="B122" s="20"/>
      <c r="C122" s="168">
        <v>12</v>
      </c>
      <c r="D122" s="185">
        <v>524.59719199999995</v>
      </c>
      <c r="E122" s="183">
        <v>43070</v>
      </c>
      <c r="F122" s="184">
        <v>581.58911466666666</v>
      </c>
      <c r="G122" s="168"/>
      <c r="H122" s="168"/>
    </row>
    <row r="123" spans="2:8" x14ac:dyDescent="0.25">
      <c r="B123" s="20">
        <v>2017</v>
      </c>
      <c r="C123" s="168">
        <v>1</v>
      </c>
      <c r="D123" s="185">
        <v>562.79941699999995</v>
      </c>
      <c r="E123" s="183">
        <v>43101</v>
      </c>
      <c r="F123" s="184">
        <v>588.49058383333329</v>
      </c>
      <c r="G123" s="168"/>
      <c r="H123" s="168"/>
    </row>
    <row r="124" spans="2:8" x14ac:dyDescent="0.25">
      <c r="B124" s="20"/>
      <c r="C124" s="168">
        <v>2</v>
      </c>
      <c r="D124" s="185">
        <v>544.69058399999994</v>
      </c>
      <c r="E124" s="183">
        <v>43132</v>
      </c>
      <c r="F124" s="184">
        <v>592.69963216666667</v>
      </c>
      <c r="G124" s="168"/>
      <c r="H124" s="168"/>
    </row>
    <row r="125" spans="2:8" x14ac:dyDescent="0.25">
      <c r="B125" s="20"/>
      <c r="C125" s="168">
        <v>3</v>
      </c>
      <c r="D125" s="185">
        <v>542.90115400000002</v>
      </c>
      <c r="E125" s="183">
        <v>43160</v>
      </c>
      <c r="F125" s="184">
        <v>584.5396668333334</v>
      </c>
      <c r="G125" s="168"/>
      <c r="H125" s="168"/>
    </row>
    <row r="126" spans="2:8" x14ac:dyDescent="0.25">
      <c r="B126" s="20"/>
      <c r="C126" s="168">
        <v>4</v>
      </c>
      <c r="D126" s="185">
        <v>681.66151000000002</v>
      </c>
      <c r="E126" s="183">
        <v>43191</v>
      </c>
      <c r="F126" s="184">
        <v>590.00298208333345</v>
      </c>
      <c r="G126" s="168"/>
      <c r="H126" s="168"/>
    </row>
    <row r="127" spans="2:8" x14ac:dyDescent="0.25">
      <c r="B127" s="20"/>
      <c r="C127" s="168">
        <v>5</v>
      </c>
      <c r="D127" s="185">
        <v>781.19141000000002</v>
      </c>
      <c r="E127" s="183">
        <v>43221</v>
      </c>
      <c r="F127" s="184">
        <v>605.35343691666674</v>
      </c>
      <c r="G127" s="20"/>
      <c r="H127" s="20"/>
    </row>
    <row r="128" spans="2:8" x14ac:dyDescent="0.25">
      <c r="B128" s="20"/>
      <c r="C128" s="168">
        <v>6</v>
      </c>
      <c r="D128" s="185">
        <v>622.76363800000001</v>
      </c>
      <c r="E128" s="183">
        <v>43252</v>
      </c>
      <c r="F128" s="184">
        <v>610.27544483333338</v>
      </c>
      <c r="G128" s="20"/>
      <c r="H128" s="20"/>
    </row>
    <row r="129" spans="2:8" x14ac:dyDescent="0.25">
      <c r="B129" s="39"/>
      <c r="C129" s="168">
        <v>7</v>
      </c>
      <c r="D129" s="185">
        <v>0</v>
      </c>
      <c r="E129" s="183">
        <v>43282</v>
      </c>
      <c r="F129" s="184">
        <v>560.79888750000009</v>
      </c>
      <c r="G129" s="39"/>
      <c r="H129" s="39"/>
    </row>
    <row r="130" spans="2:8" x14ac:dyDescent="0.25">
      <c r="B130" s="39"/>
      <c r="C130" s="168">
        <v>8</v>
      </c>
      <c r="D130" s="185">
        <v>0</v>
      </c>
      <c r="E130" s="183">
        <v>43313</v>
      </c>
      <c r="F130" s="184">
        <v>511.2800968333334</v>
      </c>
      <c r="G130" s="39"/>
      <c r="H130" s="39"/>
    </row>
    <row r="131" spans="2:8" x14ac:dyDescent="0.25">
      <c r="B131" s="39"/>
      <c r="C131" s="168">
        <v>9</v>
      </c>
      <c r="D131" s="185">
        <v>0</v>
      </c>
      <c r="E131" s="183">
        <v>43344</v>
      </c>
      <c r="F131" s="184">
        <v>459.74804541666668</v>
      </c>
      <c r="G131" s="39"/>
      <c r="H131" s="39"/>
    </row>
    <row r="132" spans="2:8" x14ac:dyDescent="0.25">
      <c r="B132" s="39"/>
      <c r="C132" s="168">
        <v>10</v>
      </c>
      <c r="D132" s="185">
        <v>0</v>
      </c>
      <c r="E132" s="183">
        <v>43374</v>
      </c>
      <c r="F132" s="184">
        <v>406.77664850000002</v>
      </c>
      <c r="G132" s="39"/>
      <c r="H132" s="39"/>
    </row>
    <row r="133" spans="2:8" x14ac:dyDescent="0.25">
      <c r="B133" s="39"/>
      <c r="C133" s="168">
        <v>11</v>
      </c>
      <c r="D133" s="185">
        <v>0</v>
      </c>
      <c r="E133" s="183">
        <v>43405</v>
      </c>
      <c r="F133" s="184">
        <v>355.05040875000003</v>
      </c>
      <c r="G133" s="39"/>
      <c r="H133" s="39"/>
    </row>
    <row r="134" spans="2:8" x14ac:dyDescent="0.25">
      <c r="B134" s="39"/>
      <c r="C134" s="168">
        <v>12</v>
      </c>
      <c r="D134" s="185">
        <v>0</v>
      </c>
      <c r="E134" s="183">
        <v>43435</v>
      </c>
      <c r="F134" s="184">
        <v>311.33397608333331</v>
      </c>
      <c r="G134" s="39"/>
      <c r="H134" s="39"/>
    </row>
    <row r="135" spans="2:8" x14ac:dyDescent="0.25">
      <c r="B135" s="39"/>
      <c r="C135" s="39"/>
      <c r="D135" s="185"/>
      <c r="E135" s="183"/>
      <c r="F135" s="184"/>
      <c r="G135" s="39"/>
      <c r="H135" s="39"/>
    </row>
    <row r="136" spans="2:8" x14ac:dyDescent="0.25">
      <c r="B136" s="39"/>
      <c r="C136" s="39"/>
      <c r="D136" s="185"/>
      <c r="E136" s="183"/>
      <c r="F136" s="184"/>
      <c r="G136" s="39"/>
      <c r="H136" s="39"/>
    </row>
    <row r="137" spans="2:8" x14ac:dyDescent="0.25">
      <c r="B137" s="39"/>
      <c r="C137" s="39"/>
      <c r="D137" s="185"/>
      <c r="E137" s="39"/>
      <c r="F137" s="186"/>
      <c r="G137" s="39"/>
      <c r="H137" s="39"/>
    </row>
    <row r="138" spans="2:8" x14ac:dyDescent="0.25">
      <c r="B138" s="39"/>
      <c r="C138" s="39"/>
      <c r="D138" s="39"/>
      <c r="E138" s="39"/>
      <c r="F138" s="186"/>
      <c r="G138" s="39"/>
      <c r="H138" s="39"/>
    </row>
    <row r="139" spans="2:8" x14ac:dyDescent="0.25">
      <c r="B139" s="39"/>
      <c r="C139" s="39"/>
      <c r="D139" s="39"/>
      <c r="E139" s="39"/>
      <c r="F139" s="186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rgb="FF53722D"/>
  </sheetPr>
  <dimension ref="A1:S102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  <c r="M6" s="20"/>
      <c r="N6" s="20"/>
      <c r="O6" s="20"/>
      <c r="P6" s="20"/>
      <c r="Q6" s="20"/>
      <c r="R6" s="20"/>
      <c r="S6" s="20"/>
    </row>
    <row r="7" spans="1:19" x14ac:dyDescent="0.25">
      <c r="A7" s="14"/>
      <c r="B7" s="8"/>
      <c r="C7" s="191" t="s">
        <v>148</v>
      </c>
      <c r="D7" s="191"/>
      <c r="E7" s="191"/>
      <c r="F7" s="191"/>
      <c r="G7" s="191"/>
      <c r="H7" s="191"/>
      <c r="I7" s="191"/>
      <c r="J7" s="191"/>
      <c r="K7" s="16"/>
      <c r="M7" s="20"/>
      <c r="N7" s="20"/>
      <c r="O7" s="20"/>
      <c r="P7" s="20"/>
      <c r="Q7" s="20"/>
      <c r="R7" s="20"/>
      <c r="S7" s="20"/>
    </row>
    <row r="8" spans="1:19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  <c r="M8" s="20"/>
      <c r="N8" s="168"/>
      <c r="O8" s="168"/>
      <c r="P8" s="168"/>
      <c r="Q8" s="168"/>
      <c r="R8" s="168"/>
      <c r="S8" s="168"/>
    </row>
    <row r="9" spans="1:19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  <c r="M9" s="20"/>
      <c r="N9" s="168"/>
      <c r="O9" s="182"/>
      <c r="P9" s="183"/>
      <c r="Q9" s="168"/>
      <c r="R9" s="168"/>
      <c r="S9" s="168"/>
    </row>
    <row r="10" spans="1:19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  <c r="M10" s="20"/>
      <c r="N10" s="168"/>
      <c r="O10" s="182"/>
      <c r="P10" s="183"/>
      <c r="Q10" s="168"/>
      <c r="R10" s="168"/>
      <c r="S10" s="168"/>
    </row>
    <row r="11" spans="1:19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M11" s="20"/>
      <c r="N11" s="168"/>
      <c r="O11" s="182"/>
      <c r="P11" s="183"/>
      <c r="Q11" s="168"/>
      <c r="R11" s="168"/>
      <c r="S11" s="168"/>
    </row>
    <row r="12" spans="1:19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  <c r="M12" s="20"/>
      <c r="N12" s="168"/>
      <c r="O12" s="182"/>
      <c r="P12" s="183"/>
      <c r="Q12" s="184"/>
      <c r="R12" s="168"/>
      <c r="S12" s="168"/>
    </row>
    <row r="13" spans="1:19" x14ac:dyDescent="0.25">
      <c r="A13" s="14"/>
      <c r="B13" s="10" t="s">
        <v>50</v>
      </c>
      <c r="C13" s="153">
        <v>22839.528450000056</v>
      </c>
      <c r="D13" s="117">
        <v>24432.669802659952</v>
      </c>
      <c r="E13" s="114">
        <v>6.975368848562602</v>
      </c>
      <c r="F13" s="114">
        <v>100</v>
      </c>
      <c r="G13" s="153">
        <v>3778.8167153200125</v>
      </c>
      <c r="H13" s="117">
        <v>4228.3954529199636</v>
      </c>
      <c r="I13" s="114">
        <v>11.897341720154797</v>
      </c>
      <c r="J13" s="114">
        <v>100</v>
      </c>
      <c r="K13" s="16"/>
      <c r="M13" s="20"/>
      <c r="N13" s="168"/>
      <c r="O13" s="182"/>
      <c r="P13" s="183"/>
      <c r="Q13" s="184"/>
      <c r="R13" s="168"/>
      <c r="S13" s="168"/>
    </row>
    <row r="14" spans="1:19" x14ac:dyDescent="0.25">
      <c r="A14" s="14"/>
      <c r="B14" s="119" t="s">
        <v>253</v>
      </c>
      <c r="C14" s="117">
        <v>10797.22601194002</v>
      </c>
      <c r="D14" s="117">
        <v>11767.886598940064</v>
      </c>
      <c r="E14" s="29">
        <v>8.9899070921239055</v>
      </c>
      <c r="F14" s="29">
        <v>48.164554647478234</v>
      </c>
      <c r="G14" s="117">
        <v>1745.606896800015</v>
      </c>
      <c r="H14" s="117">
        <v>2079.8723782899533</v>
      </c>
      <c r="I14" s="29">
        <v>19.148955134326172</v>
      </c>
      <c r="J14" s="29">
        <v>49.188218118380469</v>
      </c>
      <c r="K14" s="16"/>
      <c r="M14" s="20"/>
      <c r="N14" s="168"/>
      <c r="O14" s="182"/>
      <c r="P14" s="183"/>
      <c r="Q14" s="184"/>
      <c r="R14" s="168"/>
      <c r="S14" s="168"/>
    </row>
    <row r="15" spans="1:19" x14ac:dyDescent="0.25">
      <c r="A15" s="14"/>
      <c r="B15" s="9" t="s">
        <v>254</v>
      </c>
      <c r="C15" s="118">
        <v>3354.4684904500014</v>
      </c>
      <c r="D15" s="22">
        <v>3752.9511466999338</v>
      </c>
      <c r="E15" s="105">
        <v>11.879159317918543</v>
      </c>
      <c r="F15" s="105">
        <v>15.360380903978635</v>
      </c>
      <c r="G15" s="118">
        <v>564.38413956999511</v>
      </c>
      <c r="H15" s="22">
        <v>583.16181842000719</v>
      </c>
      <c r="I15" s="105">
        <v>3.3271095931786565</v>
      </c>
      <c r="J15" s="105">
        <v>13.791562896921066</v>
      </c>
      <c r="K15" s="16"/>
      <c r="M15" s="20"/>
      <c r="N15" s="168"/>
      <c r="O15" s="182"/>
      <c r="P15" s="183"/>
      <c r="Q15" s="184"/>
      <c r="R15" s="168"/>
      <c r="S15" s="168"/>
    </row>
    <row r="16" spans="1:19" x14ac:dyDescent="0.25">
      <c r="A16" s="14"/>
      <c r="B16" s="9" t="s">
        <v>256</v>
      </c>
      <c r="C16" s="118">
        <v>1953.3163005100137</v>
      </c>
      <c r="D16" s="22">
        <v>2047.016607559998</v>
      </c>
      <c r="E16" s="105">
        <v>4.7969858760467554</v>
      </c>
      <c r="F16" s="105">
        <v>8.3781945407257208</v>
      </c>
      <c r="G16" s="118">
        <v>328.99325366000244</v>
      </c>
      <c r="H16" s="22">
        <v>345.26011043000057</v>
      </c>
      <c r="I16" s="105">
        <v>4.9444347533062372</v>
      </c>
      <c r="J16" s="105">
        <v>8.1652748489164502</v>
      </c>
      <c r="K16" s="16"/>
      <c r="M16" s="20"/>
      <c r="N16" s="168"/>
      <c r="O16" s="182"/>
      <c r="P16" s="183"/>
      <c r="Q16" s="184"/>
      <c r="R16" s="168"/>
      <c r="S16" s="168"/>
    </row>
    <row r="17" spans="1:19" x14ac:dyDescent="0.25">
      <c r="A17" s="14"/>
      <c r="B17" s="9" t="s">
        <v>255</v>
      </c>
      <c r="C17" s="118">
        <v>2060.4696181300242</v>
      </c>
      <c r="D17" s="22">
        <v>1952.6358403899687</v>
      </c>
      <c r="E17" s="105">
        <v>-5.2334563339943685</v>
      </c>
      <c r="F17" s="105">
        <v>7.9919053306953298</v>
      </c>
      <c r="G17" s="118">
        <v>327.51843937999882</v>
      </c>
      <c r="H17" s="22">
        <v>322.8129689900008</v>
      </c>
      <c r="I17" s="105">
        <v>-1.436703960517649</v>
      </c>
      <c r="J17" s="105">
        <v>7.6344081953611713</v>
      </c>
      <c r="K17" s="16"/>
      <c r="M17" s="20"/>
      <c r="N17" s="168"/>
      <c r="O17" s="182"/>
      <c r="P17" s="183"/>
      <c r="Q17" s="184"/>
      <c r="R17" s="168"/>
      <c r="S17" s="168"/>
    </row>
    <row r="18" spans="1:19" x14ac:dyDescent="0.25">
      <c r="A18" s="14"/>
      <c r="B18" s="9" t="s">
        <v>258</v>
      </c>
      <c r="C18" s="118">
        <v>1500.5879758600111</v>
      </c>
      <c r="D18" s="22">
        <v>1484.853160849987</v>
      </c>
      <c r="E18" s="105">
        <v>-1.0485766421662879</v>
      </c>
      <c r="F18" s="105">
        <v>6.0773266812140729</v>
      </c>
      <c r="G18" s="118">
        <v>292.43013696000025</v>
      </c>
      <c r="H18" s="22">
        <v>274.37709111000038</v>
      </c>
      <c r="I18" s="105">
        <v>-6.1734560047992719</v>
      </c>
      <c r="J18" s="105">
        <v>6.4889174668023619</v>
      </c>
      <c r="K18" s="16"/>
      <c r="M18" s="20"/>
      <c r="N18" s="168"/>
      <c r="O18" s="182"/>
      <c r="P18" s="183"/>
      <c r="Q18" s="184"/>
      <c r="R18" s="168"/>
      <c r="S18" s="168"/>
    </row>
    <row r="19" spans="1:19" x14ac:dyDescent="0.25">
      <c r="A19" s="14"/>
      <c r="B19" s="9" t="s">
        <v>257</v>
      </c>
      <c r="C19" s="118">
        <v>1235.8821927899819</v>
      </c>
      <c r="D19" s="22">
        <v>1316.0264086999923</v>
      </c>
      <c r="E19" s="105">
        <v>6.484777948704501</v>
      </c>
      <c r="F19" s="105">
        <v>5.386338944247175</v>
      </c>
      <c r="G19" s="118">
        <v>216.18775111999986</v>
      </c>
      <c r="H19" s="22">
        <v>228.01074065000128</v>
      </c>
      <c r="I19" s="105">
        <v>5.468852637927113</v>
      </c>
      <c r="J19" s="105">
        <v>5.392370301896575</v>
      </c>
      <c r="K19" s="16"/>
      <c r="M19" s="20"/>
      <c r="N19" s="168"/>
      <c r="O19" s="182"/>
      <c r="P19" s="183"/>
      <c r="Q19" s="184"/>
      <c r="R19" s="168"/>
      <c r="S19" s="168"/>
    </row>
    <row r="20" spans="1:19" x14ac:dyDescent="0.25">
      <c r="A20" s="14"/>
      <c r="B20" s="9" t="s">
        <v>260</v>
      </c>
      <c r="C20" s="118">
        <v>278.89893636000062</v>
      </c>
      <c r="D20" s="22">
        <v>355.47408540000089</v>
      </c>
      <c r="E20" s="105">
        <v>27.456235595376267</v>
      </c>
      <c r="F20" s="105">
        <v>1.4549129844226067</v>
      </c>
      <c r="G20" s="118">
        <v>46.884412789999985</v>
      </c>
      <c r="H20" s="22">
        <v>57.185454519999958</v>
      </c>
      <c r="I20" s="105">
        <v>21.971143749073651</v>
      </c>
      <c r="J20" s="105">
        <v>1.3524150036749738</v>
      </c>
      <c r="K20" s="16"/>
      <c r="M20" s="20"/>
      <c r="N20" s="168"/>
      <c r="O20" s="182"/>
      <c r="P20" s="183"/>
      <c r="Q20" s="184"/>
      <c r="R20" s="168"/>
      <c r="S20" s="168"/>
    </row>
    <row r="21" spans="1:19" x14ac:dyDescent="0.25">
      <c r="A21" s="14"/>
      <c r="B21" s="9" t="s">
        <v>261</v>
      </c>
      <c r="C21" s="118">
        <v>340.59306863000023</v>
      </c>
      <c r="D21" s="22">
        <v>351.10895481000006</v>
      </c>
      <c r="E21" s="105">
        <v>3.0875220750377741</v>
      </c>
      <c r="F21" s="105">
        <v>1.4370470261574741</v>
      </c>
      <c r="G21" s="118">
        <v>47.495933429999972</v>
      </c>
      <c r="H21" s="22">
        <v>51.022669189999959</v>
      </c>
      <c r="I21" s="105">
        <v>7.4253425615852464</v>
      </c>
      <c r="J21" s="105">
        <v>1.2066673932960954</v>
      </c>
      <c r="K21" s="16"/>
      <c r="M21" s="20"/>
      <c r="N21" s="168"/>
      <c r="O21" s="182"/>
      <c r="P21" s="183"/>
      <c r="Q21" s="184"/>
      <c r="R21" s="168"/>
      <c r="S21" s="168"/>
    </row>
    <row r="22" spans="1:19" x14ac:dyDescent="0.25">
      <c r="A22" s="14"/>
      <c r="B22" s="9" t="s">
        <v>259</v>
      </c>
      <c r="C22" s="118">
        <v>248.50731959999885</v>
      </c>
      <c r="D22" s="22">
        <v>265.08237644000218</v>
      </c>
      <c r="E22" s="105">
        <v>6.6698465327632128</v>
      </c>
      <c r="F22" s="105">
        <v>1.0849505133128883</v>
      </c>
      <c r="G22" s="118">
        <v>42.822878430000117</v>
      </c>
      <c r="H22" s="22">
        <v>41.487473740000091</v>
      </c>
      <c r="I22" s="105">
        <v>-3.1184374777210033</v>
      </c>
      <c r="J22" s="105">
        <v>0.98116352176451405</v>
      </c>
      <c r="K22" s="16"/>
      <c r="M22" s="20"/>
      <c r="N22" s="168"/>
      <c r="O22" s="182"/>
      <c r="P22" s="183"/>
      <c r="Q22" s="184"/>
      <c r="R22" s="168"/>
      <c r="S22" s="168"/>
    </row>
    <row r="23" spans="1:19" x14ac:dyDescent="0.25">
      <c r="A23" s="14"/>
      <c r="B23" s="9" t="s">
        <v>262</v>
      </c>
      <c r="C23" s="118">
        <v>175.8058644000007</v>
      </c>
      <c r="D23" s="22">
        <v>175.22254643999997</v>
      </c>
      <c r="E23" s="105">
        <v>-0.33179664511846507</v>
      </c>
      <c r="F23" s="105">
        <v>0.71716495927483026</v>
      </c>
      <c r="G23" s="118">
        <v>36.057385730000007</v>
      </c>
      <c r="H23" s="22">
        <v>32.162600650000059</v>
      </c>
      <c r="I23" s="105">
        <v>-10.801629128535129</v>
      </c>
      <c r="J23" s="105">
        <v>0.76063369682676751</v>
      </c>
      <c r="K23" s="16"/>
      <c r="M23" s="20"/>
      <c r="N23" s="168"/>
      <c r="O23" s="182"/>
      <c r="P23" s="183"/>
      <c r="Q23" s="184"/>
      <c r="R23" s="168"/>
      <c r="S23" s="168"/>
    </row>
    <row r="24" spans="1:19" x14ac:dyDescent="0.25">
      <c r="A24" s="14"/>
      <c r="B24" s="9" t="s">
        <v>264</v>
      </c>
      <c r="C24" s="118">
        <v>230.9879487399993</v>
      </c>
      <c r="D24" s="22">
        <v>174.15816221000114</v>
      </c>
      <c r="E24" s="105">
        <v>-24.602922723888909</v>
      </c>
      <c r="F24" s="105">
        <v>0.71280856171944329</v>
      </c>
      <c r="G24" s="118">
        <v>23.563694529999985</v>
      </c>
      <c r="H24" s="22">
        <v>28.219769750000001</v>
      </c>
      <c r="I24" s="105">
        <v>19.759529703935684</v>
      </c>
      <c r="J24" s="105">
        <v>0.66738719365788124</v>
      </c>
      <c r="K24" s="16"/>
      <c r="M24" s="20"/>
      <c r="N24" s="168"/>
      <c r="O24" s="182"/>
      <c r="P24" s="183"/>
      <c r="Q24" s="184"/>
      <c r="R24" s="168"/>
      <c r="S24" s="168"/>
    </row>
    <row r="25" spans="1:19" x14ac:dyDescent="0.25">
      <c r="A25" s="14"/>
      <c r="B25" s="9" t="s">
        <v>266</v>
      </c>
      <c r="C25" s="118">
        <v>98.605371089999878</v>
      </c>
      <c r="D25" s="22">
        <v>163.50524700000045</v>
      </c>
      <c r="E25" s="105">
        <v>65.81778983496207</v>
      </c>
      <c r="F25" s="105">
        <v>0.66920745182828878</v>
      </c>
      <c r="G25" s="118">
        <v>14.223014169999992</v>
      </c>
      <c r="H25" s="22">
        <v>37.858326549999994</v>
      </c>
      <c r="I25" s="105">
        <v>166.17653682616006</v>
      </c>
      <c r="J25" s="105">
        <v>0.89533552316769538</v>
      </c>
      <c r="K25" s="16"/>
      <c r="M25" s="20"/>
      <c r="N25" s="168"/>
      <c r="O25" s="182"/>
      <c r="P25" s="183"/>
      <c r="Q25" s="184"/>
      <c r="R25" s="168"/>
      <c r="S25" s="168"/>
    </row>
    <row r="26" spans="1:19" x14ac:dyDescent="0.25">
      <c r="A26" s="14"/>
      <c r="B26" s="9" t="s">
        <v>263</v>
      </c>
      <c r="C26" s="118">
        <v>167.95533468999983</v>
      </c>
      <c r="D26" s="22">
        <v>158.00488915999983</v>
      </c>
      <c r="E26" s="105">
        <v>-5.9244593500800802</v>
      </c>
      <c r="F26" s="105">
        <v>0.64669514398626238</v>
      </c>
      <c r="G26" s="118">
        <v>28.299874610000007</v>
      </c>
      <c r="H26" s="22">
        <v>26.937717650000042</v>
      </c>
      <c r="I26" s="105">
        <v>-4.8132968035082158</v>
      </c>
      <c r="J26" s="105">
        <v>0.63706713220018041</v>
      </c>
      <c r="K26" s="16"/>
      <c r="M26" s="20"/>
      <c r="N26" s="168"/>
      <c r="O26" s="182"/>
      <c r="P26" s="183"/>
      <c r="Q26" s="184"/>
      <c r="R26" s="168"/>
      <c r="S26" s="168"/>
    </row>
    <row r="27" spans="1:19" x14ac:dyDescent="0.25">
      <c r="A27" s="14"/>
      <c r="B27" s="9" t="s">
        <v>274</v>
      </c>
      <c r="C27" s="118">
        <v>95.432358170000072</v>
      </c>
      <c r="D27" s="22">
        <v>114.75090823000038</v>
      </c>
      <c r="E27" s="105">
        <v>20.243186305411086</v>
      </c>
      <c r="F27" s="105">
        <v>0.46966176499265588</v>
      </c>
      <c r="G27" s="118">
        <v>15.253506210000008</v>
      </c>
      <c r="H27" s="22">
        <v>24.300985190000041</v>
      </c>
      <c r="I27" s="105">
        <v>59.314093792210329</v>
      </c>
      <c r="J27" s="105">
        <v>0.57470937760134844</v>
      </c>
      <c r="K27" s="16"/>
      <c r="M27" s="20"/>
      <c r="N27" s="168"/>
      <c r="O27" s="182"/>
      <c r="P27" s="183"/>
      <c r="Q27" s="184"/>
      <c r="R27" s="168"/>
      <c r="S27" s="168"/>
    </row>
    <row r="28" spans="1:19" x14ac:dyDescent="0.25">
      <c r="A28" s="14"/>
      <c r="B28" s="9" t="s">
        <v>265</v>
      </c>
      <c r="C28" s="118">
        <v>73.023868049999905</v>
      </c>
      <c r="D28" s="22">
        <v>77.078835339999912</v>
      </c>
      <c r="E28" s="105">
        <v>5.5529341272685606</v>
      </c>
      <c r="F28" s="105">
        <v>0.31547446907176901</v>
      </c>
      <c r="G28" s="118">
        <v>10.367360719999999</v>
      </c>
      <c r="H28" s="22">
        <v>5.0199288499999994</v>
      </c>
      <c r="I28" s="105">
        <v>-51.579490811813869</v>
      </c>
      <c r="J28" s="105">
        <v>0.11871947422830176</v>
      </c>
      <c r="K28" s="16"/>
      <c r="M28" s="20"/>
      <c r="N28" s="168"/>
      <c r="O28" s="182"/>
      <c r="P28" s="183"/>
      <c r="Q28" s="184"/>
      <c r="R28" s="168"/>
      <c r="S28" s="168"/>
    </row>
    <row r="29" spans="1:19" x14ac:dyDescent="0.25">
      <c r="A29" s="14"/>
      <c r="B29" s="9" t="s">
        <v>268</v>
      </c>
      <c r="C29" s="118">
        <v>45.857885870000061</v>
      </c>
      <c r="D29" s="22">
        <v>57.114284759999983</v>
      </c>
      <c r="E29" s="105">
        <v>24.546266528531334</v>
      </c>
      <c r="F29" s="105">
        <v>0.23376194751251472</v>
      </c>
      <c r="G29" s="118">
        <v>1.1960483099999999</v>
      </c>
      <c r="H29" s="22">
        <v>30.449244919999995</v>
      </c>
      <c r="I29" s="105">
        <v>2445.8206550201971</v>
      </c>
      <c r="J29" s="105">
        <v>0.72011346287332101</v>
      </c>
      <c r="K29" s="16"/>
      <c r="M29" s="20"/>
      <c r="N29" s="168"/>
      <c r="O29" s="182"/>
      <c r="P29" s="183"/>
      <c r="Q29" s="184"/>
      <c r="R29" s="168"/>
      <c r="S29" s="168"/>
    </row>
    <row r="30" spans="1:19" x14ac:dyDescent="0.25">
      <c r="A30" s="14"/>
      <c r="B30" s="9" t="s">
        <v>272</v>
      </c>
      <c r="C30" s="118">
        <v>45.032882099999924</v>
      </c>
      <c r="D30" s="22">
        <v>51.736806039999919</v>
      </c>
      <c r="E30" s="105">
        <v>14.886730822853567</v>
      </c>
      <c r="F30" s="105">
        <v>0.21175256923566904</v>
      </c>
      <c r="G30" s="118">
        <v>9.0478158100000083</v>
      </c>
      <c r="H30" s="22">
        <v>5.6062433500000042</v>
      </c>
      <c r="I30" s="105">
        <v>-38.037605232814755</v>
      </c>
      <c r="J30" s="105">
        <v>0.13258559688707813</v>
      </c>
      <c r="K30" s="16"/>
      <c r="M30" s="20"/>
      <c r="N30" s="168"/>
      <c r="O30" s="182"/>
      <c r="P30" s="183"/>
      <c r="Q30" s="184"/>
      <c r="R30" s="168"/>
      <c r="S30" s="168"/>
    </row>
    <row r="31" spans="1:19" x14ac:dyDescent="0.25">
      <c r="A31" s="14"/>
      <c r="B31" s="9" t="s">
        <v>273</v>
      </c>
      <c r="C31" s="118">
        <v>29.996514489999967</v>
      </c>
      <c r="D31" s="22">
        <v>45.540163320000033</v>
      </c>
      <c r="E31" s="105">
        <v>51.818183193190336</v>
      </c>
      <c r="F31" s="105">
        <v>0.18639045052310305</v>
      </c>
      <c r="G31" s="118">
        <v>5.7557171399999989</v>
      </c>
      <c r="H31" s="22">
        <v>21.415075570000003</v>
      </c>
      <c r="I31" s="105">
        <v>272.06615698977879</v>
      </c>
      <c r="J31" s="105">
        <v>0.50645867465427319</v>
      </c>
      <c r="K31" s="16"/>
      <c r="M31" s="20"/>
      <c r="N31" s="168"/>
      <c r="O31" s="182"/>
      <c r="P31" s="183"/>
      <c r="Q31" s="184"/>
      <c r="R31" s="168"/>
      <c r="S31" s="168"/>
    </row>
    <row r="32" spans="1:19" x14ac:dyDescent="0.25">
      <c r="A32" s="14"/>
      <c r="B32" s="9" t="s">
        <v>270</v>
      </c>
      <c r="C32" s="118">
        <v>38.103082050000047</v>
      </c>
      <c r="D32" s="22">
        <v>45.515149260000115</v>
      </c>
      <c r="E32" s="105">
        <v>19.452671047118251</v>
      </c>
      <c r="F32" s="105">
        <v>0.1862880709624494</v>
      </c>
      <c r="G32" s="118">
        <v>5.6256733000000017</v>
      </c>
      <c r="H32" s="22">
        <v>7.2608302799999977</v>
      </c>
      <c r="I32" s="105">
        <v>29.06597828921198</v>
      </c>
      <c r="J32" s="105">
        <v>0.1717159702975736</v>
      </c>
      <c r="K32" s="16"/>
      <c r="M32" s="20"/>
      <c r="N32" s="168"/>
      <c r="O32" s="182"/>
      <c r="P32" s="183"/>
      <c r="Q32" s="184"/>
      <c r="R32" s="168"/>
      <c r="S32" s="168"/>
    </row>
    <row r="33" spans="1:19" x14ac:dyDescent="0.25">
      <c r="A33" s="14"/>
      <c r="B33" s="9" t="s">
        <v>267</v>
      </c>
      <c r="C33" s="118">
        <v>27.097457660000003</v>
      </c>
      <c r="D33" s="22">
        <v>26.820208889999979</v>
      </c>
      <c r="E33" s="105">
        <v>-1.0231541773355612</v>
      </c>
      <c r="F33" s="105">
        <v>0.1097719123887153</v>
      </c>
      <c r="G33" s="118">
        <v>3.5246312700000004</v>
      </c>
      <c r="H33" s="22">
        <v>5.4869276299999994</v>
      </c>
      <c r="I33" s="105">
        <v>55.67380556094308</v>
      </c>
      <c r="J33" s="105">
        <v>0.12976382391601859</v>
      </c>
      <c r="K33" s="16"/>
      <c r="M33" s="20"/>
      <c r="N33" s="168"/>
      <c r="O33" s="182"/>
      <c r="P33" s="183"/>
      <c r="Q33" s="184"/>
      <c r="R33" s="168"/>
      <c r="S33" s="168"/>
    </row>
    <row r="34" spans="1:19" x14ac:dyDescent="0.25">
      <c r="A34" s="14"/>
      <c r="B34" s="9" t="s">
        <v>271</v>
      </c>
      <c r="C34" s="118">
        <v>27.618447090000036</v>
      </c>
      <c r="D34" s="22">
        <v>26.341538470000046</v>
      </c>
      <c r="E34" s="105">
        <v>-4.6233903587661445</v>
      </c>
      <c r="F34" s="105">
        <v>0.1078127715176353</v>
      </c>
      <c r="G34" s="118">
        <v>11.236800110000015</v>
      </c>
      <c r="H34" s="22">
        <v>9.2980221600000021</v>
      </c>
      <c r="I34" s="105">
        <v>-17.253826098362534</v>
      </c>
      <c r="J34" s="105">
        <v>0.21989481030160399</v>
      </c>
      <c r="K34" s="16"/>
      <c r="M34" s="20"/>
      <c r="N34" s="168"/>
      <c r="O34" s="182"/>
      <c r="P34" s="183"/>
      <c r="Q34" s="184"/>
      <c r="R34" s="168"/>
      <c r="S34" s="168"/>
    </row>
    <row r="35" spans="1:19" x14ac:dyDescent="0.25">
      <c r="A35" s="14"/>
      <c r="B35" s="9" t="s">
        <v>276</v>
      </c>
      <c r="C35" s="118">
        <v>1.1584038199999995</v>
      </c>
      <c r="D35" s="22">
        <v>7.6594681799999993</v>
      </c>
      <c r="E35" s="105">
        <v>561.20881576512772</v>
      </c>
      <c r="F35" s="105">
        <v>3.1349288644526782E-2</v>
      </c>
      <c r="G35" s="118">
        <v>0.37673825999999999</v>
      </c>
      <c r="H35" s="22">
        <v>6.5955506099999965</v>
      </c>
      <c r="I35" s="105">
        <v>1650.6983787630161</v>
      </c>
      <c r="J35" s="105">
        <v>0.15598235036047464</v>
      </c>
      <c r="K35" s="16"/>
      <c r="M35" s="20"/>
      <c r="N35" s="168"/>
      <c r="O35" s="182"/>
      <c r="P35" s="183"/>
      <c r="Q35" s="184"/>
      <c r="R35" s="168"/>
      <c r="S35" s="168"/>
    </row>
    <row r="36" spans="1:19" x14ac:dyDescent="0.25">
      <c r="A36" s="14"/>
      <c r="B36" s="9" t="s">
        <v>275</v>
      </c>
      <c r="C36" s="118">
        <v>5.0087021000000034</v>
      </c>
      <c r="D36" s="22">
        <v>6.5978858699999909</v>
      </c>
      <c r="E36" s="105">
        <v>31.728454563108997</v>
      </c>
      <c r="F36" s="105">
        <v>2.7004359013118116E-2</v>
      </c>
      <c r="G36" s="118">
        <v>1.0101923099999996</v>
      </c>
      <c r="H36" s="22">
        <v>1.5933202499999997</v>
      </c>
      <c r="I36" s="105">
        <v>57.724448526043545</v>
      </c>
      <c r="J36" s="105">
        <v>3.768143892264654E-2</v>
      </c>
      <c r="K36" s="16"/>
      <c r="M36" s="20"/>
      <c r="N36" s="168"/>
      <c r="O36" s="182"/>
      <c r="P36" s="183"/>
      <c r="Q36" s="184"/>
      <c r="R36" s="168"/>
      <c r="S36" s="168"/>
    </row>
    <row r="37" spans="1:19" x14ac:dyDescent="0.25">
      <c r="A37" s="14"/>
      <c r="B37" s="9" t="s">
        <v>269</v>
      </c>
      <c r="C37" s="118">
        <v>1.0932310299999999</v>
      </c>
      <c r="D37" s="22">
        <v>3.7758526100000007</v>
      </c>
      <c r="E37" s="105">
        <v>245.38469055346894</v>
      </c>
      <c r="F37" s="105">
        <v>1.5454113858604714E-2</v>
      </c>
      <c r="G37" s="118">
        <v>4.8071949999999995E-2</v>
      </c>
      <c r="H37" s="22">
        <v>1.9728006500000008</v>
      </c>
      <c r="I37" s="105">
        <v>4003.8498542289235</v>
      </c>
      <c r="J37" s="105">
        <v>4.6656011055864283E-2</v>
      </c>
      <c r="K37" s="16"/>
      <c r="M37" s="20"/>
      <c r="N37" s="168"/>
      <c r="O37" s="182"/>
      <c r="P37" s="183"/>
      <c r="Q37" s="184"/>
      <c r="R37" s="168"/>
      <c r="S37" s="168"/>
    </row>
    <row r="38" spans="1:19" x14ac:dyDescent="0.25">
      <c r="A38" s="14"/>
      <c r="B38" s="9" t="s">
        <v>277</v>
      </c>
      <c r="C38" s="118">
        <v>4.0261776200000003</v>
      </c>
      <c r="D38" s="22">
        <v>2.5722982099999991</v>
      </c>
      <c r="E38" s="105">
        <v>-36.110662450108222</v>
      </c>
      <c r="F38" s="105">
        <v>1.0528109415696997E-2</v>
      </c>
      <c r="G38" s="118">
        <v>0.34319231999999994</v>
      </c>
      <c r="H38" s="22">
        <v>0.13757284</v>
      </c>
      <c r="I38" s="105">
        <v>-59.913776625304429</v>
      </c>
      <c r="J38" s="105">
        <v>3.2535471559311611E-3</v>
      </c>
      <c r="K38" s="16"/>
      <c r="M38" s="20"/>
      <c r="N38" s="168"/>
      <c r="O38" s="182"/>
      <c r="P38" s="183"/>
      <c r="Q38" s="184"/>
      <c r="R38" s="168"/>
      <c r="S38" s="168"/>
    </row>
    <row r="39" spans="1:19" x14ac:dyDescent="0.25">
      <c r="A39" s="14"/>
      <c r="B39" s="9" t="s">
        <v>279</v>
      </c>
      <c r="C39" s="118">
        <v>0.40333301999999999</v>
      </c>
      <c r="D39" s="22">
        <v>1.2958742399999985</v>
      </c>
      <c r="E39" s="105">
        <v>221.291383482562</v>
      </c>
      <c r="F39" s="105">
        <v>5.303858524126244E-3</v>
      </c>
      <c r="G39" s="118">
        <v>3.6372669999999996E-2</v>
      </c>
      <c r="H39" s="22">
        <v>0.65292121999999997</v>
      </c>
      <c r="I39" s="105">
        <v>1695.0874104100692</v>
      </c>
      <c r="J39" s="105">
        <v>1.544134713202187E-2</v>
      </c>
      <c r="K39" s="16"/>
      <c r="M39" s="20"/>
      <c r="N39" s="168"/>
      <c r="O39" s="182"/>
      <c r="P39" s="183"/>
      <c r="Q39" s="184"/>
      <c r="R39" s="168"/>
      <c r="S39" s="168"/>
    </row>
    <row r="40" spans="1:19" x14ac:dyDescent="0.25">
      <c r="A40" s="14"/>
      <c r="B40" s="9" t="s">
        <v>281</v>
      </c>
      <c r="C40" s="118">
        <v>0.40212908000000003</v>
      </c>
      <c r="D40" s="22">
        <v>0.52539398999999987</v>
      </c>
      <c r="E40" s="105">
        <v>30.653070402170336</v>
      </c>
      <c r="F40" s="105">
        <v>2.150374863834164E-3</v>
      </c>
      <c r="G40" s="118">
        <v>3.1523250000000003E-2</v>
      </c>
      <c r="H40" s="22">
        <v>4.4441520000000033E-2</v>
      </c>
      <c r="I40" s="105">
        <v>40.980133710832575</v>
      </c>
      <c r="J40" s="105">
        <v>1.0510256312311202E-3</v>
      </c>
      <c r="K40" s="16"/>
      <c r="M40" s="20"/>
      <c r="N40" s="168"/>
      <c r="O40" s="182"/>
      <c r="P40" s="183"/>
      <c r="Q40" s="184"/>
      <c r="R40" s="168"/>
      <c r="S40" s="168"/>
    </row>
    <row r="41" spans="1:19" x14ac:dyDescent="0.25">
      <c r="A41" s="14"/>
      <c r="B41" s="9" t="s">
        <v>280</v>
      </c>
      <c r="C41" s="118">
        <v>0.29377442999999981</v>
      </c>
      <c r="D41" s="22">
        <v>0.42991567999999991</v>
      </c>
      <c r="E41" s="105">
        <v>46.342103361412427</v>
      </c>
      <c r="F41" s="105">
        <v>1.7595935420581651E-3</v>
      </c>
      <c r="G41" s="118">
        <v>4.8234249999999999E-2</v>
      </c>
      <c r="H41" s="22">
        <v>1.5617229999999996E-2</v>
      </c>
      <c r="I41" s="105">
        <v>-67.622114990903782</v>
      </c>
      <c r="J41" s="105">
        <v>3.6934175561122954E-4</v>
      </c>
      <c r="K41" s="16"/>
      <c r="M41" s="20"/>
      <c r="N41" s="168"/>
      <c r="O41" s="182"/>
      <c r="P41" s="183"/>
      <c r="Q41" s="184"/>
      <c r="R41" s="168"/>
      <c r="S41" s="168"/>
    </row>
    <row r="42" spans="1:19" x14ac:dyDescent="0.25">
      <c r="A42" s="14"/>
      <c r="B42" s="9" t="s">
        <v>282</v>
      </c>
      <c r="C42" s="118">
        <v>1.09902502</v>
      </c>
      <c r="D42" s="22">
        <v>0.38658021000000009</v>
      </c>
      <c r="E42" s="105">
        <v>-64.825167492547166</v>
      </c>
      <c r="F42" s="105">
        <v>1.5822266380316474E-3</v>
      </c>
      <c r="G42" s="118">
        <v>0.32629474000000008</v>
      </c>
      <c r="H42" s="22">
        <v>0.12794904999999998</v>
      </c>
      <c r="I42" s="105">
        <v>-60.787277784496332</v>
      </c>
      <c r="J42" s="105">
        <v>3.025948055819694E-3</v>
      </c>
      <c r="K42" s="16"/>
      <c r="M42" s="20"/>
      <c r="N42" s="168"/>
      <c r="O42" s="182"/>
      <c r="P42" s="183"/>
      <c r="Q42" s="184"/>
      <c r="R42" s="168"/>
      <c r="S42" s="168"/>
    </row>
    <row r="43" spans="1:19" x14ac:dyDescent="0.25">
      <c r="A43" s="14"/>
      <c r="B43" s="9" t="s">
        <v>278</v>
      </c>
      <c r="C43" s="118">
        <v>0.25894439000000008</v>
      </c>
      <c r="D43" s="22">
        <v>0.31361603000000005</v>
      </c>
      <c r="E43" s="105">
        <v>21.11327455288756</v>
      </c>
      <c r="F43" s="105">
        <v>1.2835929619359776E-3</v>
      </c>
      <c r="G43" s="118">
        <v>0.11673194000000001</v>
      </c>
      <c r="H43" s="22">
        <v>1.616919E-2</v>
      </c>
      <c r="I43" s="105">
        <v>-86.148444033398235</v>
      </c>
      <c r="J43" s="105">
        <v>3.8239540695831069E-4</v>
      </c>
      <c r="K43" s="16"/>
      <c r="M43" s="20"/>
      <c r="N43" s="168"/>
      <c r="O43" s="182"/>
      <c r="P43" s="183"/>
      <c r="Q43" s="184"/>
      <c r="R43" s="168"/>
      <c r="S43" s="168"/>
    </row>
    <row r="44" spans="1:19" x14ac:dyDescent="0.25">
      <c r="A44" s="14"/>
      <c r="B44" s="9" t="s">
        <v>283</v>
      </c>
      <c r="C44" s="118">
        <v>0.28664259999999997</v>
      </c>
      <c r="D44" s="22">
        <v>0.24610738000000001</v>
      </c>
      <c r="E44" s="105">
        <v>-14.141380241457469</v>
      </c>
      <c r="F44" s="105">
        <v>1.0072881186860988E-3</v>
      </c>
      <c r="G44" s="118">
        <v>3.99958E-3</v>
      </c>
      <c r="H44" s="22">
        <v>0</v>
      </c>
      <c r="I44" s="105" t="s">
        <v>120</v>
      </c>
      <c r="J44" s="105">
        <v>0</v>
      </c>
      <c r="K44" s="16"/>
      <c r="M44" s="20" t="s">
        <v>120</v>
      </c>
      <c r="N44" s="168"/>
      <c r="O44" s="182"/>
      <c r="P44" s="183"/>
      <c r="Q44" s="184"/>
      <c r="R44" s="168"/>
      <c r="S44" s="168"/>
    </row>
    <row r="45" spans="1:19" x14ac:dyDescent="0.25">
      <c r="A45" s="14"/>
      <c r="B45" s="9" t="s">
        <v>284</v>
      </c>
      <c r="C45" s="118">
        <v>3.115822E-2</v>
      </c>
      <c r="D45" s="22">
        <v>4.2891350000000002E-2</v>
      </c>
      <c r="E45" s="105">
        <v>37.656611963071065</v>
      </c>
      <c r="F45" s="105">
        <v>1.7554917389883638E-4</v>
      </c>
      <c r="G45" s="118">
        <v>0</v>
      </c>
      <c r="H45" s="22">
        <v>3.273247E-2</v>
      </c>
      <c r="I45" s="105" t="s">
        <v>120</v>
      </c>
      <c r="J45" s="105">
        <v>7.7411089772590311E-4</v>
      </c>
      <c r="K45" s="16"/>
      <c r="M45" s="20"/>
      <c r="N45" s="168"/>
      <c r="O45" s="182"/>
      <c r="P45" s="183"/>
      <c r="Q45" s="184"/>
      <c r="R45" s="168"/>
      <c r="S45" s="168"/>
    </row>
    <row r="46" spans="1:19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20"/>
      <c r="N46" s="168"/>
      <c r="O46" s="182"/>
      <c r="P46" s="183"/>
      <c r="Q46" s="184"/>
      <c r="R46" s="168"/>
      <c r="S46" s="168"/>
    </row>
    <row r="47" spans="1:19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  <c r="M47" s="20"/>
      <c r="N47" s="168"/>
      <c r="O47" s="182"/>
      <c r="P47" s="183"/>
      <c r="Q47" s="184"/>
      <c r="R47" s="168"/>
      <c r="S47" s="168"/>
    </row>
    <row r="48" spans="1:19" x14ac:dyDescent="0.25">
      <c r="B48" s="20"/>
      <c r="C48" s="20"/>
      <c r="D48" s="20"/>
      <c r="E48" s="20"/>
      <c r="M48" s="20"/>
      <c r="N48" s="168"/>
      <c r="O48" s="182"/>
      <c r="P48" s="183"/>
      <c r="Q48" s="184"/>
      <c r="R48" s="168"/>
      <c r="S48" s="168"/>
    </row>
    <row r="49" spans="2:19" x14ac:dyDescent="0.25">
      <c r="B49" s="20"/>
      <c r="C49" s="20"/>
      <c r="D49" s="20"/>
      <c r="E49" s="20"/>
      <c r="M49" s="20"/>
      <c r="N49" s="168"/>
      <c r="O49" s="182"/>
      <c r="P49" s="183"/>
      <c r="Q49" s="184"/>
      <c r="R49" s="168"/>
      <c r="S49" s="168"/>
    </row>
    <row r="50" spans="2:19" x14ac:dyDescent="0.25">
      <c r="M50" s="20"/>
      <c r="N50" s="168"/>
      <c r="O50" s="182"/>
      <c r="P50" s="183"/>
      <c r="Q50" s="184"/>
      <c r="R50" s="168"/>
      <c r="S50" s="168"/>
    </row>
    <row r="51" spans="2:19" x14ac:dyDescent="0.25">
      <c r="M51" s="20"/>
      <c r="N51" s="168"/>
      <c r="O51" s="182"/>
      <c r="P51" s="183"/>
      <c r="Q51" s="184"/>
      <c r="R51" s="168"/>
      <c r="S51" s="168"/>
    </row>
    <row r="52" spans="2:19" x14ac:dyDescent="0.25">
      <c r="M52" s="20"/>
      <c r="N52" s="168"/>
      <c r="O52" s="182"/>
      <c r="P52" s="183"/>
      <c r="Q52" s="184"/>
      <c r="R52" s="168"/>
      <c r="S52" s="168"/>
    </row>
    <row r="53" spans="2:19" x14ac:dyDescent="0.25">
      <c r="M53" s="20"/>
      <c r="N53" s="168"/>
      <c r="O53" s="182"/>
      <c r="P53" s="183"/>
      <c r="Q53" s="184"/>
      <c r="R53" s="168"/>
      <c r="S53" s="168"/>
    </row>
    <row r="54" spans="2:19" x14ac:dyDescent="0.25">
      <c r="M54" s="20"/>
      <c r="N54" s="168"/>
      <c r="O54" s="182"/>
      <c r="P54" s="183"/>
      <c r="Q54" s="184"/>
      <c r="R54" s="168"/>
      <c r="S54" s="168"/>
    </row>
    <row r="55" spans="2:19" x14ac:dyDescent="0.25">
      <c r="M55" s="20"/>
      <c r="N55" s="168"/>
      <c r="O55" s="182"/>
      <c r="P55" s="183"/>
      <c r="Q55" s="184"/>
      <c r="R55" s="168"/>
      <c r="S55" s="168"/>
    </row>
    <row r="56" spans="2:19" x14ac:dyDescent="0.25">
      <c r="M56" s="20"/>
      <c r="N56" s="168"/>
      <c r="O56" s="182"/>
      <c r="P56" s="183"/>
      <c r="Q56" s="184"/>
      <c r="R56" s="168"/>
      <c r="S56" s="168"/>
    </row>
    <row r="57" spans="2:19" x14ac:dyDescent="0.25">
      <c r="M57" s="20"/>
      <c r="N57" s="168"/>
      <c r="O57" s="182"/>
      <c r="P57" s="183"/>
      <c r="Q57" s="184"/>
      <c r="R57" s="168"/>
      <c r="S57" s="168"/>
    </row>
    <row r="58" spans="2:19" x14ac:dyDescent="0.25">
      <c r="M58" s="20"/>
      <c r="N58" s="168"/>
      <c r="O58" s="182"/>
      <c r="P58" s="183"/>
      <c r="Q58" s="184"/>
      <c r="R58" s="168"/>
      <c r="S58" s="168"/>
    </row>
    <row r="59" spans="2:19" x14ac:dyDescent="0.25">
      <c r="M59" s="20"/>
      <c r="N59" s="168"/>
      <c r="O59" s="182"/>
      <c r="P59" s="183"/>
      <c r="Q59" s="184"/>
      <c r="R59" s="168"/>
      <c r="S59" s="168"/>
    </row>
    <row r="60" spans="2:19" x14ac:dyDescent="0.25">
      <c r="M60" s="20"/>
      <c r="N60" s="168"/>
      <c r="O60" s="182"/>
      <c r="P60" s="183"/>
      <c r="Q60" s="184"/>
      <c r="R60" s="168"/>
      <c r="S60" s="168"/>
    </row>
    <row r="61" spans="2:19" x14ac:dyDescent="0.25">
      <c r="M61" s="20"/>
      <c r="N61" s="168"/>
      <c r="O61" s="182"/>
      <c r="P61" s="183"/>
      <c r="Q61" s="184"/>
      <c r="R61" s="168"/>
      <c r="S61" s="168"/>
    </row>
    <row r="62" spans="2:19" x14ac:dyDescent="0.25">
      <c r="M62" s="20"/>
      <c r="N62" s="168"/>
      <c r="O62" s="182"/>
      <c r="P62" s="183"/>
      <c r="Q62" s="184"/>
      <c r="R62" s="168"/>
      <c r="S62" s="168"/>
    </row>
    <row r="63" spans="2:19" x14ac:dyDescent="0.25">
      <c r="M63" s="20"/>
      <c r="N63" s="168"/>
      <c r="O63" s="182"/>
      <c r="P63" s="183"/>
      <c r="Q63" s="184"/>
      <c r="R63" s="168"/>
      <c r="S63" s="168"/>
    </row>
    <row r="64" spans="2:19" x14ac:dyDescent="0.25">
      <c r="M64" s="20"/>
      <c r="N64" s="168"/>
      <c r="O64" s="182"/>
      <c r="P64" s="183"/>
      <c r="Q64" s="184"/>
      <c r="R64" s="168"/>
      <c r="S64" s="168"/>
    </row>
    <row r="65" spans="13:19" x14ac:dyDescent="0.25">
      <c r="M65" s="20"/>
      <c r="N65" s="168"/>
      <c r="O65" s="182"/>
      <c r="P65" s="183"/>
      <c r="Q65" s="184"/>
      <c r="R65" s="168"/>
      <c r="S65" s="168"/>
    </row>
    <row r="66" spans="13:19" x14ac:dyDescent="0.25">
      <c r="M66" s="20"/>
      <c r="N66" s="168"/>
      <c r="O66" s="182"/>
      <c r="P66" s="183"/>
      <c r="Q66" s="184"/>
      <c r="R66" s="168"/>
      <c r="S66" s="168"/>
    </row>
    <row r="67" spans="13:19" x14ac:dyDescent="0.25">
      <c r="M67" s="20"/>
      <c r="N67" s="168"/>
      <c r="O67" s="182"/>
      <c r="P67" s="183"/>
      <c r="Q67" s="184"/>
      <c r="R67" s="168"/>
      <c r="S67" s="168"/>
    </row>
    <row r="68" spans="13:19" x14ac:dyDescent="0.25">
      <c r="M68" s="20"/>
      <c r="N68" s="168"/>
      <c r="O68" s="182"/>
      <c r="P68" s="183"/>
      <c r="Q68" s="184"/>
      <c r="R68" s="168"/>
      <c r="S68" s="168"/>
    </row>
    <row r="69" spans="13:19" x14ac:dyDescent="0.25">
      <c r="M69" s="20"/>
      <c r="N69" s="168"/>
      <c r="O69" s="185"/>
      <c r="P69" s="183"/>
      <c r="Q69" s="184"/>
      <c r="R69" s="168"/>
      <c r="S69" s="168"/>
    </row>
    <row r="70" spans="13:19" x14ac:dyDescent="0.25">
      <c r="M70" s="20"/>
      <c r="N70" s="168"/>
      <c r="O70" s="185"/>
      <c r="P70" s="183"/>
      <c r="Q70" s="184"/>
      <c r="R70" s="168"/>
      <c r="S70" s="168"/>
    </row>
    <row r="71" spans="13:19" x14ac:dyDescent="0.25">
      <c r="M71" s="20"/>
      <c r="N71" s="168"/>
      <c r="O71" s="185"/>
      <c r="P71" s="183"/>
      <c r="Q71" s="184"/>
      <c r="R71" s="168"/>
      <c r="S71" s="168"/>
    </row>
    <row r="72" spans="13:19" x14ac:dyDescent="0.25">
      <c r="M72" s="20"/>
      <c r="N72" s="168"/>
      <c r="O72" s="185"/>
      <c r="P72" s="183"/>
      <c r="Q72" s="184"/>
      <c r="R72" s="168"/>
      <c r="S72" s="168"/>
    </row>
    <row r="73" spans="13:19" x14ac:dyDescent="0.25">
      <c r="M73" s="20"/>
      <c r="N73" s="168"/>
      <c r="O73" s="185"/>
      <c r="P73" s="183"/>
      <c r="Q73" s="184"/>
      <c r="R73" s="168"/>
      <c r="S73" s="168"/>
    </row>
    <row r="74" spans="13:19" x14ac:dyDescent="0.25">
      <c r="M74" s="20"/>
      <c r="N74" s="168"/>
      <c r="O74" s="185"/>
      <c r="P74" s="183"/>
      <c r="Q74" s="184"/>
      <c r="R74" s="168"/>
      <c r="S74" s="168"/>
    </row>
    <row r="75" spans="13:19" x14ac:dyDescent="0.25">
      <c r="M75" s="20"/>
      <c r="N75" s="168"/>
      <c r="O75" s="185"/>
      <c r="P75" s="183"/>
      <c r="Q75" s="184"/>
      <c r="R75" s="168"/>
      <c r="S75" s="168"/>
    </row>
    <row r="76" spans="13:19" x14ac:dyDescent="0.25">
      <c r="M76" s="20"/>
      <c r="N76" s="168"/>
      <c r="O76" s="185"/>
      <c r="P76" s="183"/>
      <c r="Q76" s="184"/>
      <c r="R76" s="168"/>
      <c r="S76" s="168"/>
    </row>
    <row r="77" spans="13:19" x14ac:dyDescent="0.25">
      <c r="M77" s="20"/>
      <c r="N77" s="168"/>
      <c r="O77" s="185"/>
      <c r="P77" s="183"/>
      <c r="Q77" s="184"/>
      <c r="R77" s="168"/>
      <c r="S77" s="168"/>
    </row>
    <row r="78" spans="13:19" x14ac:dyDescent="0.25">
      <c r="M78" s="20"/>
      <c r="N78" s="168"/>
      <c r="O78" s="185"/>
      <c r="P78" s="183"/>
      <c r="Q78" s="184"/>
      <c r="R78" s="168"/>
      <c r="S78" s="168"/>
    </row>
    <row r="79" spans="13:19" x14ac:dyDescent="0.25">
      <c r="M79" s="20"/>
      <c r="N79" s="168"/>
      <c r="O79" s="185"/>
      <c r="P79" s="183"/>
      <c r="Q79" s="184"/>
      <c r="R79" s="168"/>
      <c r="S79" s="168"/>
    </row>
    <row r="80" spans="13:19" x14ac:dyDescent="0.25">
      <c r="M80" s="20"/>
      <c r="N80" s="168"/>
      <c r="O80" s="185"/>
      <c r="P80" s="183"/>
      <c r="Q80" s="184"/>
      <c r="R80" s="168"/>
      <c r="S80" s="168"/>
    </row>
    <row r="81" spans="13:19" x14ac:dyDescent="0.25">
      <c r="M81" s="20"/>
      <c r="N81" s="168"/>
      <c r="O81" s="185"/>
      <c r="P81" s="183"/>
      <c r="Q81" s="184"/>
      <c r="R81" s="168"/>
      <c r="S81" s="168"/>
    </row>
    <row r="82" spans="13:19" x14ac:dyDescent="0.25">
      <c r="M82" s="20"/>
      <c r="N82" s="168"/>
      <c r="O82" s="185"/>
      <c r="P82" s="183"/>
      <c r="Q82" s="184"/>
      <c r="R82" s="168"/>
      <c r="S82" s="168"/>
    </row>
    <row r="83" spans="13:19" x14ac:dyDescent="0.25">
      <c r="M83" s="20"/>
      <c r="N83" s="168"/>
      <c r="O83" s="185"/>
      <c r="P83" s="183"/>
      <c r="Q83" s="184"/>
      <c r="R83" s="20"/>
      <c r="S83" s="20"/>
    </row>
    <row r="84" spans="13:19" x14ac:dyDescent="0.25">
      <c r="M84" s="20"/>
      <c r="N84" s="168"/>
      <c r="O84" s="185"/>
      <c r="P84" s="183"/>
      <c r="Q84" s="184"/>
      <c r="R84" s="20"/>
      <c r="S84" s="20"/>
    </row>
    <row r="85" spans="13:19" x14ac:dyDescent="0.25">
      <c r="M85" s="39"/>
      <c r="N85" s="168"/>
      <c r="O85" s="185"/>
      <c r="P85" s="183"/>
      <c r="Q85" s="184"/>
      <c r="R85" s="39"/>
      <c r="S85" s="39"/>
    </row>
    <row r="86" spans="13:19" x14ac:dyDescent="0.25">
      <c r="M86" s="39"/>
      <c r="N86" s="168"/>
      <c r="O86" s="185"/>
      <c r="P86" s="183"/>
      <c r="Q86" s="184"/>
      <c r="R86" s="39"/>
      <c r="S86" s="39"/>
    </row>
    <row r="87" spans="13:19" x14ac:dyDescent="0.25">
      <c r="M87" s="39"/>
      <c r="N87" s="168"/>
      <c r="O87" s="185"/>
      <c r="P87" s="183"/>
      <c r="Q87" s="184"/>
      <c r="R87" s="39"/>
      <c r="S87" s="39"/>
    </row>
    <row r="88" spans="13:19" x14ac:dyDescent="0.25">
      <c r="M88" s="39"/>
      <c r="N88" s="168"/>
      <c r="O88" s="185"/>
      <c r="P88" s="183"/>
      <c r="Q88" s="184"/>
      <c r="R88" s="39"/>
      <c r="S88" s="39"/>
    </row>
    <row r="89" spans="13:19" x14ac:dyDescent="0.25">
      <c r="M89" s="39"/>
      <c r="N89" s="168"/>
      <c r="O89" s="185"/>
      <c r="P89" s="183"/>
      <c r="Q89" s="184"/>
      <c r="R89" s="39"/>
      <c r="S89" s="39"/>
    </row>
    <row r="90" spans="13:19" x14ac:dyDescent="0.25">
      <c r="M90" s="39"/>
      <c r="N90" s="168"/>
      <c r="O90" s="185"/>
      <c r="P90" s="183"/>
      <c r="Q90" s="184"/>
      <c r="R90" s="39"/>
      <c r="S90" s="39"/>
    </row>
    <row r="91" spans="13:19" x14ac:dyDescent="0.25">
      <c r="M91" s="39"/>
      <c r="N91" s="39"/>
      <c r="O91" s="185"/>
      <c r="P91" s="183"/>
      <c r="Q91" s="184"/>
      <c r="R91" s="39"/>
      <c r="S91" s="39"/>
    </row>
    <row r="92" spans="13:19" x14ac:dyDescent="0.25">
      <c r="M92" s="39"/>
      <c r="N92" s="39"/>
      <c r="O92" s="185"/>
      <c r="P92" s="183"/>
      <c r="Q92" s="184"/>
      <c r="R92" s="39"/>
      <c r="S92" s="39"/>
    </row>
    <row r="93" spans="13:19" x14ac:dyDescent="0.25">
      <c r="M93" s="39"/>
      <c r="N93" s="39"/>
      <c r="O93" s="185"/>
      <c r="P93" s="39"/>
      <c r="Q93" s="186"/>
      <c r="R93" s="39"/>
      <c r="S93" s="39"/>
    </row>
    <row r="94" spans="13:19" x14ac:dyDescent="0.25">
      <c r="M94" s="39"/>
      <c r="N94" s="39"/>
      <c r="O94" s="39"/>
      <c r="P94" s="39"/>
      <c r="Q94" s="186"/>
      <c r="R94" s="39"/>
      <c r="S94" s="39"/>
    </row>
    <row r="95" spans="13:19" x14ac:dyDescent="0.25">
      <c r="M95" s="39"/>
      <c r="N95" s="39"/>
      <c r="O95" s="39"/>
      <c r="P95" s="39"/>
      <c r="Q95" s="186"/>
      <c r="R95" s="39"/>
      <c r="S95" s="39"/>
    </row>
    <row r="96" spans="13:19" x14ac:dyDescent="0.25">
      <c r="M96" s="39"/>
      <c r="N96" s="39"/>
      <c r="O96" s="39"/>
      <c r="P96" s="39"/>
      <c r="Q96" s="39"/>
      <c r="R96" s="39"/>
      <c r="S96" s="39"/>
    </row>
    <row r="97" spans="13:19" x14ac:dyDescent="0.25">
      <c r="M97" s="39"/>
      <c r="N97" s="39"/>
      <c r="O97" s="39"/>
      <c r="P97" s="39"/>
      <c r="Q97" s="39"/>
      <c r="R97" s="39"/>
      <c r="S97" s="39"/>
    </row>
    <row r="98" spans="13:19" x14ac:dyDescent="0.25">
      <c r="M98" s="39"/>
      <c r="N98" s="39"/>
      <c r="O98" s="39"/>
      <c r="P98" s="39"/>
      <c r="Q98" s="39"/>
      <c r="R98" s="39"/>
      <c r="S98" s="39"/>
    </row>
    <row r="99" spans="13:19" x14ac:dyDescent="0.25">
      <c r="M99" s="39"/>
      <c r="N99" s="39"/>
      <c r="O99" s="39"/>
      <c r="P99" s="39"/>
      <c r="Q99" s="39"/>
      <c r="R99" s="39"/>
      <c r="S99" s="39"/>
    </row>
    <row r="100" spans="13:19" x14ac:dyDescent="0.25">
      <c r="M100" s="39"/>
      <c r="N100" s="39"/>
      <c r="O100" s="39"/>
      <c r="P100" s="39"/>
      <c r="Q100" s="39"/>
      <c r="R100" s="39"/>
      <c r="S100" s="39"/>
    </row>
    <row r="101" spans="13:19" x14ac:dyDescent="0.25">
      <c r="M101" s="39"/>
      <c r="N101" s="39"/>
      <c r="O101" s="39"/>
      <c r="P101" s="39"/>
      <c r="Q101" s="39"/>
      <c r="R101" s="39"/>
      <c r="S101" s="39"/>
    </row>
    <row r="102" spans="13:19" x14ac:dyDescent="0.25">
      <c r="M102" s="39"/>
      <c r="N102" s="39"/>
      <c r="O102" s="39"/>
      <c r="P102" s="39"/>
      <c r="Q102" s="39"/>
      <c r="R102" s="39"/>
      <c r="S102" s="39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rgb="FF53722D"/>
  </sheetPr>
  <dimension ref="A1:N42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149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140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2081.0130751800007</v>
      </c>
      <c r="D13" s="117">
        <v>2384.2621211300038</v>
      </c>
      <c r="E13" s="114">
        <v>14.572183594943212</v>
      </c>
      <c r="F13" s="114">
        <v>100</v>
      </c>
      <c r="G13" s="153">
        <v>277.73054999999994</v>
      </c>
      <c r="H13" s="117">
        <v>390.02934457999999</v>
      </c>
      <c r="I13" s="114">
        <v>40.434440712409959</v>
      </c>
      <c r="J13" s="114">
        <v>100</v>
      </c>
      <c r="K13" s="16"/>
      <c r="L13" s="124"/>
    </row>
    <row r="14" spans="1:14" x14ac:dyDescent="0.25">
      <c r="A14" s="14"/>
      <c r="B14" s="119" t="s">
        <v>253</v>
      </c>
      <c r="C14" s="117">
        <v>601.8351261600011</v>
      </c>
      <c r="D14" s="117">
        <v>664.26644862000001</v>
      </c>
      <c r="E14" s="29">
        <v>10.37349263050511</v>
      </c>
      <c r="F14" s="29">
        <v>27.860462267679516</v>
      </c>
      <c r="G14" s="117">
        <v>72.35060570999994</v>
      </c>
      <c r="H14" s="117">
        <v>122.77554888999997</v>
      </c>
      <c r="I14" s="29">
        <v>69.695260578904254</v>
      </c>
      <c r="J14" s="29">
        <v>31.478541447236452</v>
      </c>
      <c r="K14" s="16"/>
    </row>
    <row r="15" spans="1:14" x14ac:dyDescent="0.25">
      <c r="A15" s="14"/>
      <c r="B15" s="9" t="s">
        <v>254</v>
      </c>
      <c r="C15" s="118">
        <v>503.9688781599998</v>
      </c>
      <c r="D15" s="22">
        <v>592.80836254000189</v>
      </c>
      <c r="E15" s="105">
        <v>17.627970343001497</v>
      </c>
      <c r="F15" s="105">
        <v>24.863388856718682</v>
      </c>
      <c r="G15" s="118">
        <v>66.728164889999917</v>
      </c>
      <c r="H15" s="22">
        <v>84.440102039999914</v>
      </c>
      <c r="I15" s="105">
        <v>26.543420127314722</v>
      </c>
      <c r="J15" s="105">
        <v>21.649679239116885</v>
      </c>
      <c r="K15" s="16"/>
    </row>
    <row r="16" spans="1:14" x14ac:dyDescent="0.25">
      <c r="A16" s="14"/>
      <c r="B16" s="9" t="s">
        <v>256</v>
      </c>
      <c r="C16" s="118">
        <v>401.42307156999937</v>
      </c>
      <c r="D16" s="22">
        <v>430.89988702000102</v>
      </c>
      <c r="E16" s="105">
        <v>7.3430795431651097</v>
      </c>
      <c r="F16" s="105">
        <v>18.072672597582482</v>
      </c>
      <c r="G16" s="118">
        <v>50.678284220000037</v>
      </c>
      <c r="H16" s="22">
        <v>63.296305630000035</v>
      </c>
      <c r="I16" s="105">
        <v>24.898280603233868</v>
      </c>
      <c r="J16" s="105">
        <v>16.228600875700817</v>
      </c>
      <c r="K16" s="16"/>
    </row>
    <row r="17" spans="1:11" x14ac:dyDescent="0.25">
      <c r="A17" s="14"/>
      <c r="B17" s="9" t="s">
        <v>261</v>
      </c>
      <c r="C17" s="118">
        <v>157.80388492000003</v>
      </c>
      <c r="D17" s="22">
        <v>170.03445192000007</v>
      </c>
      <c r="E17" s="105">
        <v>7.7504853611179536</v>
      </c>
      <c r="F17" s="105">
        <v>7.1315335009983496</v>
      </c>
      <c r="G17" s="118">
        <v>15.669188630000003</v>
      </c>
      <c r="H17" s="22">
        <v>22.998231929999992</v>
      </c>
      <c r="I17" s="105">
        <v>46.773598002183149</v>
      </c>
      <c r="J17" s="105">
        <v>5.8965388757518884</v>
      </c>
      <c r="K17" s="16"/>
    </row>
    <row r="18" spans="1:11" x14ac:dyDescent="0.25">
      <c r="A18" s="14"/>
      <c r="B18" s="9" t="s">
        <v>258</v>
      </c>
      <c r="C18" s="118">
        <v>91.625856309999961</v>
      </c>
      <c r="D18" s="22">
        <v>149.98379635000006</v>
      </c>
      <c r="E18" s="105">
        <v>63.69156304805086</v>
      </c>
      <c r="F18" s="105">
        <v>6.2905749758301042</v>
      </c>
      <c r="G18" s="118">
        <v>13.359377320000004</v>
      </c>
      <c r="H18" s="22">
        <v>31.393566160000013</v>
      </c>
      <c r="I18" s="105">
        <v>134.99273512547219</v>
      </c>
      <c r="J18" s="105">
        <v>8.0490267197218017</v>
      </c>
      <c r="K18" s="16"/>
    </row>
    <row r="19" spans="1:11" x14ac:dyDescent="0.25">
      <c r="A19" s="14"/>
      <c r="B19" s="9" t="s">
        <v>257</v>
      </c>
      <c r="C19" s="118">
        <v>118.20923675000006</v>
      </c>
      <c r="D19" s="22">
        <v>143.06100815000011</v>
      </c>
      <c r="E19" s="105">
        <v>21.02354442280927</v>
      </c>
      <c r="F19" s="105">
        <v>6.0002214891623318</v>
      </c>
      <c r="G19" s="118">
        <v>19.937598779999991</v>
      </c>
      <c r="H19" s="22">
        <v>26.435664710000008</v>
      </c>
      <c r="I19" s="105">
        <v>32.59201873657134</v>
      </c>
      <c r="J19" s="105">
        <v>6.7778655830286416</v>
      </c>
      <c r="K19" s="16"/>
    </row>
    <row r="20" spans="1:11" x14ac:dyDescent="0.25">
      <c r="A20" s="14"/>
      <c r="B20" s="9" t="s">
        <v>255</v>
      </c>
      <c r="C20" s="118">
        <v>98.639318140000242</v>
      </c>
      <c r="D20" s="22">
        <v>104.50302326000022</v>
      </c>
      <c r="E20" s="105">
        <v>5.944592106443336</v>
      </c>
      <c r="F20" s="105">
        <v>4.3830341611295554</v>
      </c>
      <c r="G20" s="118">
        <v>19.868494389999984</v>
      </c>
      <c r="H20" s="22">
        <v>17.094803990000003</v>
      </c>
      <c r="I20" s="105">
        <v>-13.960244523591125</v>
      </c>
      <c r="J20" s="105">
        <v>4.3829532899398647</v>
      </c>
      <c r="K20" s="16"/>
    </row>
    <row r="21" spans="1:11" x14ac:dyDescent="0.25">
      <c r="A21" s="14"/>
      <c r="B21" s="9" t="s">
        <v>274</v>
      </c>
      <c r="C21" s="118">
        <v>31.174400520000084</v>
      </c>
      <c r="D21" s="22">
        <v>46.915203430000169</v>
      </c>
      <c r="E21" s="105">
        <v>50.492720461140863</v>
      </c>
      <c r="F21" s="105">
        <v>1.9677032577175302</v>
      </c>
      <c r="G21" s="118">
        <v>5.2032815000000019</v>
      </c>
      <c r="H21" s="22">
        <v>11.642096480000035</v>
      </c>
      <c r="I21" s="105">
        <v>123.74527459258222</v>
      </c>
      <c r="J21" s="105">
        <v>2.9849283500801032</v>
      </c>
      <c r="K21" s="16"/>
    </row>
    <row r="22" spans="1:11" x14ac:dyDescent="0.25">
      <c r="A22" s="14"/>
      <c r="B22" s="9" t="s">
        <v>259</v>
      </c>
      <c r="C22" s="118">
        <v>30.993022160000006</v>
      </c>
      <c r="D22" s="22">
        <v>28.368580789999985</v>
      </c>
      <c r="E22" s="105">
        <v>-8.4678459443273013</v>
      </c>
      <c r="F22" s="105">
        <v>1.1898264263224088</v>
      </c>
      <c r="G22" s="118">
        <v>5.3817521400000015</v>
      </c>
      <c r="H22" s="22">
        <v>4.178882530000001</v>
      </c>
      <c r="I22" s="105">
        <v>-22.350892027517265</v>
      </c>
      <c r="J22" s="105">
        <v>1.0714277241113737</v>
      </c>
      <c r="K22" s="16"/>
    </row>
    <row r="23" spans="1:11" x14ac:dyDescent="0.25">
      <c r="A23" s="14"/>
      <c r="B23" s="9" t="s">
        <v>273</v>
      </c>
      <c r="C23" s="118">
        <v>9.4972446299999991</v>
      </c>
      <c r="D23" s="22">
        <v>15.253404250000008</v>
      </c>
      <c r="E23" s="105">
        <v>60.608732787796036</v>
      </c>
      <c r="F23" s="105">
        <v>0.63975366277138879</v>
      </c>
      <c r="G23" s="118">
        <v>1.3541413500000001</v>
      </c>
      <c r="H23" s="22">
        <v>1.4379781299999999</v>
      </c>
      <c r="I23" s="105">
        <v>6.1911394995802782</v>
      </c>
      <c r="J23" s="105">
        <v>0.36868460026987848</v>
      </c>
      <c r="K23" s="16"/>
    </row>
    <row r="24" spans="1:11" x14ac:dyDescent="0.25">
      <c r="A24" s="14"/>
      <c r="B24" s="9" t="s">
        <v>270</v>
      </c>
      <c r="C24" s="118">
        <v>10.35764273</v>
      </c>
      <c r="D24" s="22">
        <v>11.572411979999998</v>
      </c>
      <c r="E24" s="105">
        <v>11.728240504777453</v>
      </c>
      <c r="F24" s="105">
        <v>0.48536659947922745</v>
      </c>
      <c r="G24" s="118">
        <v>1.4500976000000001</v>
      </c>
      <c r="H24" s="22">
        <v>1.00299315</v>
      </c>
      <c r="I24" s="105">
        <v>-30.832714294541287</v>
      </c>
      <c r="J24" s="105">
        <v>0.25715838152641191</v>
      </c>
      <c r="K24" s="16"/>
    </row>
    <row r="25" spans="1:11" x14ac:dyDescent="0.25">
      <c r="A25" s="14"/>
      <c r="B25" s="9" t="s">
        <v>266</v>
      </c>
      <c r="C25" s="118">
        <v>4.3878234799999998</v>
      </c>
      <c r="D25" s="22">
        <v>8.0759652699999975</v>
      </c>
      <c r="E25" s="105">
        <v>84.054014634152921</v>
      </c>
      <c r="F25" s="105">
        <v>0.33871969018961945</v>
      </c>
      <c r="G25" s="118">
        <v>0.82207655000000002</v>
      </c>
      <c r="H25" s="22">
        <v>0.29602474999999995</v>
      </c>
      <c r="I25" s="105">
        <v>-63.99061012018894</v>
      </c>
      <c r="J25" s="105">
        <v>7.5898071289679972E-2</v>
      </c>
      <c r="K25" s="16"/>
    </row>
    <row r="26" spans="1:11" x14ac:dyDescent="0.25">
      <c r="A26" s="14"/>
      <c r="B26" s="9" t="s">
        <v>262</v>
      </c>
      <c r="C26" s="118">
        <v>4.5088491000000008</v>
      </c>
      <c r="D26" s="22">
        <v>5.9443726900000025</v>
      </c>
      <c r="E26" s="105">
        <v>31.837916021629574</v>
      </c>
      <c r="F26" s="105">
        <v>0.24931707958278973</v>
      </c>
      <c r="G26" s="118">
        <v>0.58601596</v>
      </c>
      <c r="H26" s="22">
        <v>0.77914581000000005</v>
      </c>
      <c r="I26" s="105">
        <v>32.956414702425519</v>
      </c>
      <c r="J26" s="105">
        <v>0.19976594603132156</v>
      </c>
      <c r="K26" s="16"/>
    </row>
    <row r="27" spans="1:11" x14ac:dyDescent="0.25">
      <c r="A27" s="14"/>
      <c r="B27" s="9" t="s">
        <v>263</v>
      </c>
      <c r="C27" s="118">
        <v>4.8401684500000002</v>
      </c>
      <c r="D27" s="22">
        <v>3.1195782800000007</v>
      </c>
      <c r="E27" s="105">
        <v>-35.548146469984928</v>
      </c>
      <c r="F27" s="105">
        <v>0.13084040770322264</v>
      </c>
      <c r="G27" s="118">
        <v>0.59987425999999999</v>
      </c>
      <c r="H27" s="22">
        <v>0.13675316000000001</v>
      </c>
      <c r="I27" s="105">
        <v>-77.203029181482137</v>
      </c>
      <c r="J27" s="105">
        <v>3.5062274646863192E-2</v>
      </c>
      <c r="K27" s="16"/>
    </row>
    <row r="28" spans="1:11" x14ac:dyDescent="0.25">
      <c r="A28" s="14"/>
      <c r="B28" s="9" t="s">
        <v>272</v>
      </c>
      <c r="C28" s="118">
        <v>3.0945715200000006</v>
      </c>
      <c r="D28" s="22">
        <v>2.8084314700000004</v>
      </c>
      <c r="E28" s="105">
        <v>-9.2465159764670837</v>
      </c>
      <c r="F28" s="105">
        <v>0.11779038240430396</v>
      </c>
      <c r="G28" s="118">
        <v>1.1868315399999998</v>
      </c>
      <c r="H28" s="22">
        <v>0.56827059000000013</v>
      </c>
      <c r="I28" s="105">
        <v>-52.118681476901074</v>
      </c>
      <c r="J28" s="105">
        <v>0.1456994448999569</v>
      </c>
      <c r="K28" s="16"/>
    </row>
    <row r="29" spans="1:11" x14ac:dyDescent="0.25">
      <c r="A29" s="14"/>
      <c r="B29" s="9" t="s">
        <v>265</v>
      </c>
      <c r="C29" s="118">
        <v>1.4122686899999997</v>
      </c>
      <c r="D29" s="22">
        <v>2.2458531899999992</v>
      </c>
      <c r="E29" s="105">
        <v>59.024497668357981</v>
      </c>
      <c r="F29" s="105">
        <v>9.4194894516698241E-2</v>
      </c>
      <c r="G29" s="118">
        <v>0.31409513</v>
      </c>
      <c r="H29" s="22">
        <v>0.25451918000000001</v>
      </c>
      <c r="I29" s="105">
        <v>-18.967486060672123</v>
      </c>
      <c r="J29" s="105">
        <v>6.5256418148249076E-2</v>
      </c>
      <c r="K29" s="16"/>
    </row>
    <row r="30" spans="1:11" x14ac:dyDescent="0.25">
      <c r="A30" s="14"/>
      <c r="B30" s="9" t="s">
        <v>264</v>
      </c>
      <c r="C30" s="118">
        <v>0.92466309000000013</v>
      </c>
      <c r="D30" s="22">
        <v>1.1128849200000002</v>
      </c>
      <c r="E30" s="105">
        <v>20.355720049342519</v>
      </c>
      <c r="F30" s="105">
        <v>4.6676282365822948E-2</v>
      </c>
      <c r="G30" s="118">
        <v>5.339211E-2</v>
      </c>
      <c r="H30" s="22">
        <v>0.24390220999999998</v>
      </c>
      <c r="I30" s="105">
        <v>356.81320704501093</v>
      </c>
      <c r="J30" s="105">
        <v>6.2534322965530742E-2</v>
      </c>
      <c r="K30" s="16"/>
    </row>
    <row r="31" spans="1:11" x14ac:dyDescent="0.25">
      <c r="A31" s="14"/>
      <c r="B31" s="9" t="s">
        <v>275</v>
      </c>
      <c r="C31" s="118">
        <v>0.8422679099999999</v>
      </c>
      <c r="D31" s="22">
        <v>0.92326925000000004</v>
      </c>
      <c r="E31" s="105">
        <v>9.6170516575895917</v>
      </c>
      <c r="F31" s="105">
        <v>3.8723479344730069E-2</v>
      </c>
      <c r="G31" s="118">
        <v>1.6199999999999999E-2</v>
      </c>
      <c r="H31" s="22">
        <v>0.27146971999999997</v>
      </c>
      <c r="I31" s="105">
        <v>1575.7390123456792</v>
      </c>
      <c r="J31" s="105">
        <v>6.9602383454591077E-2</v>
      </c>
      <c r="K31" s="16"/>
    </row>
    <row r="32" spans="1:11" x14ac:dyDescent="0.25">
      <c r="A32" s="14"/>
      <c r="B32" s="9" t="s">
        <v>279</v>
      </c>
      <c r="C32" s="118">
        <v>0</v>
      </c>
      <c r="D32" s="22">
        <v>0.74282753000000012</v>
      </c>
      <c r="E32" s="105" t="s">
        <v>120</v>
      </c>
      <c r="F32" s="105">
        <v>3.1155447356934998E-2</v>
      </c>
      <c r="G32" s="118">
        <v>0</v>
      </c>
      <c r="H32" s="22">
        <v>0.54107201999999999</v>
      </c>
      <c r="I32" s="105" t="s">
        <v>120</v>
      </c>
      <c r="J32" s="105">
        <v>0.13872597729349034</v>
      </c>
      <c r="K32" s="16"/>
    </row>
    <row r="33" spans="1:13" x14ac:dyDescent="0.25">
      <c r="A33" s="14"/>
      <c r="B33" s="9" t="s">
        <v>271</v>
      </c>
      <c r="C33" s="118">
        <v>4.1050780600000003</v>
      </c>
      <c r="D33" s="22">
        <v>0.73268594999999992</v>
      </c>
      <c r="E33" s="105">
        <v>-82.151716988300109</v>
      </c>
      <c r="F33" s="105">
        <v>3.0730092279147088E-2</v>
      </c>
      <c r="G33" s="118">
        <v>2.1418855300000001</v>
      </c>
      <c r="H33" s="22">
        <v>0.14013633</v>
      </c>
      <c r="I33" s="105">
        <v>-93.457338030571592</v>
      </c>
      <c r="J33" s="105">
        <v>3.5929688867617049E-2</v>
      </c>
      <c r="K33" s="16"/>
    </row>
    <row r="34" spans="1:13" x14ac:dyDescent="0.25">
      <c r="A34" s="14"/>
      <c r="B34" s="9" t="s">
        <v>277</v>
      </c>
      <c r="C34" s="118">
        <v>0.47668234000000004</v>
      </c>
      <c r="D34" s="22">
        <v>0.52337582000000005</v>
      </c>
      <c r="E34" s="105">
        <v>9.7955128776115341</v>
      </c>
      <c r="F34" s="105">
        <v>2.1951270179637376E-2</v>
      </c>
      <c r="G34" s="118">
        <v>0</v>
      </c>
      <c r="H34" s="22">
        <v>2.0760800000000001E-3</v>
      </c>
      <c r="I34" s="105" t="s">
        <v>120</v>
      </c>
      <c r="J34" s="105">
        <v>5.3228815442992133E-4</v>
      </c>
      <c r="K34" s="16"/>
    </row>
    <row r="35" spans="1:13" x14ac:dyDescent="0.25">
      <c r="A35" s="14"/>
      <c r="B35" s="9" t="s">
        <v>276</v>
      </c>
      <c r="C35" s="118">
        <v>0.12804658999999999</v>
      </c>
      <c r="D35" s="22">
        <v>0.24152411999999987</v>
      </c>
      <c r="E35" s="105">
        <v>88.62206326619075</v>
      </c>
      <c r="F35" s="105">
        <v>1.0129931514641153E-2</v>
      </c>
      <c r="G35" s="118">
        <v>2.9192389999999999E-2</v>
      </c>
      <c r="H35" s="22">
        <v>6.8235039999999983E-2</v>
      </c>
      <c r="I35" s="105">
        <v>133.74256098935368</v>
      </c>
      <c r="J35" s="105">
        <v>1.7494847746258261E-2</v>
      </c>
      <c r="K35" s="16"/>
    </row>
    <row r="36" spans="1:13" x14ac:dyDescent="0.25">
      <c r="A36" s="14"/>
      <c r="B36" s="9" t="s">
        <v>267</v>
      </c>
      <c r="C36" s="118">
        <v>0.12167314</v>
      </c>
      <c r="D36" s="22">
        <v>0.10676838000000001</v>
      </c>
      <c r="E36" s="105">
        <v>-12.249835912839913</v>
      </c>
      <c r="F36" s="105">
        <v>4.4780470676352444E-3</v>
      </c>
      <c r="G36" s="118">
        <v>0</v>
      </c>
      <c r="H36" s="22">
        <v>1.35601E-2</v>
      </c>
      <c r="I36" s="105" t="s">
        <v>120</v>
      </c>
      <c r="J36" s="105">
        <v>3.4766871232732727E-3</v>
      </c>
      <c r="K36" s="16"/>
      <c r="M36" s="7" t="s">
        <v>120</v>
      </c>
    </row>
    <row r="37" spans="1:13" x14ac:dyDescent="0.25">
      <c r="A37" s="14"/>
      <c r="B37" s="9" t="s">
        <v>269</v>
      </c>
      <c r="C37" s="118">
        <v>0.64330076000000003</v>
      </c>
      <c r="D37" s="22">
        <v>1.8005949999999996E-2</v>
      </c>
      <c r="E37" s="105">
        <v>-97.201005949378953</v>
      </c>
      <c r="F37" s="105">
        <v>7.5520010322800441E-4</v>
      </c>
      <c r="G37" s="118">
        <v>0</v>
      </c>
      <c r="H37" s="22">
        <v>1.8005949999999996E-2</v>
      </c>
      <c r="I37" s="105" t="s">
        <v>120</v>
      </c>
      <c r="J37" s="105">
        <v>4.6165628946174707E-3</v>
      </c>
      <c r="K37" s="16"/>
    </row>
    <row r="38" spans="1:13" x14ac:dyDescent="0.25">
      <c r="A38" s="14"/>
      <c r="B38" s="9" t="s">
        <v>260</v>
      </c>
      <c r="C38" s="118">
        <v>0.30881254999999996</v>
      </c>
      <c r="D38" s="22">
        <v>1.0205120000000002E-2</v>
      </c>
      <c r="E38" s="105">
        <v>-96.695367464826148</v>
      </c>
      <c r="F38" s="105">
        <v>4.2802005322985876E-4</v>
      </c>
      <c r="G38" s="118">
        <v>7.8505320000000003E-2</v>
      </c>
      <c r="H38" s="22">
        <v>3.8672000000000001E-4</v>
      </c>
      <c r="I38" s="105">
        <v>-99.50739644141315</v>
      </c>
      <c r="J38" s="105">
        <v>9.9151513949914812E-5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rgb="FF53722D"/>
  </sheetPr>
  <dimension ref="A1:N49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150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20540.515357140346</v>
      </c>
      <c r="D13" s="117">
        <v>21900.700307789728</v>
      </c>
      <c r="E13" s="114">
        <v>6.6219611679633417</v>
      </c>
      <c r="F13" s="114">
        <v>100</v>
      </c>
      <c r="G13" s="153">
        <v>3484.505632979985</v>
      </c>
      <c r="H13" s="117">
        <v>3814.6380740699742</v>
      </c>
      <c r="I13" s="114">
        <v>9.4742978161770566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10082.437696310262</v>
      </c>
      <c r="D14" s="117">
        <v>11011.994899079795</v>
      </c>
      <c r="E14" s="29">
        <v>9.2195680327358698</v>
      </c>
      <c r="F14" s="29">
        <v>50.281473853888613</v>
      </c>
      <c r="G14" s="117">
        <v>1666.5046523299852</v>
      </c>
      <c r="H14" s="117">
        <v>1944.9204839499705</v>
      </c>
      <c r="I14" s="29">
        <v>16.706573919894229</v>
      </c>
      <c r="J14" s="29">
        <v>50.985714665057728</v>
      </c>
      <c r="K14" s="16"/>
    </row>
    <row r="15" spans="1:14" x14ac:dyDescent="0.25">
      <c r="A15" s="14"/>
      <c r="B15" s="9" t="s">
        <v>254</v>
      </c>
      <c r="C15" s="118">
        <v>2832.3030083500348</v>
      </c>
      <c r="D15" s="22">
        <v>3146.4155690699558</v>
      </c>
      <c r="E15" s="105">
        <v>11.090358616075768</v>
      </c>
      <c r="F15" s="105">
        <v>14.3667349666934</v>
      </c>
      <c r="G15" s="118">
        <v>497.03195606999896</v>
      </c>
      <c r="H15" s="22">
        <v>495.45690042000217</v>
      </c>
      <c r="I15" s="105">
        <v>-0.31689223011950318</v>
      </c>
      <c r="J15" s="105">
        <v>12.988306906174756</v>
      </c>
      <c r="K15" s="16"/>
    </row>
    <row r="16" spans="1:14" x14ac:dyDescent="0.25">
      <c r="A16" s="14"/>
      <c r="B16" s="9" t="s">
        <v>255</v>
      </c>
      <c r="C16" s="118">
        <v>1928.3142921100289</v>
      </c>
      <c r="D16" s="22">
        <v>1823.9714190299756</v>
      </c>
      <c r="E16" s="105">
        <v>-5.4110926578196832</v>
      </c>
      <c r="F16" s="105">
        <v>8.3283702959088401</v>
      </c>
      <c r="G16" s="118">
        <v>303.73113441999908</v>
      </c>
      <c r="H16" s="22">
        <v>301.00693494999825</v>
      </c>
      <c r="I16" s="105">
        <v>-0.89691149878424747</v>
      </c>
      <c r="J16" s="105">
        <v>7.8908386354158937</v>
      </c>
      <c r="K16" s="16"/>
    </row>
    <row r="17" spans="1:11" x14ac:dyDescent="0.25">
      <c r="A17" s="14"/>
      <c r="B17" s="9" t="s">
        <v>256</v>
      </c>
      <c r="C17" s="118">
        <v>1540.7804279000072</v>
      </c>
      <c r="D17" s="22">
        <v>1608.5947564100154</v>
      </c>
      <c r="E17" s="105">
        <v>4.4012973738532635</v>
      </c>
      <c r="F17" s="105">
        <v>7.344946662905862</v>
      </c>
      <c r="G17" s="118">
        <v>278.01140617000027</v>
      </c>
      <c r="H17" s="22">
        <v>280.21384489000184</v>
      </c>
      <c r="I17" s="105">
        <v>0.79221163992631016</v>
      </c>
      <c r="J17" s="105">
        <v>7.3457517973921878</v>
      </c>
      <c r="K17" s="16"/>
    </row>
    <row r="18" spans="1:11" x14ac:dyDescent="0.25">
      <c r="A18" s="14"/>
      <c r="B18" s="9" t="s">
        <v>258</v>
      </c>
      <c r="C18" s="118">
        <v>1403.4393920000093</v>
      </c>
      <c r="D18" s="22">
        <v>1333.7998330899929</v>
      </c>
      <c r="E18" s="105">
        <v>-4.9620638630339826</v>
      </c>
      <c r="F18" s="105">
        <v>6.0902154467434162</v>
      </c>
      <c r="G18" s="118">
        <v>278.96997040999992</v>
      </c>
      <c r="H18" s="22">
        <v>242.75675355000001</v>
      </c>
      <c r="I18" s="105">
        <v>-12.981044808076525</v>
      </c>
      <c r="J18" s="105">
        <v>6.363821385838424</v>
      </c>
      <c r="K18" s="16"/>
    </row>
    <row r="19" spans="1:11" x14ac:dyDescent="0.25">
      <c r="A19" s="14"/>
      <c r="B19" s="9" t="s">
        <v>257</v>
      </c>
      <c r="C19" s="118">
        <v>1104.5611637999984</v>
      </c>
      <c r="D19" s="22">
        <v>1169.2483067799938</v>
      </c>
      <c r="E19" s="105">
        <v>5.8563658672783125</v>
      </c>
      <c r="F19" s="105">
        <v>5.3388626406805395</v>
      </c>
      <c r="G19" s="118">
        <v>195.44709428000021</v>
      </c>
      <c r="H19" s="22">
        <v>200.87380774000096</v>
      </c>
      <c r="I19" s="105">
        <v>2.7765638982723218</v>
      </c>
      <c r="J19" s="105">
        <v>5.2658680545722518</v>
      </c>
      <c r="K19" s="16"/>
    </row>
    <row r="20" spans="1:11" x14ac:dyDescent="0.25">
      <c r="A20" s="14"/>
      <c r="B20" s="9" t="s">
        <v>260</v>
      </c>
      <c r="C20" s="118">
        <v>271.2586462000005</v>
      </c>
      <c r="D20" s="22">
        <v>355.30500937000204</v>
      </c>
      <c r="E20" s="105">
        <v>30.983846726136676</v>
      </c>
      <c r="F20" s="105">
        <v>1.6223454244685762</v>
      </c>
      <c r="G20" s="118">
        <v>46.802040679999941</v>
      </c>
      <c r="H20" s="22">
        <v>57.147895949999885</v>
      </c>
      <c r="I20" s="105">
        <v>22.105564457622194</v>
      </c>
      <c r="J20" s="105">
        <v>1.4981210495030461</v>
      </c>
      <c r="K20" s="16"/>
    </row>
    <row r="21" spans="1:11" x14ac:dyDescent="0.25">
      <c r="A21" s="14"/>
      <c r="B21" s="9" t="s">
        <v>259</v>
      </c>
      <c r="C21" s="118">
        <v>217.0521650299996</v>
      </c>
      <c r="D21" s="22">
        <v>235.33398192000101</v>
      </c>
      <c r="E21" s="105">
        <v>8.422775643576097</v>
      </c>
      <c r="F21" s="105">
        <v>1.0745500308786768</v>
      </c>
      <c r="G21" s="118">
        <v>37.400297590000072</v>
      </c>
      <c r="H21" s="22">
        <v>36.931143410000011</v>
      </c>
      <c r="I21" s="105">
        <v>-1.2544129598730858</v>
      </c>
      <c r="J21" s="105">
        <v>0.96814278819895627</v>
      </c>
      <c r="K21" s="16"/>
    </row>
    <row r="22" spans="1:11" x14ac:dyDescent="0.25">
      <c r="A22" s="14"/>
      <c r="B22" s="9" t="s">
        <v>261</v>
      </c>
      <c r="C22" s="118">
        <v>182.39913786000042</v>
      </c>
      <c r="D22" s="22">
        <v>178.30214965999946</v>
      </c>
      <c r="E22" s="105">
        <v>-2.2461664282347638</v>
      </c>
      <c r="F22" s="105">
        <v>0.81413903278965116</v>
      </c>
      <c r="G22" s="118">
        <v>31.822111580000026</v>
      </c>
      <c r="H22" s="22">
        <v>27.889955940000032</v>
      </c>
      <c r="I22" s="105">
        <v>-12.356677306327235</v>
      </c>
      <c r="J22" s="105">
        <v>0.73112980572343622</v>
      </c>
      <c r="K22" s="16"/>
    </row>
    <row r="23" spans="1:11" x14ac:dyDescent="0.25">
      <c r="A23" s="14"/>
      <c r="B23" s="9" t="s">
        <v>264</v>
      </c>
      <c r="C23" s="118">
        <v>228.51615246000003</v>
      </c>
      <c r="D23" s="22">
        <v>172.82769930000086</v>
      </c>
      <c r="E23" s="105">
        <v>-24.369591628647346</v>
      </c>
      <c r="F23" s="105">
        <v>0.78914234189364629</v>
      </c>
      <c r="G23" s="118">
        <v>23.497448610000003</v>
      </c>
      <c r="H23" s="22">
        <v>27.970612909999975</v>
      </c>
      <c r="I23" s="105">
        <v>19.036808524378657</v>
      </c>
      <c r="J23" s="105">
        <v>0.73324421260644335</v>
      </c>
      <c r="K23" s="16"/>
    </row>
    <row r="24" spans="1:11" x14ac:dyDescent="0.25">
      <c r="A24" s="14"/>
      <c r="B24" s="9" t="s">
        <v>262</v>
      </c>
      <c r="C24" s="118">
        <v>169.60861426000005</v>
      </c>
      <c r="D24" s="22">
        <v>169.12683759000026</v>
      </c>
      <c r="E24" s="105">
        <v>-0.28405200531929076</v>
      </c>
      <c r="F24" s="105">
        <v>0.772243970343928</v>
      </c>
      <c r="G24" s="118">
        <v>35.460435950000004</v>
      </c>
      <c r="H24" s="22">
        <v>31.374597749999996</v>
      </c>
      <c r="I24" s="105">
        <v>-11.522244694794869</v>
      </c>
      <c r="J24" s="105">
        <v>0.82247901742681739</v>
      </c>
      <c r="K24" s="16"/>
    </row>
    <row r="25" spans="1:11" x14ac:dyDescent="0.25">
      <c r="A25" s="14"/>
      <c r="B25" s="9" t="s">
        <v>266</v>
      </c>
      <c r="C25" s="118">
        <v>93.800825989999879</v>
      </c>
      <c r="D25" s="22">
        <v>155.28905285000005</v>
      </c>
      <c r="E25" s="105">
        <v>65.551903419864814</v>
      </c>
      <c r="F25" s="105">
        <v>0.70905975912910058</v>
      </c>
      <c r="G25" s="118">
        <v>13.391466349999984</v>
      </c>
      <c r="H25" s="22">
        <v>37.536691209999972</v>
      </c>
      <c r="I25" s="105">
        <v>180.30306934983273</v>
      </c>
      <c r="J25" s="105">
        <v>0.98401710676448861</v>
      </c>
      <c r="K25" s="16"/>
    </row>
    <row r="26" spans="1:11" x14ac:dyDescent="0.25">
      <c r="A26" s="14"/>
      <c r="B26" s="9" t="s">
        <v>263</v>
      </c>
      <c r="C26" s="118">
        <v>162.39923410999995</v>
      </c>
      <c r="D26" s="22">
        <v>154.50277107999983</v>
      </c>
      <c r="E26" s="105">
        <v>-4.8623770138296996</v>
      </c>
      <c r="F26" s="105">
        <v>0.70546954621832658</v>
      </c>
      <c r="G26" s="118">
        <v>27.657308250000053</v>
      </c>
      <c r="H26" s="22">
        <v>26.692977750000033</v>
      </c>
      <c r="I26" s="105">
        <v>-3.4867113288221674</v>
      </c>
      <c r="J26" s="105">
        <v>0.69975125376757785</v>
      </c>
      <c r="K26" s="16"/>
    </row>
    <row r="27" spans="1:11" x14ac:dyDescent="0.25">
      <c r="A27" s="14"/>
      <c r="B27" s="9" t="s">
        <v>265</v>
      </c>
      <c r="C27" s="118">
        <v>71.313156379999967</v>
      </c>
      <c r="D27" s="22">
        <v>74.754064979999896</v>
      </c>
      <c r="E27" s="105">
        <v>4.8250684371123231</v>
      </c>
      <c r="F27" s="105">
        <v>0.34133184751818674</v>
      </c>
      <c r="G27" s="118">
        <v>10.053265589999999</v>
      </c>
      <c r="H27" s="22">
        <v>4.7482784900000006</v>
      </c>
      <c r="I27" s="105">
        <v>-52.768794900603019</v>
      </c>
      <c r="J27" s="105">
        <v>0.12447520309400918</v>
      </c>
      <c r="K27" s="16"/>
    </row>
    <row r="28" spans="1:11" x14ac:dyDescent="0.25">
      <c r="A28" s="14"/>
      <c r="B28" s="9" t="s">
        <v>274</v>
      </c>
      <c r="C28" s="118">
        <v>64.170440830000189</v>
      </c>
      <c r="D28" s="22">
        <v>67.78912067999994</v>
      </c>
      <c r="E28" s="105">
        <v>5.6391693795377451</v>
      </c>
      <c r="F28" s="105">
        <v>0.30952946584949359</v>
      </c>
      <c r="G28" s="118">
        <v>10.050105149999991</v>
      </c>
      <c r="H28" s="22">
        <v>12.61486172</v>
      </c>
      <c r="I28" s="105">
        <v>25.519698866036357</v>
      </c>
      <c r="J28" s="105">
        <v>0.33069616238954885</v>
      </c>
      <c r="K28" s="16"/>
    </row>
    <row r="29" spans="1:11" x14ac:dyDescent="0.25">
      <c r="A29" s="14"/>
      <c r="B29" s="9" t="s">
        <v>268</v>
      </c>
      <c r="C29" s="118">
        <v>45.73511826000005</v>
      </c>
      <c r="D29" s="22">
        <v>57.02483025999998</v>
      </c>
      <c r="E29" s="105">
        <v>24.684995752758155</v>
      </c>
      <c r="F29" s="105">
        <v>0.2603790265086508</v>
      </c>
      <c r="G29" s="118">
        <v>1.1895483099999993</v>
      </c>
      <c r="H29" s="22">
        <v>30.379456989999987</v>
      </c>
      <c r="I29" s="105">
        <v>2453.8649195340377</v>
      </c>
      <c r="J29" s="105">
        <v>0.79639159469687393</v>
      </c>
      <c r="K29" s="16"/>
    </row>
    <row r="30" spans="1:11" x14ac:dyDescent="0.25">
      <c r="A30" s="14"/>
      <c r="B30" s="9" t="s">
        <v>272</v>
      </c>
      <c r="C30" s="118">
        <v>41.865899239999891</v>
      </c>
      <c r="D30" s="22">
        <v>48.873394069999925</v>
      </c>
      <c r="E30" s="105">
        <v>16.737953697898522</v>
      </c>
      <c r="F30" s="105">
        <v>0.22315904689411437</v>
      </c>
      <c r="G30" s="118">
        <v>7.8598533300000009</v>
      </c>
      <c r="H30" s="22">
        <v>5.0258568700000072</v>
      </c>
      <c r="I30" s="105">
        <v>-36.056607432902233</v>
      </c>
      <c r="J30" s="105">
        <v>0.13175186668856739</v>
      </c>
      <c r="K30" s="16"/>
    </row>
    <row r="31" spans="1:11" x14ac:dyDescent="0.25">
      <c r="A31" s="14"/>
      <c r="B31" s="9" t="s">
        <v>270</v>
      </c>
      <c r="C31" s="118">
        <v>25.625846430000017</v>
      </c>
      <c r="D31" s="22">
        <v>33.868591930000086</v>
      </c>
      <c r="E31" s="105">
        <v>32.165749227117587</v>
      </c>
      <c r="F31" s="105">
        <v>0.15464615950181998</v>
      </c>
      <c r="G31" s="118">
        <v>4.1578807000000033</v>
      </c>
      <c r="H31" s="22">
        <v>6.254339259999993</v>
      </c>
      <c r="I31" s="105">
        <v>50.421325460347809</v>
      </c>
      <c r="J31" s="105">
        <v>0.16395629515979254</v>
      </c>
      <c r="K31" s="16"/>
    </row>
    <row r="32" spans="1:11" x14ac:dyDescent="0.25">
      <c r="A32" s="14"/>
      <c r="B32" s="9" t="s">
        <v>273</v>
      </c>
      <c r="C32" s="118">
        <v>19.876727560000031</v>
      </c>
      <c r="D32" s="22">
        <v>30.18121841000001</v>
      </c>
      <c r="E32" s="105">
        <v>51.841988671901703</v>
      </c>
      <c r="F32" s="105">
        <v>0.13780937589135009</v>
      </c>
      <c r="G32" s="118">
        <v>4.3976706600000011</v>
      </c>
      <c r="H32" s="22">
        <v>19.973222649999993</v>
      </c>
      <c r="I32" s="105">
        <v>354.17731781670045</v>
      </c>
      <c r="J32" s="105">
        <v>0.523594172295613</v>
      </c>
      <c r="K32" s="16"/>
    </row>
    <row r="33" spans="1:13" x14ac:dyDescent="0.25">
      <c r="A33" s="14"/>
      <c r="B33" s="9" t="s">
        <v>267</v>
      </c>
      <c r="C33" s="118">
        <v>26.440918719999992</v>
      </c>
      <c r="D33" s="22">
        <v>26.68055539999996</v>
      </c>
      <c r="E33" s="105">
        <v>0.9063099604731395</v>
      </c>
      <c r="F33" s="105">
        <v>0.1218251244254053</v>
      </c>
      <c r="G33" s="118">
        <v>3.5070976400000031</v>
      </c>
      <c r="H33" s="22">
        <v>5.4718907499999982</v>
      </c>
      <c r="I33" s="105">
        <v>56.023336436107705</v>
      </c>
      <c r="J33" s="105">
        <v>0.14344455866456138</v>
      </c>
      <c r="K33" s="16"/>
    </row>
    <row r="34" spans="1:13" x14ac:dyDescent="0.25">
      <c r="A34" s="14"/>
      <c r="B34" s="9" t="s">
        <v>271</v>
      </c>
      <c r="C34" s="118">
        <v>17.232589710000013</v>
      </c>
      <c r="D34" s="22">
        <v>25.531651960000044</v>
      </c>
      <c r="E34" s="105">
        <v>48.159112412361992</v>
      </c>
      <c r="F34" s="105">
        <v>0.11657915774921063</v>
      </c>
      <c r="G34" s="118">
        <v>5.3770448099999983</v>
      </c>
      <c r="H34" s="22">
        <v>9.1492461900000031</v>
      </c>
      <c r="I34" s="105">
        <v>70.153802196043188</v>
      </c>
      <c r="J34" s="105">
        <v>0.23984572093987264</v>
      </c>
      <c r="K34" s="16"/>
    </row>
    <row r="35" spans="1:13" x14ac:dyDescent="0.25">
      <c r="A35" s="14"/>
      <c r="B35" s="9" t="s">
        <v>276</v>
      </c>
      <c r="C35" s="118">
        <v>1.0303572300000001</v>
      </c>
      <c r="D35" s="22">
        <v>7.41794406</v>
      </c>
      <c r="E35" s="105">
        <v>619.93905065333502</v>
      </c>
      <c r="F35" s="105">
        <v>3.3870807580347356E-2</v>
      </c>
      <c r="G35" s="118">
        <v>0.34754586999999998</v>
      </c>
      <c r="H35" s="22">
        <v>6.527315569999999</v>
      </c>
      <c r="I35" s="105">
        <v>1778.116281456603</v>
      </c>
      <c r="J35" s="105">
        <v>0.17111231637856988</v>
      </c>
      <c r="K35" s="16"/>
    </row>
    <row r="36" spans="1:13" x14ac:dyDescent="0.25">
      <c r="A36" s="14"/>
      <c r="B36" s="9" t="s">
        <v>275</v>
      </c>
      <c r="C36" s="118">
        <v>4.0421976199999996</v>
      </c>
      <c r="D36" s="22">
        <v>5.6471323599999952</v>
      </c>
      <c r="E36" s="105">
        <v>39.70450954844695</v>
      </c>
      <c r="F36" s="105">
        <v>2.5785167965571405E-2</v>
      </c>
      <c r="G36" s="118">
        <v>0.99399230999999977</v>
      </c>
      <c r="H36" s="22">
        <v>1.3169592800000005</v>
      </c>
      <c r="I36" s="105">
        <v>32.491898252210902</v>
      </c>
      <c r="J36" s="105">
        <v>3.4523833045972022E-2</v>
      </c>
      <c r="K36" s="16"/>
    </row>
    <row r="37" spans="1:13" x14ac:dyDescent="0.25">
      <c r="A37" s="14"/>
      <c r="B37" s="9" t="s">
        <v>269</v>
      </c>
      <c r="C37" s="118">
        <v>0.4057979699999999</v>
      </c>
      <c r="D37" s="22">
        <v>3.7578007400000004</v>
      </c>
      <c r="E37" s="105">
        <v>826.02748604188469</v>
      </c>
      <c r="F37" s="105">
        <v>1.7158358806742866E-2</v>
      </c>
      <c r="G37" s="118">
        <v>4.8071949999999995E-2</v>
      </c>
      <c r="H37" s="22">
        <v>1.9547947000000001</v>
      </c>
      <c r="I37" s="105">
        <v>3966.3936037543726</v>
      </c>
      <c r="J37" s="105">
        <v>5.1244565330790595E-2</v>
      </c>
      <c r="K37" s="16"/>
    </row>
    <row r="38" spans="1:13" x14ac:dyDescent="0.25">
      <c r="A38" s="14"/>
      <c r="B38" s="9" t="s">
        <v>277</v>
      </c>
      <c r="C38" s="118">
        <v>3.5454357699999988</v>
      </c>
      <c r="D38" s="22">
        <v>2.0278192400000021</v>
      </c>
      <c r="E38" s="105">
        <v>-42.804795473702718</v>
      </c>
      <c r="F38" s="105">
        <v>9.259152499697644E-3</v>
      </c>
      <c r="G38" s="118">
        <v>0.34192595000000003</v>
      </c>
      <c r="H38" s="22">
        <v>0.13549580999999999</v>
      </c>
      <c r="I38" s="105">
        <v>-60.372761997151734</v>
      </c>
      <c r="J38" s="105">
        <v>3.551996476966808E-3</v>
      </c>
      <c r="K38" s="16"/>
    </row>
    <row r="39" spans="1:13" x14ac:dyDescent="0.25">
      <c r="A39" s="14"/>
      <c r="B39" s="9" t="s">
        <v>279</v>
      </c>
      <c r="C39" s="118">
        <v>0.40333301999999999</v>
      </c>
      <c r="D39" s="22">
        <v>0.55224450000000014</v>
      </c>
      <c r="E39" s="105">
        <v>36.920230334724423</v>
      </c>
      <c r="F39" s="105">
        <v>2.5215837495551484E-3</v>
      </c>
      <c r="G39" s="118">
        <v>3.6372669999999996E-2</v>
      </c>
      <c r="H39" s="22">
        <v>0.1118492</v>
      </c>
      <c r="I39" s="105">
        <v>207.50890709975377</v>
      </c>
      <c r="J39" s="105">
        <v>2.9321051651084703E-3</v>
      </c>
      <c r="K39" s="16"/>
    </row>
    <row r="40" spans="1:13" x14ac:dyDescent="0.25">
      <c r="A40" s="14"/>
      <c r="B40" s="9" t="s">
        <v>281</v>
      </c>
      <c r="C40" s="118">
        <v>0.40212908000000003</v>
      </c>
      <c r="D40" s="22">
        <v>0.52457273999999998</v>
      </c>
      <c r="E40" s="105">
        <v>30.448844933074714</v>
      </c>
      <c r="F40" s="105">
        <v>2.395232721455112E-3</v>
      </c>
      <c r="G40" s="118">
        <v>3.1523250000000003E-2</v>
      </c>
      <c r="H40" s="22">
        <v>4.4282160000000008E-2</v>
      </c>
      <c r="I40" s="105">
        <v>40.474602079417579</v>
      </c>
      <c r="J40" s="105">
        <v>1.1608482676510848E-3</v>
      </c>
      <c r="K40" s="16"/>
    </row>
    <row r="41" spans="1:13" x14ac:dyDescent="0.25">
      <c r="A41" s="14"/>
      <c r="B41" s="9" t="s">
        <v>280</v>
      </c>
      <c r="C41" s="118">
        <v>0.2929149199999998</v>
      </c>
      <c r="D41" s="22">
        <v>0.42511276000000003</v>
      </c>
      <c r="E41" s="105">
        <v>45.131821895586711</v>
      </c>
      <c r="F41" s="105">
        <v>1.9410920839311894E-3</v>
      </c>
      <c r="G41" s="118">
        <v>4.8234249999999999E-2</v>
      </c>
      <c r="H41" s="22">
        <v>1.5532959999999995E-2</v>
      </c>
      <c r="I41" s="105">
        <v>-67.796824870294458</v>
      </c>
      <c r="J41" s="105">
        <v>4.0719354492855787E-4</v>
      </c>
      <c r="K41" s="16"/>
    </row>
    <row r="42" spans="1:13" x14ac:dyDescent="0.25">
      <c r="A42" s="14"/>
      <c r="B42" s="9" t="s">
        <v>282</v>
      </c>
      <c r="C42" s="118">
        <v>0.7161510299999998</v>
      </c>
      <c r="D42" s="22">
        <v>0.37224506000000007</v>
      </c>
      <c r="E42" s="105">
        <v>-48.021430619180961</v>
      </c>
      <c r="F42" s="105">
        <v>1.6996947803883627E-3</v>
      </c>
      <c r="G42" s="118">
        <v>0.21744633000000005</v>
      </c>
      <c r="H42" s="22">
        <v>0.12592186</v>
      </c>
      <c r="I42" s="105">
        <v>-42.090602310924275</v>
      </c>
      <c r="J42" s="105">
        <v>3.3010172277143307E-3</v>
      </c>
      <c r="K42" s="16"/>
    </row>
    <row r="43" spans="1:13" x14ac:dyDescent="0.25">
      <c r="A43" s="14"/>
      <c r="B43" s="9" t="s">
        <v>278</v>
      </c>
      <c r="C43" s="118">
        <v>0.25894439000000008</v>
      </c>
      <c r="D43" s="22">
        <v>0.31361603000000005</v>
      </c>
      <c r="E43" s="105">
        <v>21.11327455288756</v>
      </c>
      <c r="F43" s="105">
        <v>1.4319908751431654E-3</v>
      </c>
      <c r="G43" s="118">
        <v>0.11673194000000001</v>
      </c>
      <c r="H43" s="22">
        <v>1.616919E-2</v>
      </c>
      <c r="I43" s="105">
        <v>-86.148444033398235</v>
      </c>
      <c r="J43" s="105">
        <v>4.2387219143829571E-4</v>
      </c>
      <c r="K43" s="16"/>
    </row>
    <row r="44" spans="1:13" x14ac:dyDescent="0.25">
      <c r="A44" s="14"/>
      <c r="B44" s="9" t="s">
        <v>283</v>
      </c>
      <c r="C44" s="118">
        <v>0.28664259999999997</v>
      </c>
      <c r="D44" s="22">
        <v>0.24610738000000001</v>
      </c>
      <c r="E44" s="105">
        <v>-14.141380241457469</v>
      </c>
      <c r="F44" s="105">
        <v>1.1237420563782773E-3</v>
      </c>
      <c r="G44" s="118">
        <v>3.99958E-3</v>
      </c>
      <c r="H44" s="22">
        <v>0</v>
      </c>
      <c r="I44" s="105" t="s">
        <v>120</v>
      </c>
      <c r="J44" s="105">
        <v>0</v>
      </c>
      <c r="K44" s="16"/>
      <c r="M44" s="7" t="s">
        <v>120</v>
      </c>
    </row>
    <row r="45" spans="1:13" x14ac:dyDescent="0.25">
      <c r="A45" s="14"/>
      <c r="B45" s="9" t="s">
        <v>284</v>
      </c>
      <c r="C45" s="118">
        <v>3.115822E-2</v>
      </c>
      <c r="D45" s="22">
        <v>4.2891350000000002E-2</v>
      </c>
      <c r="E45" s="105">
        <v>37.656611963071065</v>
      </c>
      <c r="F45" s="105">
        <v>1.9584465061486746E-4</v>
      </c>
      <c r="G45" s="118">
        <v>0</v>
      </c>
      <c r="H45" s="22">
        <v>3.273247E-2</v>
      </c>
      <c r="I45" s="105" t="s">
        <v>120</v>
      </c>
      <c r="J45" s="105">
        <v>8.5807537607562748E-4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rgb="FF53722D"/>
  </sheetPr>
  <dimension ref="A1:N43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151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5521.4878551600632</v>
      </c>
      <c r="D13" s="117">
        <v>5420.9638085199904</v>
      </c>
      <c r="E13" s="114">
        <v>-1.8205970795739157</v>
      </c>
      <c r="F13" s="114">
        <v>100</v>
      </c>
      <c r="G13" s="153">
        <v>887.9295751200026</v>
      </c>
      <c r="H13" s="117">
        <v>973.00166861000025</v>
      </c>
      <c r="I13" s="114">
        <v>9.5809505476265109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2389.9987742800658</v>
      </c>
      <c r="D14" s="117">
        <v>2358.1389318699912</v>
      </c>
      <c r="E14" s="29">
        <v>-1.3330484832433265</v>
      </c>
      <c r="F14" s="29">
        <v>43.500362945861482</v>
      </c>
      <c r="G14" s="117">
        <v>317.05451290000258</v>
      </c>
      <c r="H14" s="117">
        <v>457.27353314000038</v>
      </c>
      <c r="I14" s="29">
        <v>44.225524171681528</v>
      </c>
      <c r="J14" s="29">
        <v>46.996171526945787</v>
      </c>
      <c r="K14" s="16"/>
    </row>
    <row r="15" spans="1:14" x14ac:dyDescent="0.25">
      <c r="A15" s="14"/>
      <c r="B15" s="9" t="s">
        <v>258</v>
      </c>
      <c r="C15" s="118">
        <v>957.28673477000052</v>
      </c>
      <c r="D15" s="22">
        <v>756.42911188000016</v>
      </c>
      <c r="E15" s="105">
        <v>-20.981970771616176</v>
      </c>
      <c r="F15" s="105">
        <v>13.953775354322415</v>
      </c>
      <c r="G15" s="118">
        <v>199.16981546999992</v>
      </c>
      <c r="H15" s="22">
        <v>125.87851216000001</v>
      </c>
      <c r="I15" s="105">
        <v>-36.798398962738133</v>
      </c>
      <c r="J15" s="105">
        <v>12.937132198326662</v>
      </c>
      <c r="K15" s="16"/>
    </row>
    <row r="16" spans="1:14" x14ac:dyDescent="0.25">
      <c r="A16" s="14"/>
      <c r="B16" s="9" t="s">
        <v>256</v>
      </c>
      <c r="C16" s="118">
        <v>551.30068365000136</v>
      </c>
      <c r="D16" s="22">
        <v>564.36424864999935</v>
      </c>
      <c r="E16" s="105">
        <v>2.3695898422450679</v>
      </c>
      <c r="F16" s="105">
        <v>10.410773223813125</v>
      </c>
      <c r="G16" s="118">
        <v>89.932398489999883</v>
      </c>
      <c r="H16" s="22">
        <v>102.52433576000017</v>
      </c>
      <c r="I16" s="105">
        <v>14.001558372092626</v>
      </c>
      <c r="J16" s="105">
        <v>10.536912635151307</v>
      </c>
      <c r="K16" s="16"/>
    </row>
    <row r="17" spans="1:11" x14ac:dyDescent="0.25">
      <c r="A17" s="14"/>
      <c r="B17" s="9" t="s">
        <v>254</v>
      </c>
      <c r="C17" s="118">
        <v>477.98443645999851</v>
      </c>
      <c r="D17" s="22">
        <v>537.72137410000062</v>
      </c>
      <c r="E17" s="105">
        <v>12.497674209315267</v>
      </c>
      <c r="F17" s="105">
        <v>9.9192946696098154</v>
      </c>
      <c r="G17" s="118">
        <v>88.285094060000119</v>
      </c>
      <c r="H17" s="22">
        <v>88.641369539999729</v>
      </c>
      <c r="I17" s="105">
        <v>0.40355111334817728</v>
      </c>
      <c r="J17" s="105">
        <v>9.1100942988751523</v>
      </c>
      <c r="K17" s="16"/>
    </row>
    <row r="18" spans="1:11" x14ac:dyDescent="0.25">
      <c r="A18" s="14"/>
      <c r="B18" s="9" t="s">
        <v>255</v>
      </c>
      <c r="C18" s="118">
        <v>355.30699367999875</v>
      </c>
      <c r="D18" s="22">
        <v>352.86869540999936</v>
      </c>
      <c r="E18" s="105">
        <v>-0.68625113306816088</v>
      </c>
      <c r="F18" s="105">
        <v>6.5093350163195094</v>
      </c>
      <c r="G18" s="118">
        <v>58.629354450000001</v>
      </c>
      <c r="H18" s="22">
        <v>58.160478689999977</v>
      </c>
      <c r="I18" s="105">
        <v>-0.79972867584596763</v>
      </c>
      <c r="J18" s="105">
        <v>5.9774284635180761</v>
      </c>
      <c r="K18" s="16"/>
    </row>
    <row r="19" spans="1:11" x14ac:dyDescent="0.25">
      <c r="A19" s="14"/>
      <c r="B19" s="9" t="s">
        <v>257</v>
      </c>
      <c r="C19" s="118">
        <v>313.04737857999982</v>
      </c>
      <c r="D19" s="22">
        <v>307.93444906000065</v>
      </c>
      <c r="E19" s="105">
        <v>-1.6332765804306315</v>
      </c>
      <c r="F19" s="105">
        <v>5.6804372789950737</v>
      </c>
      <c r="G19" s="118">
        <v>54.511594759999923</v>
      </c>
      <c r="H19" s="22">
        <v>49.864798719999946</v>
      </c>
      <c r="I19" s="105">
        <v>-8.5244177141736266</v>
      </c>
      <c r="J19" s="105">
        <v>5.1248420561534331</v>
      </c>
      <c r="K19" s="16"/>
    </row>
    <row r="20" spans="1:11" x14ac:dyDescent="0.25">
      <c r="A20" s="14"/>
      <c r="B20" s="9" t="s">
        <v>260</v>
      </c>
      <c r="C20" s="118">
        <v>120.2476237500003</v>
      </c>
      <c r="D20" s="22">
        <v>155.37776647000027</v>
      </c>
      <c r="E20" s="105">
        <v>29.214833212036663</v>
      </c>
      <c r="F20" s="105">
        <v>2.8662387715224549</v>
      </c>
      <c r="G20" s="118">
        <v>19.420777569999995</v>
      </c>
      <c r="H20" s="22">
        <v>26.79020285999999</v>
      </c>
      <c r="I20" s="105">
        <v>37.946087706518107</v>
      </c>
      <c r="J20" s="105">
        <v>2.753356312150177</v>
      </c>
      <c r="K20" s="16"/>
    </row>
    <row r="21" spans="1:11" x14ac:dyDescent="0.25">
      <c r="A21" s="14"/>
      <c r="B21" s="9" t="s">
        <v>266</v>
      </c>
      <c r="C21" s="118">
        <v>58.581425659999965</v>
      </c>
      <c r="D21" s="22">
        <v>77.025345760000036</v>
      </c>
      <c r="E21" s="105">
        <v>31.484245888870156</v>
      </c>
      <c r="F21" s="105">
        <v>1.420879173532597</v>
      </c>
      <c r="G21" s="118">
        <v>9.6532979499999971</v>
      </c>
      <c r="H21" s="22">
        <v>10.75655796</v>
      </c>
      <c r="I21" s="105">
        <v>11.428840337410318</v>
      </c>
      <c r="J21" s="105">
        <v>1.1055025193704429</v>
      </c>
      <c r="K21" s="16"/>
    </row>
    <row r="22" spans="1:11" x14ac:dyDescent="0.25">
      <c r="A22" s="14"/>
      <c r="B22" s="9" t="s">
        <v>274</v>
      </c>
      <c r="C22" s="118">
        <v>54.462752400000085</v>
      </c>
      <c r="D22" s="22">
        <v>58.02713648000001</v>
      </c>
      <c r="E22" s="105">
        <v>6.5446271496185426</v>
      </c>
      <c r="F22" s="105">
        <v>1.0704210271391268</v>
      </c>
      <c r="G22" s="118">
        <v>8.3283446799999972</v>
      </c>
      <c r="H22" s="22">
        <v>11.16875289</v>
      </c>
      <c r="I22" s="105">
        <v>34.105315271365598</v>
      </c>
      <c r="J22" s="105">
        <v>1.1478657488794783</v>
      </c>
      <c r="K22" s="16"/>
    </row>
    <row r="23" spans="1:11" x14ac:dyDescent="0.25">
      <c r="A23" s="14"/>
      <c r="B23" s="9" t="s">
        <v>263</v>
      </c>
      <c r="C23" s="118">
        <v>44.949273229999925</v>
      </c>
      <c r="D23" s="22">
        <v>54.254770180000094</v>
      </c>
      <c r="E23" s="105">
        <v>20.702218926622209</v>
      </c>
      <c r="F23" s="105">
        <v>1.0008325474287296</v>
      </c>
      <c r="G23" s="118">
        <v>8.6711844099999951</v>
      </c>
      <c r="H23" s="22">
        <v>8.7427074500000082</v>
      </c>
      <c r="I23" s="105">
        <v>0.82483587729409447</v>
      </c>
      <c r="J23" s="105">
        <v>0.89852954337576485</v>
      </c>
      <c r="K23" s="16"/>
    </row>
    <row r="24" spans="1:11" x14ac:dyDescent="0.25">
      <c r="A24" s="14"/>
      <c r="B24" s="9" t="s">
        <v>259</v>
      </c>
      <c r="C24" s="118">
        <v>49.662347120000021</v>
      </c>
      <c r="D24" s="22">
        <v>53.708051209999937</v>
      </c>
      <c r="E24" s="105">
        <v>8.146421433171902</v>
      </c>
      <c r="F24" s="105">
        <v>0.99074727496959791</v>
      </c>
      <c r="G24" s="118">
        <v>9.9164129700000032</v>
      </c>
      <c r="H24" s="22">
        <v>8.2695592500000021</v>
      </c>
      <c r="I24" s="105">
        <v>-16.607353132450275</v>
      </c>
      <c r="J24" s="105">
        <v>0.8499018569838257</v>
      </c>
      <c r="K24" s="16"/>
    </row>
    <row r="25" spans="1:11" x14ac:dyDescent="0.25">
      <c r="A25" s="14"/>
      <c r="B25" s="9" t="s">
        <v>261</v>
      </c>
      <c r="C25" s="118">
        <v>71.672157489999975</v>
      </c>
      <c r="D25" s="22">
        <v>45.738413800000011</v>
      </c>
      <c r="E25" s="105">
        <v>-36.183846835667474</v>
      </c>
      <c r="F25" s="105">
        <v>0.8437321372283304</v>
      </c>
      <c r="G25" s="118">
        <v>10.566559229999992</v>
      </c>
      <c r="H25" s="22">
        <v>7.9092645000000008</v>
      </c>
      <c r="I25" s="105">
        <v>-25.148155347064606</v>
      </c>
      <c r="J25" s="105">
        <v>0.81287265532637054</v>
      </c>
      <c r="K25" s="16"/>
    </row>
    <row r="26" spans="1:11" x14ac:dyDescent="0.25">
      <c r="A26" s="14"/>
      <c r="B26" s="9" t="s">
        <v>264</v>
      </c>
      <c r="C26" s="118">
        <v>24.101182980000036</v>
      </c>
      <c r="D26" s="22">
        <v>36.048604080000054</v>
      </c>
      <c r="E26" s="105">
        <v>49.571928107904029</v>
      </c>
      <c r="F26" s="105">
        <v>0.66498514569205169</v>
      </c>
      <c r="G26" s="118">
        <v>4.3392108500000051</v>
      </c>
      <c r="H26" s="22">
        <v>2.3279434100000014</v>
      </c>
      <c r="I26" s="105">
        <v>-46.35099582681034</v>
      </c>
      <c r="J26" s="105">
        <v>0.23925379422274048</v>
      </c>
      <c r="K26" s="16"/>
    </row>
    <row r="27" spans="1:11" x14ac:dyDescent="0.25">
      <c r="A27" s="14"/>
      <c r="B27" s="9" t="s">
        <v>270</v>
      </c>
      <c r="C27" s="118">
        <v>14.346127660000001</v>
      </c>
      <c r="D27" s="22">
        <v>17.323423609999999</v>
      </c>
      <c r="E27" s="105">
        <v>20.753307237752527</v>
      </c>
      <c r="F27" s="105">
        <v>0.31956353559810191</v>
      </c>
      <c r="G27" s="118">
        <v>2.1284547499999991</v>
      </c>
      <c r="H27" s="22">
        <v>2.5891214199999997</v>
      </c>
      <c r="I27" s="105">
        <v>21.643244706047927</v>
      </c>
      <c r="J27" s="105">
        <v>0.2660962980360288</v>
      </c>
      <c r="K27" s="16"/>
    </row>
    <row r="28" spans="1:11" x14ac:dyDescent="0.25">
      <c r="A28" s="14"/>
      <c r="B28" s="9" t="s">
        <v>262</v>
      </c>
      <c r="C28" s="118">
        <v>16.566276189999993</v>
      </c>
      <c r="D28" s="22">
        <v>14.320844599999997</v>
      </c>
      <c r="E28" s="105">
        <v>-13.554232491641184</v>
      </c>
      <c r="F28" s="105">
        <v>0.26417524827397471</v>
      </c>
      <c r="G28" s="118">
        <v>3.2043902400000013</v>
      </c>
      <c r="H28" s="22">
        <v>3.2405139099999993</v>
      </c>
      <c r="I28" s="105">
        <v>1.1273180634827407</v>
      </c>
      <c r="J28" s="105">
        <v>0.3330429961779301</v>
      </c>
      <c r="K28" s="16"/>
    </row>
    <row r="29" spans="1:11" x14ac:dyDescent="0.25">
      <c r="A29" s="14"/>
      <c r="B29" s="9" t="s">
        <v>265</v>
      </c>
      <c r="C29" s="118">
        <v>6.649490189999999</v>
      </c>
      <c r="D29" s="22">
        <v>10.701507350000005</v>
      </c>
      <c r="E29" s="105">
        <v>60.9372605150051</v>
      </c>
      <c r="F29" s="105">
        <v>0.19740968078740387</v>
      </c>
      <c r="G29" s="118">
        <v>0.85872138000000009</v>
      </c>
      <c r="H29" s="22">
        <v>1.2124245499999997</v>
      </c>
      <c r="I29" s="105">
        <v>41.189514810962265</v>
      </c>
      <c r="J29" s="105">
        <v>0.12460662598164209</v>
      </c>
      <c r="K29" s="16"/>
    </row>
    <row r="30" spans="1:11" x14ac:dyDescent="0.25">
      <c r="A30" s="14"/>
      <c r="B30" s="9" t="s">
        <v>271</v>
      </c>
      <c r="C30" s="118">
        <v>2.9749635099999998</v>
      </c>
      <c r="D30" s="22">
        <v>10.295969169999998</v>
      </c>
      <c r="E30" s="105">
        <v>246.08724225998989</v>
      </c>
      <c r="F30" s="105">
        <v>0.18992875683504998</v>
      </c>
      <c r="G30" s="118">
        <v>0.69180781999999996</v>
      </c>
      <c r="H30" s="22">
        <v>5.7761955200000008</v>
      </c>
      <c r="I30" s="105">
        <v>734.94221270872606</v>
      </c>
      <c r="J30" s="105">
        <v>0.59364703127916452</v>
      </c>
      <c r="K30" s="16"/>
    </row>
    <row r="31" spans="1:11" x14ac:dyDescent="0.25">
      <c r="A31" s="14"/>
      <c r="B31" s="9" t="s">
        <v>272</v>
      </c>
      <c r="C31" s="118">
        <v>5.8568217700000025</v>
      </c>
      <c r="D31" s="22">
        <v>5.8490865899999998</v>
      </c>
      <c r="E31" s="105">
        <v>-0.13207128889637376</v>
      </c>
      <c r="F31" s="105">
        <v>0.10789753993205305</v>
      </c>
      <c r="G31" s="118">
        <v>1.2538652699999995</v>
      </c>
      <c r="H31" s="22">
        <v>1.0292858999999999</v>
      </c>
      <c r="I31" s="105">
        <v>-17.91096502736691</v>
      </c>
      <c r="J31" s="105">
        <v>0.10578459762257196</v>
      </c>
      <c r="K31" s="16"/>
    </row>
    <row r="32" spans="1:11" x14ac:dyDescent="0.25">
      <c r="A32" s="14"/>
      <c r="B32" s="9" t="s">
        <v>273</v>
      </c>
      <c r="C32" s="118">
        <v>1.9902114399999991</v>
      </c>
      <c r="D32" s="22">
        <v>1.8683873700000002</v>
      </c>
      <c r="E32" s="105">
        <v>-6.1211621816423145</v>
      </c>
      <c r="F32" s="105">
        <v>3.4465962806530887E-2</v>
      </c>
      <c r="G32" s="118">
        <v>0.63176191000000004</v>
      </c>
      <c r="H32" s="22">
        <v>0.34500009999999998</v>
      </c>
      <c r="I32" s="105">
        <v>-45.390803950178004</v>
      </c>
      <c r="J32" s="105">
        <v>3.5457297878312616E-2</v>
      </c>
      <c r="K32" s="16"/>
    </row>
    <row r="33" spans="1:11" x14ac:dyDescent="0.25">
      <c r="A33" s="14"/>
      <c r="B33" s="9" t="s">
        <v>267</v>
      </c>
      <c r="C33" s="118">
        <v>2.0980875000000005</v>
      </c>
      <c r="D33" s="22">
        <v>0.98895928999999994</v>
      </c>
      <c r="E33" s="105">
        <v>-52.863772840741888</v>
      </c>
      <c r="F33" s="105">
        <v>1.8243237271676264E-2</v>
      </c>
      <c r="G33" s="118">
        <v>0.23841803999999997</v>
      </c>
      <c r="H33" s="22">
        <v>0.16032535999999997</v>
      </c>
      <c r="I33" s="105">
        <v>-32.754518072541828</v>
      </c>
      <c r="J33" s="105">
        <v>1.6477398258631537E-2</v>
      </c>
      <c r="K33" s="16"/>
    </row>
    <row r="34" spans="1:11" x14ac:dyDescent="0.25">
      <c r="A34" s="14"/>
      <c r="B34" s="9" t="s">
        <v>277</v>
      </c>
      <c r="C34" s="118">
        <v>0.80681515999999986</v>
      </c>
      <c r="D34" s="22">
        <v>0.61840514000000002</v>
      </c>
      <c r="E34" s="105">
        <v>-23.352315293629321</v>
      </c>
      <c r="F34" s="105">
        <v>1.1407660368956319E-2</v>
      </c>
      <c r="G34" s="118">
        <v>0.11720273</v>
      </c>
      <c r="H34" s="22">
        <v>6.0894910000000003E-2</v>
      </c>
      <c r="I34" s="105">
        <v>-48.04309592447207</v>
      </c>
      <c r="J34" s="105">
        <v>6.2584589486873714E-3</v>
      </c>
      <c r="K34" s="16"/>
    </row>
    <row r="35" spans="1:11" x14ac:dyDescent="0.25">
      <c r="A35" s="14"/>
      <c r="B35" s="9" t="s">
        <v>276</v>
      </c>
      <c r="C35" s="118">
        <v>0.72428853999999976</v>
      </c>
      <c r="D35" s="22">
        <v>0.44096844000000002</v>
      </c>
      <c r="E35" s="105">
        <v>-39.117020959630231</v>
      </c>
      <c r="F35" s="105">
        <v>8.1345025640448144E-3</v>
      </c>
      <c r="G35" s="118">
        <v>0.22153729</v>
      </c>
      <c r="H35" s="22">
        <v>6.9963960000000006E-2</v>
      </c>
      <c r="I35" s="105">
        <v>-68.418878826223789</v>
      </c>
      <c r="J35" s="105">
        <v>7.1905282649667324E-3</v>
      </c>
      <c r="K35" s="16"/>
    </row>
    <row r="36" spans="1:11" x14ac:dyDescent="0.25">
      <c r="A36" s="14"/>
      <c r="B36" s="9" t="s">
        <v>275</v>
      </c>
      <c r="C36" s="118">
        <v>0.56503028</v>
      </c>
      <c r="D36" s="22">
        <v>0.36936761000000001</v>
      </c>
      <c r="E36" s="105">
        <v>-34.628705208506695</v>
      </c>
      <c r="F36" s="105">
        <v>6.8136889130208612E-3</v>
      </c>
      <c r="G36" s="118">
        <v>8.5784750000000007E-2</v>
      </c>
      <c r="H36" s="22">
        <v>4.5821919999999995E-2</v>
      </c>
      <c r="I36" s="105">
        <v>-46.585004910546466</v>
      </c>
      <c r="J36" s="105">
        <v>4.7093362198915604E-3</v>
      </c>
      <c r="K36" s="16"/>
    </row>
    <row r="37" spans="1:11" x14ac:dyDescent="0.25">
      <c r="A37" s="14"/>
      <c r="B37" s="9" t="s">
        <v>268</v>
      </c>
      <c r="C37" s="118">
        <v>0.23917207000000001</v>
      </c>
      <c r="D37" s="22">
        <v>0.28494059000000005</v>
      </c>
      <c r="E37" s="105">
        <v>19.136231082500576</v>
      </c>
      <c r="F37" s="105">
        <v>5.2562717639281454E-3</v>
      </c>
      <c r="G37" s="118">
        <v>1.9073150000000001E-2</v>
      </c>
      <c r="H37" s="22">
        <v>6.6273500000000006E-3</v>
      </c>
      <c r="I37" s="105">
        <v>-65.252986528182277</v>
      </c>
      <c r="J37" s="105">
        <v>6.8112421733743014E-4</v>
      </c>
      <c r="K37" s="16"/>
    </row>
    <row r="38" spans="1:11" x14ac:dyDescent="0.25">
      <c r="A38" s="14"/>
      <c r="B38" s="9" t="s">
        <v>269</v>
      </c>
      <c r="C38" s="118">
        <v>3.7303640000000006E-2</v>
      </c>
      <c r="D38" s="22">
        <v>0.20442868000000003</v>
      </c>
      <c r="E38" s="105">
        <v>448.01268723373909</v>
      </c>
      <c r="F38" s="105">
        <v>3.7710762739036315E-3</v>
      </c>
      <c r="G38" s="118">
        <v>0</v>
      </c>
      <c r="H38" s="22">
        <v>0.15630748</v>
      </c>
      <c r="I38" s="105" t="s">
        <v>120</v>
      </c>
      <c r="J38" s="105">
        <v>1.6064461659484712E-2</v>
      </c>
      <c r="K38" s="16"/>
    </row>
    <row r="39" spans="1:11" x14ac:dyDescent="0.25">
      <c r="A39" s="14"/>
      <c r="B39" s="9" t="s">
        <v>280</v>
      </c>
      <c r="C39" s="118">
        <v>3.1503160000000002E-2</v>
      </c>
      <c r="D39" s="22">
        <v>6.0621129999999995E-2</v>
      </c>
      <c r="E39" s="105">
        <v>92.428727784768228</v>
      </c>
      <c r="F39" s="105">
        <v>1.1182721770752889E-3</v>
      </c>
      <c r="G39" s="118">
        <v>0</v>
      </c>
      <c r="H39" s="22">
        <v>1.1699000000000002E-3</v>
      </c>
      <c r="I39" s="105" t="s">
        <v>120</v>
      </c>
      <c r="J39" s="105">
        <v>1.2023617612817486E-4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rgb="FF53722D"/>
  </sheetPr>
  <dimension ref="A1:N46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152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3057.202920329994</v>
      </c>
      <c r="D13" s="117">
        <v>3563.7188416100093</v>
      </c>
      <c r="E13" s="114">
        <v>16.567952291022348</v>
      </c>
      <c r="F13" s="114">
        <v>100</v>
      </c>
      <c r="G13" s="153">
        <v>598.56209987</v>
      </c>
      <c r="H13" s="117">
        <v>658.46384912000281</v>
      </c>
      <c r="I13" s="114">
        <v>10.007608110004407</v>
      </c>
      <c r="J13" s="114">
        <v>100</v>
      </c>
      <c r="K13" s="16"/>
      <c r="L13" s="124"/>
    </row>
    <row r="14" spans="1:14" x14ac:dyDescent="0.25">
      <c r="A14" s="14"/>
      <c r="B14" s="119" t="s">
        <v>253</v>
      </c>
      <c r="C14" s="117">
        <v>1287.4062152799936</v>
      </c>
      <c r="D14" s="117">
        <v>1463.6467214300217</v>
      </c>
      <c r="E14" s="29">
        <v>13.689580185201923</v>
      </c>
      <c r="F14" s="29">
        <v>41.070768668405343</v>
      </c>
      <c r="G14" s="117">
        <v>244.33916812999982</v>
      </c>
      <c r="H14" s="117">
        <v>276.73845628000248</v>
      </c>
      <c r="I14" s="29">
        <v>13.25996498963471</v>
      </c>
      <c r="J14" s="29">
        <v>42.027889101253884</v>
      </c>
      <c r="K14" s="16"/>
    </row>
    <row r="15" spans="1:14" x14ac:dyDescent="0.25">
      <c r="A15" s="14"/>
      <c r="B15" s="9" t="s">
        <v>254</v>
      </c>
      <c r="C15" s="118">
        <v>586.39436876999855</v>
      </c>
      <c r="D15" s="22">
        <v>734.52873506999197</v>
      </c>
      <c r="E15" s="105">
        <v>25.261901237338826</v>
      </c>
      <c r="F15" s="105">
        <v>20.611298694319782</v>
      </c>
      <c r="G15" s="118">
        <v>123.07906990999999</v>
      </c>
      <c r="H15" s="22">
        <v>133.52277925000027</v>
      </c>
      <c r="I15" s="105">
        <v>8.4853658283549969</v>
      </c>
      <c r="J15" s="105">
        <v>20.27792101699211</v>
      </c>
      <c r="K15" s="16"/>
    </row>
    <row r="16" spans="1:14" x14ac:dyDescent="0.25">
      <c r="A16" s="14"/>
      <c r="B16" s="9" t="s">
        <v>255</v>
      </c>
      <c r="C16" s="118">
        <v>326.43389962999817</v>
      </c>
      <c r="D16" s="22">
        <v>376.26351653999728</v>
      </c>
      <c r="E16" s="105">
        <v>15.264841355778103</v>
      </c>
      <c r="F16" s="105">
        <v>10.558170643170318</v>
      </c>
      <c r="G16" s="118">
        <v>62.588330509999992</v>
      </c>
      <c r="H16" s="22">
        <v>63.541166489999945</v>
      </c>
      <c r="I16" s="105">
        <v>1.5223859978941601</v>
      </c>
      <c r="J16" s="105">
        <v>9.6499096457487958</v>
      </c>
      <c r="K16" s="16"/>
    </row>
    <row r="17" spans="1:11" x14ac:dyDescent="0.25">
      <c r="A17" s="14"/>
      <c r="B17" s="9" t="s">
        <v>257</v>
      </c>
      <c r="C17" s="118">
        <v>265.98437867000189</v>
      </c>
      <c r="D17" s="22">
        <v>334.11185768999945</v>
      </c>
      <c r="E17" s="105">
        <v>25.61333840756155</v>
      </c>
      <c r="F17" s="105">
        <v>9.3753708566710365</v>
      </c>
      <c r="G17" s="118">
        <v>43.712478130000108</v>
      </c>
      <c r="H17" s="22">
        <v>67.005416790000012</v>
      </c>
      <c r="I17" s="105">
        <v>53.286703606066752</v>
      </c>
      <c r="J17" s="105">
        <v>10.176020578737726</v>
      </c>
      <c r="K17" s="16"/>
    </row>
    <row r="18" spans="1:11" x14ac:dyDescent="0.25">
      <c r="A18" s="14"/>
      <c r="B18" s="9" t="s">
        <v>256</v>
      </c>
      <c r="C18" s="118">
        <v>219.75358084000135</v>
      </c>
      <c r="D18" s="22">
        <v>258.67174723999995</v>
      </c>
      <c r="E18" s="105">
        <v>17.709912280489391</v>
      </c>
      <c r="F18" s="105">
        <v>7.2584779758646105</v>
      </c>
      <c r="G18" s="118">
        <v>47.516720609999886</v>
      </c>
      <c r="H18" s="22">
        <v>46.338084509999788</v>
      </c>
      <c r="I18" s="105">
        <v>-2.4804660020078417</v>
      </c>
      <c r="J18" s="105">
        <v>7.0373012234350965</v>
      </c>
      <c r="K18" s="16"/>
    </row>
    <row r="19" spans="1:11" x14ac:dyDescent="0.25">
      <c r="A19" s="14"/>
      <c r="B19" s="9" t="s">
        <v>258</v>
      </c>
      <c r="C19" s="118">
        <v>106.65311938000026</v>
      </c>
      <c r="D19" s="22">
        <v>152.31450490000023</v>
      </c>
      <c r="E19" s="105">
        <v>42.812986423126077</v>
      </c>
      <c r="F19" s="105">
        <v>4.2740325954330309</v>
      </c>
      <c r="G19" s="118">
        <v>20.520199580000018</v>
      </c>
      <c r="H19" s="22">
        <v>26.56311736</v>
      </c>
      <c r="I19" s="105">
        <v>29.448630635589446</v>
      </c>
      <c r="J19" s="105">
        <v>4.0341041342664443</v>
      </c>
      <c r="K19" s="16"/>
    </row>
    <row r="20" spans="1:11" x14ac:dyDescent="0.25">
      <c r="A20" s="14"/>
      <c r="B20" s="9" t="s">
        <v>262</v>
      </c>
      <c r="C20" s="118">
        <v>59.51078497999999</v>
      </c>
      <c r="D20" s="22">
        <v>54.924892569999933</v>
      </c>
      <c r="E20" s="105">
        <v>-7.7059854134695964</v>
      </c>
      <c r="F20" s="105">
        <v>1.5412240698872328</v>
      </c>
      <c r="G20" s="118">
        <v>14.189803260000001</v>
      </c>
      <c r="H20" s="22">
        <v>9.8769482299999964</v>
      </c>
      <c r="I20" s="105">
        <v>-30.394043884721235</v>
      </c>
      <c r="J20" s="105">
        <v>1.49999855621534</v>
      </c>
      <c r="K20" s="16"/>
    </row>
    <row r="21" spans="1:11" x14ac:dyDescent="0.25">
      <c r="A21" s="14"/>
      <c r="B21" s="9" t="s">
        <v>263</v>
      </c>
      <c r="C21" s="118">
        <v>57.913504459999992</v>
      </c>
      <c r="D21" s="22">
        <v>42.295764369999944</v>
      </c>
      <c r="E21" s="105">
        <v>-26.967354567166613</v>
      </c>
      <c r="F21" s="105">
        <v>1.18684347025793</v>
      </c>
      <c r="G21" s="118">
        <v>8.2206633099999991</v>
      </c>
      <c r="H21" s="22">
        <v>7.7290354000000034</v>
      </c>
      <c r="I21" s="105">
        <v>-5.9803922318769187</v>
      </c>
      <c r="J21" s="105">
        <v>1.1737979860746179</v>
      </c>
      <c r="K21" s="16"/>
    </row>
    <row r="22" spans="1:11" x14ac:dyDescent="0.25">
      <c r="A22" s="14"/>
      <c r="B22" s="9" t="s">
        <v>259</v>
      </c>
      <c r="C22" s="118">
        <v>41.839696399999944</v>
      </c>
      <c r="D22" s="22">
        <v>35.052643059999966</v>
      </c>
      <c r="E22" s="105">
        <v>-16.221564504468986</v>
      </c>
      <c r="F22" s="105">
        <v>0.98359732116700749</v>
      </c>
      <c r="G22" s="118">
        <v>8.8038985500000102</v>
      </c>
      <c r="H22" s="22">
        <v>7.2824536099999975</v>
      </c>
      <c r="I22" s="105">
        <v>-17.281491050348496</v>
      </c>
      <c r="J22" s="105">
        <v>1.1059762232554691</v>
      </c>
      <c r="K22" s="16"/>
    </row>
    <row r="23" spans="1:11" x14ac:dyDescent="0.25">
      <c r="A23" s="14"/>
      <c r="B23" s="9" t="s">
        <v>261</v>
      </c>
      <c r="C23" s="118">
        <v>34.716901940000064</v>
      </c>
      <c r="D23" s="22">
        <v>30.820616830000038</v>
      </c>
      <c r="E23" s="105">
        <v>-11.223020754368662</v>
      </c>
      <c r="F23" s="105">
        <v>0.8648442315408913</v>
      </c>
      <c r="G23" s="118">
        <v>7.0619010199999979</v>
      </c>
      <c r="H23" s="22">
        <v>7.7748118799999917</v>
      </c>
      <c r="I23" s="105">
        <v>10.095169246651302</v>
      </c>
      <c r="J23" s="105">
        <v>1.1807499971927933</v>
      </c>
      <c r="K23" s="16"/>
    </row>
    <row r="24" spans="1:11" x14ac:dyDescent="0.25">
      <c r="A24" s="14"/>
      <c r="B24" s="9" t="s">
        <v>260</v>
      </c>
      <c r="C24" s="118">
        <v>17.734960309999995</v>
      </c>
      <c r="D24" s="22">
        <v>22.703140339999969</v>
      </c>
      <c r="E24" s="105">
        <v>28.013482653235066</v>
      </c>
      <c r="F24" s="105">
        <v>0.63706317330418782</v>
      </c>
      <c r="G24" s="118">
        <v>3.7100614399999969</v>
      </c>
      <c r="H24" s="22">
        <v>4.1948440199999979</v>
      </c>
      <c r="I24" s="105">
        <v>13.066699509968259</v>
      </c>
      <c r="J24" s="105">
        <v>0.6370651973690209</v>
      </c>
      <c r="K24" s="16"/>
    </row>
    <row r="25" spans="1:11" x14ac:dyDescent="0.25">
      <c r="A25" s="14"/>
      <c r="B25" s="9" t="s">
        <v>265</v>
      </c>
      <c r="C25" s="118">
        <v>12.588241280000005</v>
      </c>
      <c r="D25" s="22">
        <v>17.276279399999996</v>
      </c>
      <c r="E25" s="105">
        <v>37.241406608945994</v>
      </c>
      <c r="F25" s="105">
        <v>0.48478233462982601</v>
      </c>
      <c r="G25" s="118">
        <v>4.8223332300000008</v>
      </c>
      <c r="H25" s="22">
        <v>0.13806896999999993</v>
      </c>
      <c r="I25" s="105">
        <v>-97.136884503520719</v>
      </c>
      <c r="J25" s="105">
        <v>2.0968344759476284E-2</v>
      </c>
      <c r="K25" s="16"/>
    </row>
    <row r="26" spans="1:11" x14ac:dyDescent="0.25">
      <c r="A26" s="14"/>
      <c r="B26" s="9" t="s">
        <v>272</v>
      </c>
      <c r="C26" s="118">
        <v>6.351742789999995</v>
      </c>
      <c r="D26" s="22">
        <v>8.9245747599999898</v>
      </c>
      <c r="E26" s="105">
        <v>40.505921840074954</v>
      </c>
      <c r="F26" s="105">
        <v>0.25042869981202176</v>
      </c>
      <c r="G26" s="118">
        <v>1.5805870799999997</v>
      </c>
      <c r="H26" s="22">
        <v>1.2717759900000007</v>
      </c>
      <c r="I26" s="105">
        <v>-19.537746063317119</v>
      </c>
      <c r="J26" s="105">
        <v>0.19314287211054224</v>
      </c>
      <c r="K26" s="16"/>
    </row>
    <row r="27" spans="1:11" x14ac:dyDescent="0.25">
      <c r="A27" s="14"/>
      <c r="B27" s="9" t="s">
        <v>264</v>
      </c>
      <c r="C27" s="118">
        <v>5.6233627999999962</v>
      </c>
      <c r="D27" s="22">
        <v>6.4280462200000033</v>
      </c>
      <c r="E27" s="105">
        <v>14.309647956557381</v>
      </c>
      <c r="F27" s="105">
        <v>0.18037467335935947</v>
      </c>
      <c r="G27" s="118">
        <v>0.98840168999999978</v>
      </c>
      <c r="H27" s="22">
        <v>0.86023133000000085</v>
      </c>
      <c r="I27" s="105">
        <v>-12.967436346653649</v>
      </c>
      <c r="J27" s="105">
        <v>0.13064215008153418</v>
      </c>
      <c r="K27" s="16"/>
    </row>
    <row r="28" spans="1:11" x14ac:dyDescent="0.25">
      <c r="A28" s="14"/>
      <c r="B28" s="9" t="s">
        <v>274</v>
      </c>
      <c r="C28" s="118">
        <v>6.3172740400000036</v>
      </c>
      <c r="D28" s="22">
        <v>5.8384444900000014</v>
      </c>
      <c r="E28" s="105">
        <v>-7.5796862217489274</v>
      </c>
      <c r="F28" s="105">
        <v>0.16383010976708592</v>
      </c>
      <c r="G28" s="118">
        <v>1.33775416</v>
      </c>
      <c r="H28" s="22">
        <v>0.98899422000000026</v>
      </c>
      <c r="I28" s="105">
        <v>-26.070555444955581</v>
      </c>
      <c r="J28" s="105">
        <v>0.15019719325848052</v>
      </c>
      <c r="K28" s="16"/>
    </row>
    <row r="29" spans="1:11" x14ac:dyDescent="0.25">
      <c r="A29" s="14"/>
      <c r="B29" s="9" t="s">
        <v>266</v>
      </c>
      <c r="C29" s="118">
        <v>5.690593469999996</v>
      </c>
      <c r="D29" s="22">
        <v>5.7082542299999934</v>
      </c>
      <c r="E29" s="105">
        <v>0.3103500556330907</v>
      </c>
      <c r="F29" s="105">
        <v>0.1601768962060186</v>
      </c>
      <c r="G29" s="118">
        <v>1.5415441000000001</v>
      </c>
      <c r="H29" s="22">
        <v>0.94237538000000032</v>
      </c>
      <c r="I29" s="105">
        <v>-38.8680881721126</v>
      </c>
      <c r="J29" s="105">
        <v>0.14311725408455273</v>
      </c>
      <c r="K29" s="16"/>
    </row>
    <row r="30" spans="1:11" x14ac:dyDescent="0.25">
      <c r="A30" s="14"/>
      <c r="B30" s="9" t="s">
        <v>271</v>
      </c>
      <c r="C30" s="118">
        <v>4.8337109299999996</v>
      </c>
      <c r="D30" s="22">
        <v>4.2071589800000027</v>
      </c>
      <c r="E30" s="105">
        <v>-12.962131146721202</v>
      </c>
      <c r="F30" s="105">
        <v>0.11805530029129069</v>
      </c>
      <c r="G30" s="118">
        <v>1.4067379999999994</v>
      </c>
      <c r="H30" s="22">
        <v>1.0559798699999998</v>
      </c>
      <c r="I30" s="105">
        <v>-24.934147652228045</v>
      </c>
      <c r="J30" s="105">
        <v>0.16037021188198156</v>
      </c>
      <c r="K30" s="16"/>
    </row>
    <row r="31" spans="1:11" x14ac:dyDescent="0.25">
      <c r="A31" s="14"/>
      <c r="B31" s="9" t="s">
        <v>270</v>
      </c>
      <c r="C31" s="118">
        <v>2.9731406400000049</v>
      </c>
      <c r="D31" s="22">
        <v>3.6584351099999988</v>
      </c>
      <c r="E31" s="105">
        <v>23.049514065368683</v>
      </c>
      <c r="F31" s="105">
        <v>0.10265779295729174</v>
      </c>
      <c r="G31" s="118">
        <v>0.68589353999999958</v>
      </c>
      <c r="H31" s="22">
        <v>0.48947128999999973</v>
      </c>
      <c r="I31" s="105">
        <v>-28.637425277397998</v>
      </c>
      <c r="J31" s="105">
        <v>7.4335332251595679E-2</v>
      </c>
      <c r="K31" s="16"/>
    </row>
    <row r="32" spans="1:11" x14ac:dyDescent="0.25">
      <c r="A32" s="14"/>
      <c r="B32" s="9" t="s">
        <v>273</v>
      </c>
      <c r="C32" s="118">
        <v>3.5722307299999985</v>
      </c>
      <c r="D32" s="22">
        <v>1.44793803</v>
      </c>
      <c r="E32" s="105">
        <v>-59.466839086287116</v>
      </c>
      <c r="F32" s="105">
        <v>4.0629973753649254E-2</v>
      </c>
      <c r="G32" s="118">
        <v>1.4316434900000004</v>
      </c>
      <c r="H32" s="22">
        <v>0.13015626000000002</v>
      </c>
      <c r="I32" s="105">
        <v>-90.908612311016057</v>
      </c>
      <c r="J32" s="105">
        <v>1.9766652364278769E-2</v>
      </c>
      <c r="K32" s="16"/>
    </row>
    <row r="33" spans="1:11" x14ac:dyDescent="0.25">
      <c r="A33" s="14"/>
      <c r="B33" s="9" t="s">
        <v>275</v>
      </c>
      <c r="C33" s="118">
        <v>0.83349028999999986</v>
      </c>
      <c r="D33" s="22">
        <v>1.0302262499999997</v>
      </c>
      <c r="E33" s="105">
        <v>23.603869458395231</v>
      </c>
      <c r="F33" s="105">
        <v>2.8908741003108043E-2</v>
      </c>
      <c r="G33" s="118">
        <v>0.11748582</v>
      </c>
      <c r="H33" s="22">
        <v>0.27191141999999996</v>
      </c>
      <c r="I33" s="105">
        <v>131.44190507416121</v>
      </c>
      <c r="J33" s="105">
        <v>4.1294813734025514E-2</v>
      </c>
      <c r="K33" s="16"/>
    </row>
    <row r="34" spans="1:11" x14ac:dyDescent="0.25">
      <c r="A34" s="14"/>
      <c r="B34" s="9" t="s">
        <v>269</v>
      </c>
      <c r="C34" s="118">
        <v>0.13538549999999999</v>
      </c>
      <c r="D34" s="22">
        <v>0.85069848000000026</v>
      </c>
      <c r="E34" s="105">
        <v>528.35272610434674</v>
      </c>
      <c r="F34" s="105">
        <v>2.3871088540073308E-2</v>
      </c>
      <c r="G34" s="118">
        <v>0</v>
      </c>
      <c r="H34" s="22">
        <v>0.82669622000000009</v>
      </c>
      <c r="I34" s="105" t="s">
        <v>120</v>
      </c>
      <c r="J34" s="105">
        <v>0.12554921900493546</v>
      </c>
      <c r="K34" s="16"/>
    </row>
    <row r="35" spans="1:11" x14ac:dyDescent="0.25">
      <c r="A35" s="14"/>
      <c r="B35" s="9" t="s">
        <v>267</v>
      </c>
      <c r="C35" s="118">
        <v>1.3125942599999996</v>
      </c>
      <c r="D35" s="22">
        <v>0.83088293000000002</v>
      </c>
      <c r="E35" s="105">
        <v>-36.699179988795606</v>
      </c>
      <c r="F35" s="105">
        <v>2.3315052812208536E-2</v>
      </c>
      <c r="G35" s="118">
        <v>0.13138514000000001</v>
      </c>
      <c r="H35" s="22">
        <v>0.204684</v>
      </c>
      <c r="I35" s="105">
        <v>55.789307679696499</v>
      </c>
      <c r="J35" s="105">
        <v>3.1085077832829825E-2</v>
      </c>
      <c r="K35" s="16"/>
    </row>
    <row r="36" spans="1:11" x14ac:dyDescent="0.25">
      <c r="A36" s="14"/>
      <c r="B36" s="9" t="s">
        <v>268</v>
      </c>
      <c r="C36" s="118">
        <v>1.75750585</v>
      </c>
      <c r="D36" s="22">
        <v>0.72098633000000001</v>
      </c>
      <c r="E36" s="105">
        <v>-58.976732282285148</v>
      </c>
      <c r="F36" s="105">
        <v>2.0231291020541744E-2</v>
      </c>
      <c r="G36" s="118">
        <v>0.70010426999999997</v>
      </c>
      <c r="H36" s="22">
        <v>0.33927580000000007</v>
      </c>
      <c r="I36" s="105">
        <v>-51.539247146714295</v>
      </c>
      <c r="J36" s="105">
        <v>5.1525349562230593E-2</v>
      </c>
      <c r="K36" s="16"/>
    </row>
    <row r="37" spans="1:11" x14ac:dyDescent="0.25">
      <c r="A37" s="14"/>
      <c r="B37" s="9" t="s">
        <v>281</v>
      </c>
      <c r="C37" s="118">
        <v>5.5638400000000005E-2</v>
      </c>
      <c r="D37" s="22">
        <v>0.38607888000000001</v>
      </c>
      <c r="E37" s="105">
        <v>593.90722953931095</v>
      </c>
      <c r="F37" s="105">
        <v>1.0833595386149433E-2</v>
      </c>
      <c r="G37" s="118">
        <v>1.9837480000000001E-2</v>
      </c>
      <c r="H37" s="22">
        <v>3.8102629999999998E-2</v>
      </c>
      <c r="I37" s="105">
        <v>92.073942859677715</v>
      </c>
      <c r="J37" s="105">
        <v>5.7865940629727606E-3</v>
      </c>
      <c r="K37" s="16"/>
    </row>
    <row r="38" spans="1:11" x14ac:dyDescent="0.25">
      <c r="A38" s="14"/>
      <c r="B38" s="9" t="s">
        <v>279</v>
      </c>
      <c r="C38" s="118">
        <v>0.18726388999999996</v>
      </c>
      <c r="D38" s="22">
        <v>0.29242657</v>
      </c>
      <c r="E38" s="105">
        <v>56.157479159489874</v>
      </c>
      <c r="F38" s="105">
        <v>8.2056577131064627E-3</v>
      </c>
      <c r="G38" s="118">
        <v>0</v>
      </c>
      <c r="H38" s="22">
        <v>1.4796719999999999E-2</v>
      </c>
      <c r="I38" s="105" t="s">
        <v>120</v>
      </c>
      <c r="J38" s="105">
        <v>2.2471575348859203E-3</v>
      </c>
      <c r="K38" s="16"/>
    </row>
    <row r="39" spans="1:11" x14ac:dyDescent="0.25">
      <c r="A39" s="14"/>
      <c r="B39" s="9" t="s">
        <v>276</v>
      </c>
      <c r="C39" s="118">
        <v>6.6004030000000005E-2</v>
      </c>
      <c r="D39" s="22">
        <v>0.24923910999999999</v>
      </c>
      <c r="E39" s="105">
        <v>277.61195793650779</v>
      </c>
      <c r="F39" s="105">
        <v>6.993792750704185E-3</v>
      </c>
      <c r="G39" s="118">
        <v>0</v>
      </c>
      <c r="H39" s="22">
        <v>0.22482901</v>
      </c>
      <c r="I39" s="105" t="s">
        <v>120</v>
      </c>
      <c r="J39" s="105">
        <v>3.41444728211686E-2</v>
      </c>
      <c r="K39" s="16"/>
    </row>
    <row r="40" spans="1:11" x14ac:dyDescent="0.25">
      <c r="A40" s="14"/>
      <c r="B40" s="9" t="s">
        <v>283</v>
      </c>
      <c r="C40" s="118">
        <v>0.23612405</v>
      </c>
      <c r="D40" s="22">
        <v>0.24182153000000001</v>
      </c>
      <c r="E40" s="105">
        <v>2.4129181250279297</v>
      </c>
      <c r="F40" s="105">
        <v>6.785651190449985E-3</v>
      </c>
      <c r="G40" s="118">
        <v>0</v>
      </c>
      <c r="H40" s="22">
        <v>0</v>
      </c>
      <c r="I40" s="105" t="s">
        <v>120</v>
      </c>
      <c r="J40" s="105">
        <v>0</v>
      </c>
      <c r="K40" s="16"/>
    </row>
    <row r="41" spans="1:11" x14ac:dyDescent="0.25">
      <c r="A41" s="14"/>
      <c r="B41" s="9" t="s">
        <v>277</v>
      </c>
      <c r="C41" s="118">
        <v>0.25454668999999996</v>
      </c>
      <c r="D41" s="22">
        <v>0.19796436000000006</v>
      </c>
      <c r="E41" s="105">
        <v>-22.22866461158851</v>
      </c>
      <c r="F41" s="105">
        <v>5.5549937803332471E-3</v>
      </c>
      <c r="G41" s="118">
        <v>8.2266000000000001E-4</v>
      </c>
      <c r="H41" s="22">
        <v>1.7768040000000002E-2</v>
      </c>
      <c r="I41" s="105">
        <v>2059.8278754284884</v>
      </c>
      <c r="J41" s="105">
        <v>2.6984078205274163E-3</v>
      </c>
      <c r="K41" s="16"/>
    </row>
    <row r="42" spans="1:11" x14ac:dyDescent="0.25">
      <c r="A42" s="14"/>
      <c r="B42" s="9" t="s">
        <v>282</v>
      </c>
      <c r="C42" s="118">
        <v>7.266003E-2</v>
      </c>
      <c r="D42" s="22">
        <v>9.5245909999999975E-2</v>
      </c>
      <c r="E42" s="105">
        <v>31.084325178505946</v>
      </c>
      <c r="F42" s="105">
        <v>2.6726550054372408E-3</v>
      </c>
      <c r="G42" s="118">
        <v>5.5274759999999992E-2</v>
      </c>
      <c r="H42" s="22">
        <v>8.1618149999999959E-2</v>
      </c>
      <c r="I42" s="105">
        <v>47.658985764931352</v>
      </c>
      <c r="J42" s="105">
        <v>1.2395236292634393E-2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rgb="FF53722D"/>
  </sheetPr>
  <dimension ref="A1:N46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153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7389.1455008499979</v>
      </c>
      <c r="D13" s="117">
        <v>7841.8846098499398</v>
      </c>
      <c r="E13" s="114">
        <v>6.1270834218633441</v>
      </c>
      <c r="F13" s="114">
        <v>100</v>
      </c>
      <c r="G13" s="153">
        <v>1273.5547030500024</v>
      </c>
      <c r="H13" s="117">
        <v>1376.4766292500021</v>
      </c>
      <c r="I13" s="114">
        <v>8.0814688174378979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3013.2609556800053</v>
      </c>
      <c r="D14" s="117">
        <v>3454.2015345599589</v>
      </c>
      <c r="E14" s="29">
        <v>14.633335292410688</v>
      </c>
      <c r="F14" s="29">
        <v>44.048104587272903</v>
      </c>
      <c r="G14" s="117">
        <v>541.41142872000171</v>
      </c>
      <c r="H14" s="117">
        <v>588.14485694000314</v>
      </c>
      <c r="I14" s="29">
        <v>8.6317771921601292</v>
      </c>
      <c r="J14" s="29">
        <v>42.728284988061468</v>
      </c>
      <c r="K14" s="16"/>
    </row>
    <row r="15" spans="1:14" x14ac:dyDescent="0.25">
      <c r="A15" s="14"/>
      <c r="B15" s="9" t="s">
        <v>254</v>
      </c>
      <c r="C15" s="118">
        <v>1230.9238639300015</v>
      </c>
      <c r="D15" s="22">
        <v>1299.3654217399858</v>
      </c>
      <c r="E15" s="105">
        <v>5.5601779943943219</v>
      </c>
      <c r="F15" s="105">
        <v>16.569555488076102</v>
      </c>
      <c r="G15" s="118">
        <v>234.6625199000004</v>
      </c>
      <c r="H15" s="22">
        <v>212.13274491999999</v>
      </c>
      <c r="I15" s="105">
        <v>-9.6009260403413847</v>
      </c>
      <c r="J15" s="105">
        <v>15.411285626809685</v>
      </c>
      <c r="K15" s="16"/>
    </row>
    <row r="16" spans="1:14" x14ac:dyDescent="0.25">
      <c r="A16" s="14"/>
      <c r="B16" s="9" t="s">
        <v>255</v>
      </c>
      <c r="C16" s="118">
        <v>924.05816430999732</v>
      </c>
      <c r="D16" s="22">
        <v>742.28205626999613</v>
      </c>
      <c r="E16" s="105">
        <v>-19.671500676121944</v>
      </c>
      <c r="F16" s="105">
        <v>9.4656079909367623</v>
      </c>
      <c r="G16" s="118">
        <v>131.22972836000042</v>
      </c>
      <c r="H16" s="22">
        <v>123.54513273999957</v>
      </c>
      <c r="I16" s="105">
        <v>-5.8558344332770513</v>
      </c>
      <c r="J16" s="105">
        <v>8.9754617052463388</v>
      </c>
      <c r="K16" s="16"/>
    </row>
    <row r="17" spans="1:11" x14ac:dyDescent="0.25">
      <c r="A17" s="14"/>
      <c r="B17" s="9" t="s">
        <v>256</v>
      </c>
      <c r="C17" s="118">
        <v>641.33016883999642</v>
      </c>
      <c r="D17" s="22">
        <v>636.15798783000344</v>
      </c>
      <c r="E17" s="105">
        <v>-0.80647710980884524</v>
      </c>
      <c r="F17" s="105">
        <v>8.1123099800645591</v>
      </c>
      <c r="G17" s="118">
        <v>114.75816713</v>
      </c>
      <c r="H17" s="22">
        <v>105.03477300999961</v>
      </c>
      <c r="I17" s="105">
        <v>-8.4729430272144075</v>
      </c>
      <c r="J17" s="105">
        <v>7.6306978831329433</v>
      </c>
      <c r="K17" s="16"/>
    </row>
    <row r="18" spans="1:11" x14ac:dyDescent="0.25">
      <c r="A18" s="14"/>
      <c r="B18" s="9" t="s">
        <v>257</v>
      </c>
      <c r="C18" s="118">
        <v>457.94446164999715</v>
      </c>
      <c r="D18" s="22">
        <v>426.22456404999645</v>
      </c>
      <c r="E18" s="105">
        <v>-6.9265817705737254</v>
      </c>
      <c r="F18" s="105">
        <v>5.4352312646201071</v>
      </c>
      <c r="G18" s="118">
        <v>87.336499789999991</v>
      </c>
      <c r="H18" s="22">
        <v>66.867842100000004</v>
      </c>
      <c r="I18" s="105">
        <v>-23.43654455951032</v>
      </c>
      <c r="J18" s="105">
        <v>4.8578988323567929</v>
      </c>
      <c r="K18" s="16"/>
    </row>
    <row r="19" spans="1:11" x14ac:dyDescent="0.25">
      <c r="A19" s="14"/>
      <c r="B19" s="9" t="s">
        <v>258</v>
      </c>
      <c r="C19" s="118">
        <v>319.71934370999941</v>
      </c>
      <c r="D19" s="22">
        <v>390.54855532999863</v>
      </c>
      <c r="E19" s="105">
        <v>22.153558429747267</v>
      </c>
      <c r="F19" s="105">
        <v>4.9802894936689466</v>
      </c>
      <c r="G19" s="118">
        <v>55.198216660000092</v>
      </c>
      <c r="H19" s="22">
        <v>88.015673860000135</v>
      </c>
      <c r="I19" s="105">
        <v>59.453835985577271</v>
      </c>
      <c r="J19" s="105">
        <v>6.3942730293907752</v>
      </c>
      <c r="K19" s="16"/>
    </row>
    <row r="20" spans="1:11" x14ac:dyDescent="0.25">
      <c r="A20" s="14"/>
      <c r="B20" s="9" t="s">
        <v>260</v>
      </c>
      <c r="C20" s="118">
        <v>107.42788210999974</v>
      </c>
      <c r="D20" s="22">
        <v>153.57244556999976</v>
      </c>
      <c r="E20" s="105">
        <v>42.953991602245999</v>
      </c>
      <c r="F20" s="105">
        <v>1.958361455320349</v>
      </c>
      <c r="G20" s="118">
        <v>18.908062050000012</v>
      </c>
      <c r="H20" s="22">
        <v>23.993826129999967</v>
      </c>
      <c r="I20" s="105">
        <v>26.897331236544943</v>
      </c>
      <c r="J20" s="105">
        <v>1.7431335643579675</v>
      </c>
      <c r="K20" s="16"/>
    </row>
    <row r="21" spans="1:11" x14ac:dyDescent="0.25">
      <c r="A21" s="14"/>
      <c r="B21" s="9" t="s">
        <v>264</v>
      </c>
      <c r="C21" s="118">
        <v>193.55295161999996</v>
      </c>
      <c r="D21" s="22">
        <v>123.22861440999975</v>
      </c>
      <c r="E21" s="105">
        <v>-36.333384028194558</v>
      </c>
      <c r="F21" s="105">
        <v>1.5714158080726695</v>
      </c>
      <c r="G21" s="118">
        <v>17.673053760000009</v>
      </c>
      <c r="H21" s="22">
        <v>24.222634489999987</v>
      </c>
      <c r="I21" s="105">
        <v>37.059700145448858</v>
      </c>
      <c r="J21" s="105">
        <v>1.7597563209771401</v>
      </c>
      <c r="K21" s="16"/>
    </row>
    <row r="22" spans="1:11" x14ac:dyDescent="0.25">
      <c r="A22" s="14"/>
      <c r="B22" s="9" t="s">
        <v>259</v>
      </c>
      <c r="C22" s="118">
        <v>102.62423372000019</v>
      </c>
      <c r="D22" s="22">
        <v>120.51086590999947</v>
      </c>
      <c r="E22" s="105">
        <v>17.429247987177309</v>
      </c>
      <c r="F22" s="105">
        <v>1.5367589795778127</v>
      </c>
      <c r="G22" s="118">
        <v>13.342080099999995</v>
      </c>
      <c r="H22" s="22">
        <v>17.920563369999996</v>
      </c>
      <c r="I22" s="105">
        <v>34.316112897568374</v>
      </c>
      <c r="J22" s="105">
        <v>1.3019155566603653</v>
      </c>
      <c r="K22" s="16"/>
    </row>
    <row r="23" spans="1:11" x14ac:dyDescent="0.25">
      <c r="A23" s="14"/>
      <c r="B23" s="9" t="s">
        <v>262</v>
      </c>
      <c r="C23" s="118">
        <v>87.168768450000101</v>
      </c>
      <c r="D23" s="22">
        <v>85.406574969999795</v>
      </c>
      <c r="E23" s="105">
        <v>-2.021588134529051</v>
      </c>
      <c r="F23" s="105">
        <v>1.0891077747142994</v>
      </c>
      <c r="G23" s="118">
        <v>16.729038520000003</v>
      </c>
      <c r="H23" s="22">
        <v>16.053376960000005</v>
      </c>
      <c r="I23" s="105">
        <v>-4.0388547087881204</v>
      </c>
      <c r="J23" s="105">
        <v>1.166265857252293</v>
      </c>
      <c r="K23" s="16"/>
    </row>
    <row r="24" spans="1:11" x14ac:dyDescent="0.25">
      <c r="A24" s="14"/>
      <c r="B24" s="9" t="s">
        <v>261</v>
      </c>
      <c r="C24" s="118">
        <v>64.620209599999953</v>
      </c>
      <c r="D24" s="22">
        <v>83.963083740000314</v>
      </c>
      <c r="E24" s="105">
        <v>29.93316527404204</v>
      </c>
      <c r="F24" s="105">
        <v>1.0707003216361661</v>
      </c>
      <c r="G24" s="118">
        <v>12.778824160000003</v>
      </c>
      <c r="H24" s="22">
        <v>10.222868679999994</v>
      </c>
      <c r="I24" s="105">
        <v>-20.001491905652824</v>
      </c>
      <c r="J24" s="105">
        <v>0.74268378138538438</v>
      </c>
      <c r="K24" s="16"/>
    </row>
    <row r="25" spans="1:11" x14ac:dyDescent="0.25">
      <c r="A25" s="14"/>
      <c r="B25" s="9" t="s">
        <v>266</v>
      </c>
      <c r="C25" s="118">
        <v>27.700709859999993</v>
      </c>
      <c r="D25" s="22">
        <v>68.878218510000053</v>
      </c>
      <c r="E25" s="105">
        <v>148.65145643599789</v>
      </c>
      <c r="F25" s="105">
        <v>0.87833756726647483</v>
      </c>
      <c r="G25" s="118">
        <v>1.3487908799999997</v>
      </c>
      <c r="H25" s="22">
        <v>25.560404070000004</v>
      </c>
      <c r="I25" s="105">
        <v>1795.0605649112938</v>
      </c>
      <c r="J25" s="105">
        <v>1.8569442827319957</v>
      </c>
      <c r="K25" s="16"/>
    </row>
    <row r="26" spans="1:11" x14ac:dyDescent="0.25">
      <c r="A26" s="14"/>
      <c r="B26" s="9" t="s">
        <v>268</v>
      </c>
      <c r="C26" s="118">
        <v>41.015513450000029</v>
      </c>
      <c r="D26" s="22">
        <v>53.555864390000039</v>
      </c>
      <c r="E26" s="105">
        <v>30.574653064595502</v>
      </c>
      <c r="F26" s="105">
        <v>0.68294634586602099</v>
      </c>
      <c r="G26" s="118">
        <v>0.33870806999999997</v>
      </c>
      <c r="H26" s="22">
        <v>29.090348689999995</v>
      </c>
      <c r="I26" s="105">
        <v>8488.6198961837545</v>
      </c>
      <c r="J26" s="105">
        <v>2.1133921253607038</v>
      </c>
      <c r="K26" s="16"/>
    </row>
    <row r="27" spans="1:11" x14ac:dyDescent="0.25">
      <c r="A27" s="14"/>
      <c r="B27" s="9" t="s">
        <v>263</v>
      </c>
      <c r="C27" s="118">
        <v>45.766745230000069</v>
      </c>
      <c r="D27" s="22">
        <v>47.641069650000034</v>
      </c>
      <c r="E27" s="105">
        <v>4.0953850018841775</v>
      </c>
      <c r="F27" s="105">
        <v>0.60752066652650838</v>
      </c>
      <c r="G27" s="118">
        <v>8.3278654900000006</v>
      </c>
      <c r="H27" s="22">
        <v>6.831203009999995</v>
      </c>
      <c r="I27" s="105">
        <v>-17.971741760204697</v>
      </c>
      <c r="J27" s="105">
        <v>0.49628180129161353</v>
      </c>
      <c r="K27" s="16"/>
    </row>
    <row r="28" spans="1:11" x14ac:dyDescent="0.25">
      <c r="A28" s="14"/>
      <c r="B28" s="9" t="s">
        <v>265</v>
      </c>
      <c r="C28" s="118">
        <v>49.532706269999942</v>
      </c>
      <c r="D28" s="22">
        <v>40.371461889999942</v>
      </c>
      <c r="E28" s="105">
        <v>-18.495343925007013</v>
      </c>
      <c r="F28" s="105">
        <v>0.51481836189339791</v>
      </c>
      <c r="G28" s="118">
        <v>4.0548621400000009</v>
      </c>
      <c r="H28" s="22">
        <v>1.67376959</v>
      </c>
      <c r="I28" s="105">
        <v>-58.721911320023338</v>
      </c>
      <c r="J28" s="105">
        <v>0.121598111761039</v>
      </c>
      <c r="K28" s="16"/>
    </row>
    <row r="29" spans="1:11" x14ac:dyDescent="0.25">
      <c r="A29" s="14"/>
      <c r="B29" s="9" t="s">
        <v>272</v>
      </c>
      <c r="C29" s="118">
        <v>28.653951740000046</v>
      </c>
      <c r="D29" s="22">
        <v>32.495155550000042</v>
      </c>
      <c r="E29" s="105">
        <v>13.405494100270277</v>
      </c>
      <c r="F29" s="105">
        <v>0.41437941472874923</v>
      </c>
      <c r="G29" s="118">
        <v>4.916690080000004</v>
      </c>
      <c r="H29" s="22">
        <v>2.424691499999998</v>
      </c>
      <c r="I29" s="105">
        <v>-50.684475520165464</v>
      </c>
      <c r="J29" s="105">
        <v>0.1761520281910732</v>
      </c>
      <c r="K29" s="16"/>
    </row>
    <row r="30" spans="1:11" x14ac:dyDescent="0.25">
      <c r="A30" s="14"/>
      <c r="B30" s="9" t="s">
        <v>273</v>
      </c>
      <c r="C30" s="118">
        <v>8.05715279</v>
      </c>
      <c r="D30" s="22">
        <v>25.596952719999997</v>
      </c>
      <c r="E30" s="105">
        <v>217.69228395133857</v>
      </c>
      <c r="F30" s="105">
        <v>0.32641327937736403</v>
      </c>
      <c r="G30" s="118">
        <v>1.8748614699999999</v>
      </c>
      <c r="H30" s="22">
        <v>19.22203481</v>
      </c>
      <c r="I30" s="105">
        <v>925.25093813997898</v>
      </c>
      <c r="J30" s="105">
        <v>1.3964664856295794</v>
      </c>
      <c r="K30" s="16"/>
    </row>
    <row r="31" spans="1:11" x14ac:dyDescent="0.25">
      <c r="A31" s="14"/>
      <c r="B31" s="9" t="s">
        <v>267</v>
      </c>
      <c r="C31" s="118">
        <v>20.415283600000016</v>
      </c>
      <c r="D31" s="22">
        <v>21.825036539999999</v>
      </c>
      <c r="E31" s="105">
        <v>6.9053801437271245</v>
      </c>
      <c r="F31" s="105">
        <v>0.27831366598516727</v>
      </c>
      <c r="G31" s="118">
        <v>2.7021574900000003</v>
      </c>
      <c r="H31" s="22">
        <v>4.4361786199999971</v>
      </c>
      <c r="I31" s="105">
        <v>64.171727089082324</v>
      </c>
      <c r="J31" s="105">
        <v>0.32228506650469818</v>
      </c>
      <c r="K31" s="16"/>
    </row>
    <row r="32" spans="1:11" x14ac:dyDescent="0.25">
      <c r="A32" s="14"/>
      <c r="B32" s="9" t="s">
        <v>270</v>
      </c>
      <c r="C32" s="118">
        <v>7.6446288199999888</v>
      </c>
      <c r="D32" s="22">
        <v>11.020894280000007</v>
      </c>
      <c r="E32" s="105">
        <v>44.165198069093734</v>
      </c>
      <c r="F32" s="105">
        <v>0.14053884784477721</v>
      </c>
      <c r="G32" s="118">
        <v>1.2889444000000001</v>
      </c>
      <c r="H32" s="22">
        <v>1.7183717200000006</v>
      </c>
      <c r="I32" s="105">
        <v>33.316202002196562</v>
      </c>
      <c r="J32" s="105">
        <v>0.12483842322381355</v>
      </c>
      <c r="K32" s="16"/>
    </row>
    <row r="33" spans="1:11" x14ac:dyDescent="0.25">
      <c r="A33" s="14"/>
      <c r="B33" s="9" t="s">
        <v>271</v>
      </c>
      <c r="C33" s="118">
        <v>8.9563414499999858</v>
      </c>
      <c r="D33" s="22">
        <v>9.4012254199999941</v>
      </c>
      <c r="E33" s="105">
        <v>4.9672511089894789</v>
      </c>
      <c r="F33" s="105">
        <v>0.11988477117084095</v>
      </c>
      <c r="G33" s="118">
        <v>3.1958395799999972</v>
      </c>
      <c r="H33" s="22">
        <v>1.5538500199999998</v>
      </c>
      <c r="I33" s="105">
        <v>-51.378973158596366</v>
      </c>
      <c r="J33" s="105">
        <v>0.11288604448348992</v>
      </c>
      <c r="K33" s="16"/>
    </row>
    <row r="34" spans="1:11" x14ac:dyDescent="0.25">
      <c r="A34" s="14"/>
      <c r="B34" s="9" t="s">
        <v>276</v>
      </c>
      <c r="C34" s="118">
        <v>0.13797430999999999</v>
      </c>
      <c r="D34" s="22">
        <v>6.3297125200000002</v>
      </c>
      <c r="E34" s="105">
        <v>4487.6022282698859</v>
      </c>
      <c r="F34" s="105">
        <v>8.071672607946119E-2</v>
      </c>
      <c r="G34" s="118">
        <v>0.11777841</v>
      </c>
      <c r="H34" s="22">
        <v>6.2325225999999994</v>
      </c>
      <c r="I34" s="105">
        <v>5191.7360660582863</v>
      </c>
      <c r="J34" s="105">
        <v>0.45278811623528259</v>
      </c>
      <c r="K34" s="16"/>
    </row>
    <row r="35" spans="1:11" x14ac:dyDescent="0.25">
      <c r="A35" s="14"/>
      <c r="B35" s="9" t="s">
        <v>275</v>
      </c>
      <c r="C35" s="118">
        <v>2.2645328700000005</v>
      </c>
      <c r="D35" s="22">
        <v>3.648447529999999</v>
      </c>
      <c r="E35" s="105">
        <v>61.11258875213403</v>
      </c>
      <c r="F35" s="105">
        <v>4.6525136641481578E-2</v>
      </c>
      <c r="G35" s="118">
        <v>0.74953734000000005</v>
      </c>
      <c r="H35" s="22">
        <v>0.9178638499999997</v>
      </c>
      <c r="I35" s="105">
        <v>22.457388180287264</v>
      </c>
      <c r="J35" s="105">
        <v>6.6682123800395662E-2</v>
      </c>
      <c r="K35" s="16"/>
    </row>
    <row r="36" spans="1:11" x14ac:dyDescent="0.25">
      <c r="A36" s="14"/>
      <c r="B36" s="9" t="s">
        <v>274</v>
      </c>
      <c r="C36" s="118">
        <v>3.0111395199999995</v>
      </c>
      <c r="D36" s="22">
        <v>3.2413036299999995</v>
      </c>
      <c r="E36" s="105">
        <v>7.6437544149398962</v>
      </c>
      <c r="F36" s="105">
        <v>4.1333222704255324E-2</v>
      </c>
      <c r="G36" s="118">
        <v>0.30177261999999994</v>
      </c>
      <c r="H36" s="22">
        <v>0.28362096000000003</v>
      </c>
      <c r="I36" s="105">
        <v>-6.0150122300690834</v>
      </c>
      <c r="J36" s="105">
        <v>2.060485110848093E-2</v>
      </c>
      <c r="K36" s="16"/>
    </row>
    <row r="37" spans="1:11" x14ac:dyDescent="0.25">
      <c r="A37" s="14"/>
      <c r="B37" s="9" t="s">
        <v>277</v>
      </c>
      <c r="C37" s="118">
        <v>2.4346403600000004</v>
      </c>
      <c r="D37" s="22">
        <v>0.95002231000000004</v>
      </c>
      <c r="E37" s="105">
        <v>-60.978946804282842</v>
      </c>
      <c r="F37" s="105">
        <v>1.2114719321509876E-2</v>
      </c>
      <c r="G37" s="118">
        <v>0.19694273999999998</v>
      </c>
      <c r="H37" s="22">
        <v>4.4456919999999997E-2</v>
      </c>
      <c r="I37" s="105">
        <v>-77.426474314310838</v>
      </c>
      <c r="J37" s="105">
        <v>3.2297620646289612E-3</v>
      </c>
      <c r="K37" s="16"/>
    </row>
    <row r="38" spans="1:11" x14ac:dyDescent="0.25">
      <c r="A38" s="14"/>
      <c r="B38" s="9" t="s">
        <v>269</v>
      </c>
      <c r="C38" s="118">
        <v>0.22743390999999991</v>
      </c>
      <c r="D38" s="22">
        <v>0.68089153000000002</v>
      </c>
      <c r="E38" s="105">
        <v>199.37995174070582</v>
      </c>
      <c r="F38" s="105">
        <v>8.682753749586599E-3</v>
      </c>
      <c r="G38" s="118">
        <v>4.8071949999999995E-2</v>
      </c>
      <c r="H38" s="22">
        <v>0.23599696000000001</v>
      </c>
      <c r="I38" s="105">
        <v>390.92445802593829</v>
      </c>
      <c r="J38" s="105">
        <v>1.7145003045099805E-2</v>
      </c>
      <c r="K38" s="16"/>
    </row>
    <row r="39" spans="1:11" x14ac:dyDescent="0.25">
      <c r="A39" s="14"/>
      <c r="B39" s="9" t="s">
        <v>280</v>
      </c>
      <c r="C39" s="118">
        <v>6.026281E-2</v>
      </c>
      <c r="D39" s="22">
        <v>0.26314166999999999</v>
      </c>
      <c r="E39" s="105">
        <v>336.65682035072706</v>
      </c>
      <c r="F39" s="105">
        <v>3.355592221664116E-3</v>
      </c>
      <c r="G39" s="118">
        <v>0</v>
      </c>
      <c r="H39" s="22">
        <v>2.5426199999999998E-3</v>
      </c>
      <c r="I39" s="105" t="s">
        <v>120</v>
      </c>
      <c r="J39" s="105">
        <v>1.8471944571884171E-4</v>
      </c>
      <c r="K39" s="16"/>
    </row>
    <row r="40" spans="1:11" x14ac:dyDescent="0.25">
      <c r="A40" s="14"/>
      <c r="B40" s="9" t="s">
        <v>282</v>
      </c>
      <c r="C40" s="118">
        <v>0.19864881000000001</v>
      </c>
      <c r="D40" s="22">
        <v>0.26034306000000002</v>
      </c>
      <c r="E40" s="105">
        <v>31.056944161910671</v>
      </c>
      <c r="F40" s="105">
        <v>3.3199042443571719E-3</v>
      </c>
      <c r="G40" s="118">
        <v>5.2575469999999999E-2</v>
      </c>
      <c r="H40" s="22">
        <v>3.990486E-2</v>
      </c>
      <c r="I40" s="105">
        <v>-24.099851128292336</v>
      </c>
      <c r="J40" s="105">
        <v>2.899058302336951E-3</v>
      </c>
      <c r="K40" s="16"/>
    </row>
    <row r="41" spans="1:11" x14ac:dyDescent="0.25">
      <c r="A41" s="14"/>
      <c r="B41" s="9" t="s">
        <v>279</v>
      </c>
      <c r="C41" s="118">
        <v>0.13039757000000002</v>
      </c>
      <c r="D41" s="22">
        <v>0.14872396000000004</v>
      </c>
      <c r="E41" s="105">
        <v>14.054241961717562</v>
      </c>
      <c r="F41" s="105">
        <v>1.8965333896037266E-3</v>
      </c>
      <c r="G41" s="118">
        <v>0</v>
      </c>
      <c r="H41" s="22">
        <v>5.4550519999999998E-2</v>
      </c>
      <c r="I41" s="105" t="s">
        <v>120</v>
      </c>
      <c r="J41" s="105">
        <v>3.9630545728715216E-3</v>
      </c>
      <c r="K41" s="16"/>
    </row>
    <row r="42" spans="1:11" x14ac:dyDescent="0.25">
      <c r="A42" s="14"/>
      <c r="B42" s="9" t="s">
        <v>281</v>
      </c>
      <c r="C42" s="118">
        <v>0.30643386</v>
      </c>
      <c r="D42" s="22">
        <v>0.11444031</v>
      </c>
      <c r="E42" s="105">
        <v>-62.654156430363138</v>
      </c>
      <c r="F42" s="105">
        <v>1.4593470280888244E-3</v>
      </c>
      <c r="G42" s="118">
        <v>1.168577E-2</v>
      </c>
      <c r="H42" s="22">
        <v>2.4730000000000002E-5</v>
      </c>
      <c r="I42" s="105">
        <v>-99.788375092099187</v>
      </c>
      <c r="J42" s="105">
        <v>1.7966160466868648E-6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rgb="FF53722D"/>
  </sheetPr>
  <dimension ref="A1:N47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154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140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188</v>
      </c>
      <c r="D10" s="195"/>
      <c r="E10" s="196" t="s">
        <v>181</v>
      </c>
      <c r="F10" s="196" t="s">
        <v>182</v>
      </c>
      <c r="G10" s="197" t="s">
        <v>189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4571.9152720699358</v>
      </c>
      <c r="D13" s="117">
        <v>5073.8476317201166</v>
      </c>
      <c r="E13" s="114">
        <v>10.978601522134745</v>
      </c>
      <c r="F13" s="114">
        <v>100</v>
      </c>
      <c r="G13" s="153">
        <v>724.26959445000398</v>
      </c>
      <c r="H13" s="117">
        <v>806.66492189999315</v>
      </c>
      <c r="I13" s="114">
        <v>11.376333906790403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3391.7717510699399</v>
      </c>
      <c r="D14" s="117">
        <v>3736.0077112201143</v>
      </c>
      <c r="E14" s="29">
        <v>10.149148746273529</v>
      </c>
      <c r="F14" s="29">
        <v>73.632635080796604</v>
      </c>
      <c r="G14" s="117">
        <v>563.69954258000382</v>
      </c>
      <c r="H14" s="117">
        <v>622.76363758999298</v>
      </c>
      <c r="I14" s="29">
        <v>10.477939141064031</v>
      </c>
      <c r="J14" s="29">
        <v>77.202270816878354</v>
      </c>
      <c r="K14" s="16"/>
    </row>
    <row r="15" spans="1:14" x14ac:dyDescent="0.25">
      <c r="A15" s="14"/>
      <c r="B15" s="9" t="s">
        <v>254</v>
      </c>
      <c r="C15" s="118">
        <v>537.00033918999839</v>
      </c>
      <c r="D15" s="22">
        <v>574.80003815999828</v>
      </c>
      <c r="E15" s="105">
        <v>7.0390456413893965</v>
      </c>
      <c r="F15" s="105">
        <v>11.328681503294016</v>
      </c>
      <c r="G15" s="118">
        <v>51.005272199999951</v>
      </c>
      <c r="H15" s="22">
        <v>61.160006709999998</v>
      </c>
      <c r="I15" s="105">
        <v>19.909185995874481</v>
      </c>
      <c r="J15" s="105">
        <v>7.5818354126451464</v>
      </c>
      <c r="K15" s="16"/>
    </row>
    <row r="16" spans="1:14" x14ac:dyDescent="0.25">
      <c r="A16" s="14"/>
      <c r="B16" s="9" t="s">
        <v>255</v>
      </c>
      <c r="C16" s="118">
        <v>322.51523448999848</v>
      </c>
      <c r="D16" s="22">
        <v>352.55715081000147</v>
      </c>
      <c r="E16" s="105">
        <v>9.3148828666990156</v>
      </c>
      <c r="F16" s="105">
        <v>6.948516715518295</v>
      </c>
      <c r="G16" s="118">
        <v>51.283721100000207</v>
      </c>
      <c r="H16" s="22">
        <v>55.760157029999995</v>
      </c>
      <c r="I16" s="105">
        <v>8.7287658422270162</v>
      </c>
      <c r="J16" s="105">
        <v>6.9124311118753345</v>
      </c>
      <c r="K16" s="16"/>
    </row>
    <row r="17" spans="1:11" x14ac:dyDescent="0.25">
      <c r="A17" s="14"/>
      <c r="B17" s="9" t="s">
        <v>256</v>
      </c>
      <c r="C17" s="118">
        <v>128.39599456999971</v>
      </c>
      <c r="D17" s="22">
        <v>149.40077268999991</v>
      </c>
      <c r="E17" s="105">
        <v>16.359371793758481</v>
      </c>
      <c r="F17" s="105">
        <v>2.9445261965691043</v>
      </c>
      <c r="G17" s="118">
        <v>25.80411994</v>
      </c>
      <c r="H17" s="22">
        <v>26.316651610000047</v>
      </c>
      <c r="I17" s="105">
        <v>1.9862396826235251</v>
      </c>
      <c r="J17" s="105">
        <v>3.2624018840455635</v>
      </c>
      <c r="K17" s="16"/>
    </row>
    <row r="18" spans="1:11" x14ac:dyDescent="0.25">
      <c r="A18" s="14"/>
      <c r="B18" s="9" t="s">
        <v>257</v>
      </c>
      <c r="C18" s="118">
        <v>67.584944900000153</v>
      </c>
      <c r="D18" s="22">
        <v>100.97743598000005</v>
      </c>
      <c r="E18" s="105">
        <v>49.408179779399106</v>
      </c>
      <c r="F18" s="105">
        <v>1.9901550718378009</v>
      </c>
      <c r="G18" s="118">
        <v>9.8865215999999911</v>
      </c>
      <c r="H18" s="22">
        <v>17.135750130000034</v>
      </c>
      <c r="I18" s="105">
        <v>73.324358387079741</v>
      </c>
      <c r="J18" s="105">
        <v>2.1242711396993719</v>
      </c>
      <c r="K18" s="16"/>
    </row>
    <row r="19" spans="1:11" x14ac:dyDescent="0.25">
      <c r="A19" s="14"/>
      <c r="B19" s="9" t="s">
        <v>258</v>
      </c>
      <c r="C19" s="118">
        <v>19.78019414000001</v>
      </c>
      <c r="D19" s="22">
        <v>34.507660980000026</v>
      </c>
      <c r="E19" s="105">
        <v>74.455623315737625</v>
      </c>
      <c r="F19" s="105">
        <v>0.68010834153293975</v>
      </c>
      <c r="G19" s="118">
        <v>4.0817386999999989</v>
      </c>
      <c r="H19" s="22">
        <v>2.299450170000001</v>
      </c>
      <c r="I19" s="105">
        <v>-43.664934504504139</v>
      </c>
      <c r="J19" s="105">
        <v>0.28505642275654536</v>
      </c>
      <c r="K19" s="16"/>
    </row>
    <row r="20" spans="1:11" x14ac:dyDescent="0.25">
      <c r="A20" s="14"/>
      <c r="B20" s="9" t="s">
        <v>259</v>
      </c>
      <c r="C20" s="118">
        <v>22.925887790000008</v>
      </c>
      <c r="D20" s="22">
        <v>26.062421740000051</v>
      </c>
      <c r="E20" s="105">
        <v>13.681188614070416</v>
      </c>
      <c r="F20" s="105">
        <v>0.5136618919548529</v>
      </c>
      <c r="G20" s="118">
        <v>5.3379059700000013</v>
      </c>
      <c r="H20" s="22">
        <v>3.4585671799999926</v>
      </c>
      <c r="I20" s="105">
        <v>-35.207416551775793</v>
      </c>
      <c r="J20" s="105">
        <v>0.42874892487624139</v>
      </c>
      <c r="K20" s="16"/>
    </row>
    <row r="21" spans="1:11" x14ac:dyDescent="0.25">
      <c r="A21" s="14"/>
      <c r="B21" s="9" t="s">
        <v>260</v>
      </c>
      <c r="C21" s="118">
        <v>25.848180030000016</v>
      </c>
      <c r="D21" s="22">
        <v>23.651656989999942</v>
      </c>
      <c r="E21" s="105">
        <v>-8.497786062503188</v>
      </c>
      <c r="F21" s="105">
        <v>0.46614834947224548</v>
      </c>
      <c r="G21" s="118">
        <v>4.7631396200000049</v>
      </c>
      <c r="H21" s="22">
        <v>2.1690229399999974</v>
      </c>
      <c r="I21" s="105">
        <v>-54.462327098444476</v>
      </c>
      <c r="J21" s="105">
        <v>0.26888772290868296</v>
      </c>
      <c r="K21" s="16"/>
    </row>
    <row r="22" spans="1:11" x14ac:dyDescent="0.25">
      <c r="A22" s="14"/>
      <c r="B22" s="9" t="s">
        <v>261</v>
      </c>
      <c r="C22" s="118">
        <v>11.389868829999989</v>
      </c>
      <c r="D22" s="22">
        <v>17.780035290000011</v>
      </c>
      <c r="E22" s="105">
        <v>56.103951286680712</v>
      </c>
      <c r="F22" s="105">
        <v>0.35042509315504</v>
      </c>
      <c r="G22" s="118">
        <v>1.4148271699999988</v>
      </c>
      <c r="H22" s="22">
        <v>1.9830108800000019</v>
      </c>
      <c r="I22" s="105">
        <v>40.159230897439137</v>
      </c>
      <c r="J22" s="105">
        <v>0.24582832675174229</v>
      </c>
      <c r="K22" s="16"/>
    </row>
    <row r="23" spans="1:11" x14ac:dyDescent="0.25">
      <c r="A23" s="14"/>
      <c r="B23" s="9" t="s">
        <v>262</v>
      </c>
      <c r="C23" s="118">
        <v>6.3627846400000028</v>
      </c>
      <c r="D23" s="22">
        <v>14.474525449999994</v>
      </c>
      <c r="E23" s="105">
        <v>127.48727591697948</v>
      </c>
      <c r="F23" s="105">
        <v>0.28527710133646439</v>
      </c>
      <c r="G23" s="118">
        <v>1.3372039299999996</v>
      </c>
      <c r="H23" s="22">
        <v>2.2037586499999997</v>
      </c>
      <c r="I23" s="105">
        <v>64.80348289134929</v>
      </c>
      <c r="J23" s="105">
        <v>0.27319381197453535</v>
      </c>
      <c r="K23" s="16"/>
    </row>
    <row r="24" spans="1:11" x14ac:dyDescent="0.25">
      <c r="A24" s="14"/>
      <c r="B24" s="9" t="s">
        <v>263</v>
      </c>
      <c r="C24" s="118">
        <v>13.769711189999999</v>
      </c>
      <c r="D24" s="22">
        <v>10.311166879999998</v>
      </c>
      <c r="E24" s="105">
        <v>-25.117043213743695</v>
      </c>
      <c r="F24" s="105">
        <v>0.20322184717447545</v>
      </c>
      <c r="G24" s="118">
        <v>2.4375950400000002</v>
      </c>
      <c r="H24" s="22">
        <v>3.3900318900000017</v>
      </c>
      <c r="I24" s="105">
        <v>39.072808828820115</v>
      </c>
      <c r="J24" s="105">
        <v>0.42025279616909927</v>
      </c>
      <c r="K24" s="16"/>
    </row>
    <row r="25" spans="1:11" x14ac:dyDescent="0.25">
      <c r="A25" s="14"/>
      <c r="B25" s="9" t="s">
        <v>264</v>
      </c>
      <c r="C25" s="118">
        <v>5.2386550600000046</v>
      </c>
      <c r="D25" s="22">
        <v>7.1224345900000081</v>
      </c>
      <c r="E25" s="105">
        <v>35.959220609573819</v>
      </c>
      <c r="F25" s="105">
        <v>0.14037541343324469</v>
      </c>
      <c r="G25" s="118">
        <v>0.49678230999999984</v>
      </c>
      <c r="H25" s="22">
        <v>0.55980368000000003</v>
      </c>
      <c r="I25" s="105">
        <v>12.68591266866974</v>
      </c>
      <c r="J25" s="105">
        <v>6.9397300514996499E-2</v>
      </c>
      <c r="K25" s="16"/>
    </row>
    <row r="26" spans="1:11" x14ac:dyDescent="0.25">
      <c r="A26" s="14"/>
      <c r="B26" s="9" t="s">
        <v>265</v>
      </c>
      <c r="C26" s="118">
        <v>2.5427186400000013</v>
      </c>
      <c r="D26" s="22">
        <v>6.40481634</v>
      </c>
      <c r="E26" s="105">
        <v>151.88851960435531</v>
      </c>
      <c r="F26" s="105">
        <v>0.12623194082453484</v>
      </c>
      <c r="G26" s="118">
        <v>0.31734884000000008</v>
      </c>
      <c r="H26" s="22">
        <v>1.7240153799999998</v>
      </c>
      <c r="I26" s="105">
        <v>443.25561108085327</v>
      </c>
      <c r="J26" s="105">
        <v>0.21372137714124323</v>
      </c>
      <c r="K26" s="16"/>
    </row>
    <row r="27" spans="1:11" x14ac:dyDescent="0.25">
      <c r="A27" s="14"/>
      <c r="B27" s="9" t="s">
        <v>266</v>
      </c>
      <c r="C27" s="118">
        <v>1.8280970000000007</v>
      </c>
      <c r="D27" s="22">
        <v>3.6772343499999991</v>
      </c>
      <c r="E27" s="105">
        <v>101.15094275631971</v>
      </c>
      <c r="F27" s="105">
        <v>7.2474276267404519E-2</v>
      </c>
      <c r="G27" s="118">
        <v>0.84783342000000028</v>
      </c>
      <c r="H27" s="22">
        <v>0.27735380000000009</v>
      </c>
      <c r="I27" s="105">
        <v>-67.286757816175722</v>
      </c>
      <c r="J27" s="105">
        <v>3.4382776847012228E-2</v>
      </c>
      <c r="K27" s="16"/>
    </row>
    <row r="28" spans="1:11" x14ac:dyDescent="0.25">
      <c r="A28" s="14"/>
      <c r="B28" s="9" t="s">
        <v>267</v>
      </c>
      <c r="C28" s="118">
        <v>2.6149533599999994</v>
      </c>
      <c r="D28" s="22">
        <v>3.035676640000001</v>
      </c>
      <c r="E28" s="105">
        <v>16.089131318196891</v>
      </c>
      <c r="F28" s="105">
        <v>5.9829873901255833E-2</v>
      </c>
      <c r="G28" s="118">
        <v>0.4351369699999999</v>
      </c>
      <c r="H28" s="22">
        <v>0.67070276999999989</v>
      </c>
      <c r="I28" s="105">
        <v>54.13601147243363</v>
      </c>
      <c r="J28" s="105">
        <v>8.3145151325069111E-2</v>
      </c>
      <c r="K28" s="16"/>
    </row>
    <row r="29" spans="1:11" x14ac:dyDescent="0.25">
      <c r="A29" s="14"/>
      <c r="B29" s="9" t="s">
        <v>268</v>
      </c>
      <c r="C29" s="118">
        <v>2.7229268899999983</v>
      </c>
      <c r="D29" s="22">
        <v>2.4630389499999983</v>
      </c>
      <c r="E29" s="105">
        <v>-9.5444332697452676</v>
      </c>
      <c r="F29" s="105">
        <v>4.8543809920539305E-2</v>
      </c>
      <c r="G29" s="118">
        <v>0.13166282000000001</v>
      </c>
      <c r="H29" s="22">
        <v>0.94320514999999994</v>
      </c>
      <c r="I29" s="105">
        <v>616.37927092857331</v>
      </c>
      <c r="J29" s="105">
        <v>0.11692651116877678</v>
      </c>
      <c r="K29" s="16"/>
    </row>
    <row r="30" spans="1:11" x14ac:dyDescent="0.25">
      <c r="A30" s="14"/>
      <c r="B30" s="9" t="s">
        <v>269</v>
      </c>
      <c r="C30" s="118">
        <v>5.67492E-3</v>
      </c>
      <c r="D30" s="22">
        <v>2.0217820499999997</v>
      </c>
      <c r="E30" s="105">
        <v>35526.617643949154</v>
      </c>
      <c r="F30" s="105">
        <v>3.9847117941824807E-2</v>
      </c>
      <c r="G30" s="118">
        <v>0</v>
      </c>
      <c r="H30" s="22">
        <v>0.73579404000000004</v>
      </c>
      <c r="I30" s="105" t="s">
        <v>120</v>
      </c>
      <c r="J30" s="105">
        <v>9.1214334480658202E-2</v>
      </c>
      <c r="K30" s="16"/>
    </row>
    <row r="31" spans="1:11" x14ac:dyDescent="0.25">
      <c r="A31" s="14"/>
      <c r="B31" s="9" t="s">
        <v>270</v>
      </c>
      <c r="C31" s="118">
        <v>0.6619493099999999</v>
      </c>
      <c r="D31" s="22">
        <v>1.8658389300000011</v>
      </c>
      <c r="E31" s="105">
        <v>181.87036406156255</v>
      </c>
      <c r="F31" s="105">
        <v>3.6773649219092756E-2</v>
      </c>
      <c r="G31" s="118">
        <v>5.4588010000000041E-2</v>
      </c>
      <c r="H31" s="22">
        <v>1.45737483</v>
      </c>
      <c r="I31" s="105">
        <v>2569.7709442055116</v>
      </c>
      <c r="J31" s="105">
        <v>0.18066669200978086</v>
      </c>
      <c r="K31" s="16"/>
    </row>
    <row r="32" spans="1:11" x14ac:dyDescent="0.25">
      <c r="A32" s="14"/>
      <c r="B32" s="9" t="s">
        <v>271</v>
      </c>
      <c r="C32" s="118">
        <v>0.46757382000000008</v>
      </c>
      <c r="D32" s="22">
        <v>1.62729839</v>
      </c>
      <c r="E32" s="105">
        <v>248.03026183116916</v>
      </c>
      <c r="F32" s="105">
        <v>3.207227548235065E-2</v>
      </c>
      <c r="G32" s="118">
        <v>8.2659410000000016E-2</v>
      </c>
      <c r="H32" s="22">
        <v>0.76322078000000004</v>
      </c>
      <c r="I32" s="105">
        <v>823.3319957159141</v>
      </c>
      <c r="J32" s="105">
        <v>9.46143509255781E-2</v>
      </c>
      <c r="K32" s="16"/>
    </row>
    <row r="33" spans="1:13" x14ac:dyDescent="0.25">
      <c r="A33" s="14"/>
      <c r="B33" s="9" t="s">
        <v>272</v>
      </c>
      <c r="C33" s="118">
        <v>1.0033829400000003</v>
      </c>
      <c r="D33" s="22">
        <v>1.6045771700000013</v>
      </c>
      <c r="E33" s="105">
        <v>59.916728303154223</v>
      </c>
      <c r="F33" s="105">
        <v>3.1624465030614717E-2</v>
      </c>
      <c r="G33" s="118">
        <v>0.10871089999999997</v>
      </c>
      <c r="H33" s="22">
        <v>0.30010347999999992</v>
      </c>
      <c r="I33" s="105">
        <v>176.05647639749097</v>
      </c>
      <c r="J33" s="105">
        <v>3.7202991211412247E-2</v>
      </c>
      <c r="K33" s="16"/>
    </row>
    <row r="34" spans="1:13" x14ac:dyDescent="0.25">
      <c r="A34" s="14"/>
      <c r="B34" s="9" t="s">
        <v>273</v>
      </c>
      <c r="C34" s="118">
        <v>6.2571326000000029</v>
      </c>
      <c r="D34" s="22">
        <v>1.2679402899999999</v>
      </c>
      <c r="E34" s="105">
        <v>-79.736080868735314</v>
      </c>
      <c r="F34" s="105">
        <v>2.4989719479813148E-2</v>
      </c>
      <c r="G34" s="118">
        <v>0.45940378999999998</v>
      </c>
      <c r="H34" s="22">
        <v>0.27603148</v>
      </c>
      <c r="I34" s="105">
        <v>-39.915280193922641</v>
      </c>
      <c r="J34" s="105">
        <v>3.4218852525512593E-2</v>
      </c>
      <c r="K34" s="16"/>
    </row>
    <row r="35" spans="1:13" x14ac:dyDescent="0.25">
      <c r="A35" s="14"/>
      <c r="B35" s="9" t="s">
        <v>274</v>
      </c>
      <c r="C35" s="118">
        <v>0.37927486999999993</v>
      </c>
      <c r="D35" s="22">
        <v>0.6822360799999998</v>
      </c>
      <c r="E35" s="105">
        <v>79.879062380273155</v>
      </c>
      <c r="F35" s="105">
        <v>1.3446128648697923E-2</v>
      </c>
      <c r="G35" s="118">
        <v>8.2233690000000026E-2</v>
      </c>
      <c r="H35" s="22">
        <v>0.17349364999999997</v>
      </c>
      <c r="I35" s="105">
        <v>110.97636503968134</v>
      </c>
      <c r="J35" s="105">
        <v>2.150752379207943E-2</v>
      </c>
      <c r="K35" s="16"/>
    </row>
    <row r="36" spans="1:13" x14ac:dyDescent="0.25">
      <c r="A36" s="14"/>
      <c r="B36" s="9" t="s">
        <v>275</v>
      </c>
      <c r="C36" s="118">
        <v>0.37914418</v>
      </c>
      <c r="D36" s="22">
        <v>0.59909097</v>
      </c>
      <c r="E36" s="105">
        <v>58.011385009259527</v>
      </c>
      <c r="F36" s="105">
        <v>1.1807429262453008E-2</v>
      </c>
      <c r="G36" s="118">
        <v>4.1184400000000003E-2</v>
      </c>
      <c r="H36" s="22">
        <v>8.1362090000000012E-2</v>
      </c>
      <c r="I36" s="105">
        <v>97.555603578053834</v>
      </c>
      <c r="J36" s="105">
        <v>1.0086231319983804E-2</v>
      </c>
      <c r="K36" s="16"/>
    </row>
    <row r="37" spans="1:13" x14ac:dyDescent="0.25">
      <c r="A37" s="14"/>
      <c r="B37" s="9" t="s">
        <v>276</v>
      </c>
      <c r="C37" s="118">
        <v>0.10209035000000001</v>
      </c>
      <c r="D37" s="22">
        <v>0.39802398999999999</v>
      </c>
      <c r="E37" s="105">
        <v>289.87425354110349</v>
      </c>
      <c r="F37" s="105">
        <v>7.8446185003995354E-3</v>
      </c>
      <c r="G37" s="118">
        <v>8.2301700000000002E-3</v>
      </c>
      <c r="H37" s="22">
        <v>0</v>
      </c>
      <c r="I37" s="105" t="s">
        <v>120</v>
      </c>
      <c r="J37" s="105">
        <v>0</v>
      </c>
      <c r="K37" s="16"/>
    </row>
    <row r="38" spans="1:13" x14ac:dyDescent="0.25">
      <c r="A38" s="14"/>
      <c r="B38" s="9" t="s">
        <v>277</v>
      </c>
      <c r="C38" s="118">
        <v>4.9433560000000015E-2</v>
      </c>
      <c r="D38" s="22">
        <v>0.26142743000000002</v>
      </c>
      <c r="E38" s="105">
        <v>428.84605114420225</v>
      </c>
      <c r="F38" s="105">
        <v>5.1524493633911487E-3</v>
      </c>
      <c r="G38" s="118">
        <v>2.695782E-2</v>
      </c>
      <c r="H38" s="22">
        <v>1.2375939999999998E-2</v>
      </c>
      <c r="I38" s="105">
        <v>-54.091465852951025</v>
      </c>
      <c r="J38" s="105">
        <v>1.5342107564129724E-3</v>
      </c>
      <c r="K38" s="16"/>
    </row>
    <row r="39" spans="1:13" x14ac:dyDescent="0.25">
      <c r="A39" s="14"/>
      <c r="B39" s="9" t="s">
        <v>278</v>
      </c>
      <c r="C39" s="118">
        <v>0.17039324</v>
      </c>
      <c r="D39" s="22">
        <v>0.12481136999999998</v>
      </c>
      <c r="E39" s="105">
        <v>-26.750984956914969</v>
      </c>
      <c r="F39" s="105">
        <v>2.4598959026620767E-3</v>
      </c>
      <c r="G39" s="118">
        <v>7.4870060000000002E-2</v>
      </c>
      <c r="H39" s="22">
        <v>4.5521900000000002E-3</v>
      </c>
      <c r="I39" s="105">
        <v>-93.919879321587302</v>
      </c>
      <c r="J39" s="105">
        <v>5.6432229497198349E-4</v>
      </c>
      <c r="K39" s="16"/>
    </row>
    <row r="40" spans="1:13" x14ac:dyDescent="0.25">
      <c r="A40" s="14"/>
      <c r="B40" s="9" t="s">
        <v>279</v>
      </c>
      <c r="C40" s="118">
        <v>4.5853949999999997E-2</v>
      </c>
      <c r="D40" s="22">
        <v>9.9101200000000014E-2</v>
      </c>
      <c r="E40" s="105">
        <v>116.12358368253992</v>
      </c>
      <c r="F40" s="105">
        <v>1.9531765081089577E-3</v>
      </c>
      <c r="G40" s="118">
        <v>3.6123479999999993E-2</v>
      </c>
      <c r="H40" s="22">
        <v>3.4828669999999999E-2</v>
      </c>
      <c r="I40" s="105">
        <v>-3.584399952606987</v>
      </c>
      <c r="J40" s="105">
        <v>4.3176130577198832E-3</v>
      </c>
      <c r="K40" s="16"/>
    </row>
    <row r="41" spans="1:13" x14ac:dyDescent="0.25">
      <c r="A41" s="14"/>
      <c r="B41" s="9" t="s">
        <v>280</v>
      </c>
      <c r="C41" s="118">
        <v>6.7783680000000013E-2</v>
      </c>
      <c r="D41" s="22">
        <v>5.1072239999999991E-2</v>
      </c>
      <c r="E41" s="105">
        <v>-24.654076025379588</v>
      </c>
      <c r="F41" s="105">
        <v>1.0065781179693343E-3</v>
      </c>
      <c r="G41" s="118">
        <v>1.428051E-2</v>
      </c>
      <c r="H41" s="22">
        <v>6.4602700000000006E-3</v>
      </c>
      <c r="I41" s="105">
        <v>-54.761629661685738</v>
      </c>
      <c r="J41" s="105">
        <v>8.0086164956617736E-4</v>
      </c>
      <c r="K41" s="16"/>
    </row>
    <row r="42" spans="1:13" x14ac:dyDescent="0.25">
      <c r="A42" s="14"/>
      <c r="B42" s="9" t="s">
        <v>281</v>
      </c>
      <c r="C42" s="118">
        <v>3.3342860000000002E-2</v>
      </c>
      <c r="D42" s="22">
        <v>1.0654549999999999E-2</v>
      </c>
      <c r="E42" s="105">
        <v>-68.045482601072621</v>
      </c>
      <c r="F42" s="105">
        <v>2.0998955375386259E-4</v>
      </c>
      <c r="G42" s="118">
        <v>0</v>
      </c>
      <c r="H42" s="22">
        <v>4.1989200000000001E-3</v>
      </c>
      <c r="I42" s="105" t="s">
        <v>120</v>
      </c>
      <c r="J42" s="105">
        <v>5.2052839859578824E-4</v>
      </c>
      <c r="K42" s="16"/>
    </row>
    <row r="43" spans="1:13" x14ac:dyDescent="0.25">
      <c r="A43" s="14"/>
      <c r="B43" s="9" t="s">
        <v>282</v>
      </c>
      <c r="C43" s="118">
        <v>9.6187519999999999E-2</v>
      </c>
      <c r="D43" s="22">
        <v>3.6457899999999999E-3</v>
      </c>
      <c r="E43" s="105">
        <v>-96.20970579135421</v>
      </c>
      <c r="F43" s="105">
        <v>7.1854542442458363E-5</v>
      </c>
      <c r="G43" s="118">
        <v>9.714239999999999E-3</v>
      </c>
      <c r="H43" s="22">
        <v>0</v>
      </c>
      <c r="I43" s="105" t="s">
        <v>120</v>
      </c>
      <c r="J43" s="105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rgb="FF53722D"/>
  </sheetPr>
  <dimension ref="A1:K47"/>
  <sheetViews>
    <sheetView zoomScaleNormal="100" zoomScaleSheetLayoutView="80" workbookViewId="0">
      <selection activeCell="B16" sqref="B16"/>
    </sheetView>
  </sheetViews>
  <sheetFormatPr baseColWidth="10" defaultColWidth="11.5703125" defaultRowHeight="15" x14ac:dyDescent="0.25"/>
  <cols>
    <col min="1" max="1" width="3.140625" style="99" customWidth="1"/>
    <col min="2" max="2" width="22.42578125" style="99" customWidth="1"/>
    <col min="3" max="4" width="15.5703125" style="99" customWidth="1"/>
    <col min="5" max="5" width="16.140625" style="99" bestFit="1" customWidth="1"/>
    <col min="6" max="6" width="2.85546875" style="99" customWidth="1"/>
    <col min="7" max="8" width="15.5703125" style="99" customWidth="1"/>
    <col min="9" max="9" width="11.5703125" style="99"/>
    <col min="10" max="10" width="12" style="99" customWidth="1"/>
    <col min="11" max="11" width="2.42578125" style="99" customWidth="1"/>
    <col min="12" max="16384" width="11.5703125" style="99"/>
  </cols>
  <sheetData>
    <row r="1" spans="1:11" x14ac:dyDescent="0.25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25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25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25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25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91" t="s">
        <v>158</v>
      </c>
      <c r="D7" s="191"/>
      <c r="E7" s="191"/>
      <c r="F7" s="191"/>
      <c r="G7" s="191"/>
      <c r="H7" s="191"/>
      <c r="I7" s="191"/>
      <c r="J7" s="191"/>
      <c r="K7" s="135"/>
    </row>
    <row r="8" spans="1:11" ht="15.75" x14ac:dyDescent="0.25">
      <c r="A8" s="133"/>
      <c r="B8" s="134"/>
      <c r="C8" s="191" t="s">
        <v>159</v>
      </c>
      <c r="D8" s="191"/>
      <c r="E8" s="191"/>
      <c r="F8" s="191"/>
      <c r="G8" s="191"/>
      <c r="H8" s="191"/>
      <c r="I8" s="191"/>
      <c r="J8" s="191"/>
      <c r="K8" s="135"/>
    </row>
    <row r="9" spans="1:11" ht="15.75" x14ac:dyDescent="0.25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75" x14ac:dyDescent="0.25">
      <c r="A10" s="133"/>
      <c r="B10" s="134"/>
      <c r="C10" s="195" t="s">
        <v>190</v>
      </c>
      <c r="D10" s="195"/>
      <c r="E10" s="195"/>
      <c r="F10" s="201"/>
      <c r="G10" s="195" t="s">
        <v>191</v>
      </c>
      <c r="H10" s="195"/>
      <c r="I10" s="195"/>
      <c r="J10" s="201" t="s">
        <v>181</v>
      </c>
      <c r="K10" s="135"/>
    </row>
    <row r="11" spans="1:11" ht="15.75" x14ac:dyDescent="0.25">
      <c r="A11" s="133"/>
      <c r="B11" s="134"/>
      <c r="C11" s="126" t="s">
        <v>155</v>
      </c>
      <c r="D11" s="126" t="s">
        <v>156</v>
      </c>
      <c r="E11" s="126" t="s">
        <v>157</v>
      </c>
      <c r="F11" s="201"/>
      <c r="G11" s="126" t="s">
        <v>155</v>
      </c>
      <c r="H11" s="126" t="s">
        <v>156</v>
      </c>
      <c r="I11" s="126" t="s">
        <v>157</v>
      </c>
      <c r="J11" s="201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1234.7265818400122</v>
      </c>
      <c r="D13" s="117">
        <v>10381.184780051059</v>
      </c>
      <c r="E13" s="117">
        <v>-9146.4581982110467</v>
      </c>
      <c r="F13" s="143"/>
      <c r="G13" s="117">
        <v>1310.8582594199945</v>
      </c>
      <c r="H13" s="117">
        <v>11309.098136829951</v>
      </c>
      <c r="I13" s="117">
        <v>-9998.2398774099565</v>
      </c>
      <c r="J13" s="162">
        <v>-9.3126941679513742</v>
      </c>
      <c r="K13" s="135"/>
    </row>
    <row r="14" spans="1:11" ht="15.75" x14ac:dyDescent="0.25">
      <c r="A14" s="133"/>
      <c r="B14" s="9" t="s">
        <v>224</v>
      </c>
      <c r="C14" s="21">
        <v>9.0545785799999994</v>
      </c>
      <c r="D14" s="21">
        <v>2097.6557218400271</v>
      </c>
      <c r="E14" s="21">
        <v>-2088.6011432600276</v>
      </c>
      <c r="F14" s="136"/>
      <c r="G14" s="137">
        <v>7.0881177400000022</v>
      </c>
      <c r="H14" s="137">
        <v>2441.5147932599402</v>
      </c>
      <c r="I14" s="137">
        <v>-2434.4266755199405</v>
      </c>
      <c r="J14" s="105">
        <v>-16.55775844880203</v>
      </c>
      <c r="K14" s="135"/>
    </row>
    <row r="15" spans="1:11" ht="15.75" x14ac:dyDescent="0.25">
      <c r="A15" s="133"/>
      <c r="B15" s="9" t="s">
        <v>136</v>
      </c>
      <c r="C15" s="21">
        <v>501.91874488999855</v>
      </c>
      <c r="D15" s="21">
        <v>2930.4395870800267</v>
      </c>
      <c r="E15" s="21">
        <v>-2428.5208421900288</v>
      </c>
      <c r="F15" s="136"/>
      <c r="G15" s="137">
        <v>493.26034728999917</v>
      </c>
      <c r="H15" s="137">
        <v>2690.6704819000825</v>
      </c>
      <c r="I15" s="137">
        <v>-2197.4101346100824</v>
      </c>
      <c r="J15" s="105">
        <v>9.5165214794505015</v>
      </c>
      <c r="K15" s="135"/>
    </row>
    <row r="16" spans="1:11" ht="15.75" x14ac:dyDescent="0.25">
      <c r="A16" s="133"/>
      <c r="B16" s="9" t="s">
        <v>225</v>
      </c>
      <c r="C16" s="21">
        <v>61.239833480000051</v>
      </c>
      <c r="D16" s="21">
        <v>999.61921259000417</v>
      </c>
      <c r="E16" s="21">
        <v>-938.37937911000415</v>
      </c>
      <c r="F16" s="136"/>
      <c r="G16" s="137">
        <v>77.107853790000149</v>
      </c>
      <c r="H16" s="137">
        <v>1254.5530535400387</v>
      </c>
      <c r="I16" s="137">
        <v>-1177.4451997500387</v>
      </c>
      <c r="J16" s="105">
        <v>-25.47645717308642</v>
      </c>
      <c r="K16" s="135"/>
    </row>
    <row r="17" spans="1:11" ht="15.75" x14ac:dyDescent="0.25">
      <c r="A17" s="133"/>
      <c r="B17" s="9" t="s">
        <v>226</v>
      </c>
      <c r="C17" s="21">
        <v>9.115582229999994</v>
      </c>
      <c r="D17" s="21">
        <v>488.27562012999925</v>
      </c>
      <c r="E17" s="21">
        <v>-479.16003789999922</v>
      </c>
      <c r="F17" s="136"/>
      <c r="G17" s="137">
        <v>10.49802389999998</v>
      </c>
      <c r="H17" s="137">
        <v>669.69916346000514</v>
      </c>
      <c r="I17" s="137">
        <v>-659.20113956000534</v>
      </c>
      <c r="J17" s="105">
        <v>-37.574314930157172</v>
      </c>
      <c r="K17" s="135"/>
    </row>
    <row r="18" spans="1:11" ht="15.75" x14ac:dyDescent="0.25">
      <c r="A18" s="133"/>
      <c r="B18" s="9" t="s">
        <v>227</v>
      </c>
      <c r="C18" s="21">
        <v>19.839911670000014</v>
      </c>
      <c r="D18" s="21">
        <v>431.49531996999707</v>
      </c>
      <c r="E18" s="21">
        <v>-411.65540829999702</v>
      </c>
      <c r="F18" s="136"/>
      <c r="G18" s="137">
        <v>20.782003920000015</v>
      </c>
      <c r="H18" s="137">
        <v>525.40637507000486</v>
      </c>
      <c r="I18" s="137">
        <v>-504.62437115000478</v>
      </c>
      <c r="J18" s="105">
        <v>-22.584171366517293</v>
      </c>
      <c r="K18" s="135"/>
    </row>
    <row r="19" spans="1:11" ht="15.75" x14ac:dyDescent="0.25">
      <c r="A19" s="133"/>
      <c r="B19" s="9" t="s">
        <v>228</v>
      </c>
      <c r="C19" s="21">
        <v>16.774159569999995</v>
      </c>
      <c r="D19" s="21">
        <v>224.45813716999751</v>
      </c>
      <c r="E19" s="21">
        <v>-207.68397759999752</v>
      </c>
      <c r="F19" s="136"/>
      <c r="G19" s="137">
        <v>17.033329859999988</v>
      </c>
      <c r="H19" s="137">
        <v>293.5246575700026</v>
      </c>
      <c r="I19" s="137">
        <v>-276.49132771000262</v>
      </c>
      <c r="J19" s="105">
        <v>-33.130793672744986</v>
      </c>
      <c r="K19" s="135"/>
    </row>
    <row r="20" spans="1:11" ht="15.75" x14ac:dyDescent="0.25">
      <c r="A20" s="133"/>
      <c r="B20" s="9" t="s">
        <v>229</v>
      </c>
      <c r="C20" s="21">
        <v>21.038453499999978</v>
      </c>
      <c r="D20" s="21">
        <v>201.9873269400014</v>
      </c>
      <c r="E20" s="21">
        <v>-180.94887344000142</v>
      </c>
      <c r="F20" s="136"/>
      <c r="G20" s="137">
        <v>18.169248330000123</v>
      </c>
      <c r="H20" s="137">
        <v>223.58455339000088</v>
      </c>
      <c r="I20" s="137">
        <v>-205.41530506000075</v>
      </c>
      <c r="J20" s="105">
        <v>-13.521184826890821</v>
      </c>
      <c r="K20" s="135"/>
    </row>
    <row r="21" spans="1:11" ht="15.75" x14ac:dyDescent="0.25">
      <c r="A21" s="133"/>
      <c r="B21" s="9" t="s">
        <v>230</v>
      </c>
      <c r="C21" s="21">
        <v>7.3775817399999983</v>
      </c>
      <c r="D21" s="21">
        <v>177.36003372000042</v>
      </c>
      <c r="E21" s="21">
        <v>-169.98245198000041</v>
      </c>
      <c r="F21" s="136"/>
      <c r="G21" s="137">
        <v>5.6678675900000046</v>
      </c>
      <c r="H21" s="137">
        <v>206.07646261999994</v>
      </c>
      <c r="I21" s="137">
        <v>-200.40859502999996</v>
      </c>
      <c r="J21" s="105">
        <v>-17.899578865693378</v>
      </c>
      <c r="K21" s="135"/>
    </row>
    <row r="22" spans="1:11" ht="15.75" x14ac:dyDescent="0.25">
      <c r="A22" s="133"/>
      <c r="B22" s="9" t="s">
        <v>231</v>
      </c>
      <c r="C22" s="21">
        <v>4.616530599999999</v>
      </c>
      <c r="D22" s="21">
        <v>298.97861053999952</v>
      </c>
      <c r="E22" s="21">
        <v>-294.3620799399996</v>
      </c>
      <c r="F22" s="136"/>
      <c r="G22" s="137">
        <v>4.8439620800000016</v>
      </c>
      <c r="H22" s="137">
        <v>189.35306308000099</v>
      </c>
      <c r="I22" s="137">
        <v>-184.50910100000101</v>
      </c>
      <c r="J22" s="105">
        <v>37.318998072846256</v>
      </c>
      <c r="K22" s="135"/>
    </row>
    <row r="23" spans="1:11" ht="15.75" x14ac:dyDescent="0.25">
      <c r="A23" s="133"/>
      <c r="B23" s="9" t="s">
        <v>232</v>
      </c>
      <c r="C23" s="21">
        <v>13.706454529999995</v>
      </c>
      <c r="D23" s="21">
        <v>122.3385711699986</v>
      </c>
      <c r="E23" s="21">
        <v>-108.6321166399986</v>
      </c>
      <c r="F23" s="136"/>
      <c r="G23" s="137">
        <v>13.590387860000003</v>
      </c>
      <c r="H23" s="137">
        <v>193.18747985999963</v>
      </c>
      <c r="I23" s="137">
        <v>-179.59709199999963</v>
      </c>
      <c r="J23" s="105">
        <v>-65.325962114109785</v>
      </c>
      <c r="K23" s="135"/>
    </row>
    <row r="24" spans="1:11" ht="15.75" x14ac:dyDescent="0.25">
      <c r="A24" s="133"/>
      <c r="B24" s="9" t="s">
        <v>233</v>
      </c>
      <c r="C24" s="21">
        <v>2.3450723299999998</v>
      </c>
      <c r="D24" s="21">
        <v>184.03205783999985</v>
      </c>
      <c r="E24" s="21">
        <v>-181.6869855099998</v>
      </c>
      <c r="F24" s="136"/>
      <c r="G24" s="137">
        <v>2.8171958500000009</v>
      </c>
      <c r="H24" s="137">
        <v>170.72606251999966</v>
      </c>
      <c r="I24" s="137">
        <v>-167.90886666999964</v>
      </c>
      <c r="J24" s="105">
        <v>7.583437416458116</v>
      </c>
      <c r="K24" s="135"/>
    </row>
    <row r="25" spans="1:11" ht="15.75" x14ac:dyDescent="0.25">
      <c r="A25" s="133"/>
      <c r="B25" s="9" t="s">
        <v>234</v>
      </c>
      <c r="C25" s="21">
        <v>1.2029034199999997</v>
      </c>
      <c r="D25" s="21">
        <v>144.19585605000037</v>
      </c>
      <c r="E25" s="21">
        <v>-142.99295263000036</v>
      </c>
      <c r="F25" s="136"/>
      <c r="G25" s="137">
        <v>2.5146083199999993</v>
      </c>
      <c r="H25" s="137">
        <v>164.05176855000036</v>
      </c>
      <c r="I25" s="137">
        <v>-161.53716023000041</v>
      </c>
      <c r="J25" s="105">
        <v>-12.968616466004356</v>
      </c>
      <c r="K25" s="135"/>
    </row>
    <row r="26" spans="1:11" ht="15.75" x14ac:dyDescent="0.25">
      <c r="A26" s="133"/>
      <c r="B26" s="9" t="s">
        <v>235</v>
      </c>
      <c r="C26" s="21">
        <v>3.5389904099999994</v>
      </c>
      <c r="D26" s="21">
        <v>134.83064582000043</v>
      </c>
      <c r="E26" s="21">
        <v>-131.29165541000043</v>
      </c>
      <c r="F26" s="136"/>
      <c r="G26" s="137">
        <v>1.7542346399999997</v>
      </c>
      <c r="H26" s="137">
        <v>155.79568947000107</v>
      </c>
      <c r="I26" s="137">
        <v>-154.04145483000104</v>
      </c>
      <c r="J26" s="105">
        <v>-17.327681145429263</v>
      </c>
      <c r="K26" s="135"/>
    </row>
    <row r="27" spans="1:11" ht="15.75" x14ac:dyDescent="0.25">
      <c r="A27" s="133"/>
      <c r="B27" s="9" t="s">
        <v>236</v>
      </c>
      <c r="C27" s="21">
        <v>14.601962099999996</v>
      </c>
      <c r="D27" s="21">
        <v>119.31813106999999</v>
      </c>
      <c r="E27" s="21">
        <v>-104.71616897</v>
      </c>
      <c r="F27" s="136"/>
      <c r="G27" s="137">
        <v>16.817604240000012</v>
      </c>
      <c r="H27" s="137">
        <v>168.17433698999994</v>
      </c>
      <c r="I27" s="137">
        <v>-151.35673274999994</v>
      </c>
      <c r="J27" s="105">
        <v>-44.539982926000611</v>
      </c>
      <c r="K27" s="135"/>
    </row>
    <row r="28" spans="1:11" ht="15.75" x14ac:dyDescent="0.25">
      <c r="A28" s="133"/>
      <c r="B28" s="9" t="s">
        <v>237</v>
      </c>
      <c r="C28" s="21">
        <v>0.73618663999999989</v>
      </c>
      <c r="D28" s="21">
        <v>149.42660924999979</v>
      </c>
      <c r="E28" s="21">
        <v>-148.69042260999981</v>
      </c>
      <c r="F28" s="136"/>
      <c r="G28" s="137">
        <v>2.23924441</v>
      </c>
      <c r="H28" s="137">
        <v>152.98603817000006</v>
      </c>
      <c r="I28" s="137">
        <v>-150.74679376000006</v>
      </c>
      <c r="J28" s="105">
        <v>-1.3829883014011557</v>
      </c>
      <c r="K28" s="135"/>
    </row>
    <row r="29" spans="1:11" ht="15.75" x14ac:dyDescent="0.25">
      <c r="A29" s="133"/>
      <c r="B29" s="9" t="s">
        <v>238</v>
      </c>
      <c r="C29" s="21">
        <v>19.337726429999957</v>
      </c>
      <c r="D29" s="21">
        <v>157.89892981999995</v>
      </c>
      <c r="E29" s="21">
        <v>-138.56120338999997</v>
      </c>
      <c r="F29" s="136"/>
      <c r="G29" s="137">
        <v>18.004260429999974</v>
      </c>
      <c r="H29" s="137">
        <v>153.61738100999963</v>
      </c>
      <c r="I29" s="137">
        <v>-135.61312057999962</v>
      </c>
      <c r="J29" s="105">
        <v>2.1276394386548159</v>
      </c>
      <c r="K29" s="135"/>
    </row>
    <row r="30" spans="1:11" ht="15.75" x14ac:dyDescent="0.25">
      <c r="A30" s="133"/>
      <c r="B30" s="9" t="s">
        <v>239</v>
      </c>
      <c r="C30" s="21">
        <v>1.6726769199999987</v>
      </c>
      <c r="D30" s="21">
        <v>143.87603054999934</v>
      </c>
      <c r="E30" s="21">
        <v>-142.20335362999936</v>
      </c>
      <c r="F30" s="136"/>
      <c r="G30" s="137">
        <v>2.2200995200000015</v>
      </c>
      <c r="H30" s="137">
        <v>130.1052284200006</v>
      </c>
      <c r="I30" s="137">
        <v>-127.88512890000062</v>
      </c>
      <c r="J30" s="105">
        <v>10.068837593840085</v>
      </c>
      <c r="K30" s="135"/>
    </row>
    <row r="31" spans="1:11" ht="15.75" x14ac:dyDescent="0.25">
      <c r="A31" s="133"/>
      <c r="B31" s="9" t="s">
        <v>240</v>
      </c>
      <c r="C31" s="21">
        <v>32.620525010000023</v>
      </c>
      <c r="D31" s="21">
        <v>129.2685565200002</v>
      </c>
      <c r="E31" s="21">
        <v>-96.648031510000152</v>
      </c>
      <c r="F31" s="136"/>
      <c r="G31" s="137">
        <v>35.630413539999992</v>
      </c>
      <c r="H31" s="137">
        <v>143.76429608000041</v>
      </c>
      <c r="I31" s="137">
        <v>-108.13388254000043</v>
      </c>
      <c r="J31" s="105">
        <v>-11.884205865912367</v>
      </c>
      <c r="K31" s="135"/>
    </row>
    <row r="32" spans="1:11" ht="15.75" x14ac:dyDescent="0.25">
      <c r="A32" s="133"/>
      <c r="B32" s="9" t="s">
        <v>241</v>
      </c>
      <c r="C32" s="21">
        <v>6.1577653599999973</v>
      </c>
      <c r="D32" s="21">
        <v>74.511059550000212</v>
      </c>
      <c r="E32" s="21">
        <v>-68.353294190000213</v>
      </c>
      <c r="F32" s="136"/>
      <c r="G32" s="137">
        <v>1.3611109299999999</v>
      </c>
      <c r="H32" s="137">
        <v>95.156760239999713</v>
      </c>
      <c r="I32" s="137">
        <v>-93.795649309999718</v>
      </c>
      <c r="J32" s="105">
        <v>-37.22184193387654</v>
      </c>
      <c r="K32" s="135"/>
    </row>
    <row r="33" spans="1:11" ht="15.75" x14ac:dyDescent="0.25">
      <c r="A33" s="133"/>
      <c r="B33" s="9" t="s">
        <v>242</v>
      </c>
      <c r="C33" s="21">
        <v>1.3997755600000001</v>
      </c>
      <c r="D33" s="21">
        <v>83.288864490000037</v>
      </c>
      <c r="E33" s="21">
        <v>-81.889088930000042</v>
      </c>
      <c r="F33" s="136"/>
      <c r="G33" s="137">
        <v>1.9983447699999997</v>
      </c>
      <c r="H33" s="137">
        <v>86.130574839999682</v>
      </c>
      <c r="I33" s="137">
        <v>-84.132230069999679</v>
      </c>
      <c r="J33" s="105">
        <v>-2.7392430045437566</v>
      </c>
      <c r="K33" s="135"/>
    </row>
    <row r="34" spans="1:11" ht="15.75" x14ac:dyDescent="0.25">
      <c r="A34" s="133"/>
      <c r="B34" s="9" t="s">
        <v>243</v>
      </c>
      <c r="C34" s="21">
        <v>1.9600282199999994</v>
      </c>
      <c r="D34" s="21">
        <v>65.508222309999979</v>
      </c>
      <c r="E34" s="21">
        <v>-63.548194089999981</v>
      </c>
      <c r="F34" s="136"/>
      <c r="G34" s="137">
        <v>2.9503942299999992</v>
      </c>
      <c r="H34" s="137">
        <v>72.283878719999834</v>
      </c>
      <c r="I34" s="137">
        <v>-69.333484489999847</v>
      </c>
      <c r="J34" s="105">
        <v>-9.103784116676028</v>
      </c>
      <c r="K34" s="135"/>
    </row>
    <row r="35" spans="1:11" ht="15.75" x14ac:dyDescent="0.25">
      <c r="A35" s="133"/>
      <c r="B35" s="9" t="s">
        <v>244</v>
      </c>
      <c r="C35" s="21">
        <v>1.9808759999999998E-2</v>
      </c>
      <c r="D35" s="21">
        <v>67.326088830000216</v>
      </c>
      <c r="E35" s="21">
        <v>-67.306280070000213</v>
      </c>
      <c r="F35" s="136"/>
      <c r="G35" s="137">
        <v>0.20689203999999994</v>
      </c>
      <c r="H35" s="137">
        <v>64.644500639999976</v>
      </c>
      <c r="I35" s="137">
        <v>-64.437608599999976</v>
      </c>
      <c r="J35" s="105">
        <v>4.2621156109307279</v>
      </c>
      <c r="K35" s="135"/>
    </row>
    <row r="36" spans="1:11" ht="15.75" x14ac:dyDescent="0.25">
      <c r="A36" s="133"/>
      <c r="B36" s="9" t="s">
        <v>245</v>
      </c>
      <c r="C36" s="21">
        <v>1.0577125600000001</v>
      </c>
      <c r="D36" s="21">
        <v>29.642736059999937</v>
      </c>
      <c r="E36" s="21">
        <v>-28.585023499999938</v>
      </c>
      <c r="F36" s="136"/>
      <c r="G36" s="137">
        <v>0.11482595999999998</v>
      </c>
      <c r="H36" s="137">
        <v>52.536297450000028</v>
      </c>
      <c r="I36" s="137">
        <v>-52.421471490000023</v>
      </c>
      <c r="J36" s="105">
        <v>-83.387890130648785</v>
      </c>
      <c r="K36" s="135"/>
    </row>
    <row r="37" spans="1:11" ht="15.75" x14ac:dyDescent="0.25">
      <c r="A37" s="133"/>
      <c r="B37" s="9" t="s">
        <v>246</v>
      </c>
      <c r="C37" s="21">
        <v>1.2769496700000003</v>
      </c>
      <c r="D37" s="21">
        <v>46.306339129999898</v>
      </c>
      <c r="E37" s="21">
        <v>-45.029389459999898</v>
      </c>
      <c r="F37" s="136"/>
      <c r="G37" s="137">
        <v>0.89916702999999998</v>
      </c>
      <c r="H37" s="137">
        <v>48.43958276000005</v>
      </c>
      <c r="I37" s="137">
        <v>-47.540415730000049</v>
      </c>
      <c r="J37" s="105">
        <v>-5.5764164251676629</v>
      </c>
      <c r="K37" s="135"/>
    </row>
    <row r="38" spans="1:11" ht="15.75" x14ac:dyDescent="0.25">
      <c r="A38" s="133"/>
      <c r="B38" s="9" t="s">
        <v>247</v>
      </c>
      <c r="C38" s="21">
        <v>1.13247597</v>
      </c>
      <c r="D38" s="21">
        <v>41.198389570000089</v>
      </c>
      <c r="E38" s="21">
        <v>-40.065913600000094</v>
      </c>
      <c r="F38" s="136"/>
      <c r="G38" s="137">
        <v>1.0314845500000001</v>
      </c>
      <c r="H38" s="137">
        <v>39.972962700000188</v>
      </c>
      <c r="I38" s="137">
        <v>-38.941478150000194</v>
      </c>
      <c r="J38" s="105">
        <v>2.8064640213268377</v>
      </c>
      <c r="K38" s="135"/>
    </row>
    <row r="39" spans="1:11" ht="15.75" x14ac:dyDescent="0.25">
      <c r="A39" s="133"/>
      <c r="B39" s="9" t="s">
        <v>248</v>
      </c>
      <c r="C39" s="21">
        <v>6.8535019999999988E-2</v>
      </c>
      <c r="D39" s="21">
        <v>43.113666779999996</v>
      </c>
      <c r="E39" s="21">
        <v>-43.04513175999999</v>
      </c>
      <c r="F39" s="136"/>
      <c r="G39" s="137">
        <v>0.26181329999999997</v>
      </c>
      <c r="H39" s="137">
        <v>37.808230290000111</v>
      </c>
      <c r="I39" s="137">
        <v>-37.546416990000111</v>
      </c>
      <c r="J39" s="105">
        <v>12.774301169893498</v>
      </c>
      <c r="K39" s="135"/>
    </row>
    <row r="40" spans="1:11" ht="15.75" x14ac:dyDescent="0.25">
      <c r="A40" s="133"/>
      <c r="B40" s="9" t="s">
        <v>249</v>
      </c>
      <c r="C40" s="21">
        <v>6.6148629999999986E-2</v>
      </c>
      <c r="D40" s="21">
        <v>43.984966329999978</v>
      </c>
      <c r="E40" s="21">
        <v>-43.91881769999997</v>
      </c>
      <c r="F40" s="136"/>
      <c r="G40" s="137">
        <v>0.20642580999999999</v>
      </c>
      <c r="H40" s="137">
        <v>37.007874240000007</v>
      </c>
      <c r="I40" s="137">
        <v>-36.801448430000008</v>
      </c>
      <c r="J40" s="105">
        <v>16.20573968684036</v>
      </c>
      <c r="K40" s="135"/>
    </row>
    <row r="41" spans="1:11" ht="15.75" x14ac:dyDescent="0.25">
      <c r="A41" s="133"/>
      <c r="B41" s="9" t="s">
        <v>250</v>
      </c>
      <c r="C41" s="21">
        <v>1.4146295899999999</v>
      </c>
      <c r="D41" s="21">
        <v>31.831808089999928</v>
      </c>
      <c r="E41" s="21">
        <v>-30.417178499999938</v>
      </c>
      <c r="F41" s="136"/>
      <c r="G41" s="137">
        <v>1.0472254300000001</v>
      </c>
      <c r="H41" s="137">
        <v>37.684069729999962</v>
      </c>
      <c r="I41" s="137">
        <v>-36.636844299999957</v>
      </c>
      <c r="J41" s="105">
        <v>-20.447872244297848</v>
      </c>
      <c r="K41" s="135"/>
    </row>
    <row r="42" spans="1:11" ht="15.75" x14ac:dyDescent="0.25">
      <c r="A42" s="133"/>
      <c r="B42" s="9" t="s">
        <v>251</v>
      </c>
      <c r="C42" s="21">
        <v>24.722423269999958</v>
      </c>
      <c r="D42" s="21">
        <v>65.925612409999871</v>
      </c>
      <c r="E42" s="21">
        <v>-41.203189139999914</v>
      </c>
      <c r="F42" s="136"/>
      <c r="G42" s="137">
        <v>24.724092949999978</v>
      </c>
      <c r="H42" s="137">
        <v>56.838035160000103</v>
      </c>
      <c r="I42" s="137">
        <v>-32.113942210000125</v>
      </c>
      <c r="J42" s="105">
        <v>22.059571406272482</v>
      </c>
      <c r="K42" s="135"/>
    </row>
    <row r="43" spans="1:11" ht="15.75" x14ac:dyDescent="0.25">
      <c r="A43" s="133"/>
      <c r="B43" s="9" t="s">
        <v>252</v>
      </c>
      <c r="C43" s="21">
        <v>4.4843786400000019</v>
      </c>
      <c r="D43" s="21">
        <v>39.899352509999936</v>
      </c>
      <c r="E43" s="21">
        <v>-35.41497386999994</v>
      </c>
      <c r="F43" s="136"/>
      <c r="G43" s="137">
        <v>3.4680106899999998</v>
      </c>
      <c r="H43" s="137">
        <v>31.685794960000031</v>
      </c>
      <c r="I43" s="137">
        <v>-28.217784270000035</v>
      </c>
      <c r="J43" s="105">
        <v>20.322447861797389</v>
      </c>
      <c r="K43" s="135"/>
    </row>
    <row r="44" spans="1:11" ht="15.75" x14ac:dyDescent="0.25">
      <c r="A44" s="133"/>
      <c r="B44" s="9" t="s">
        <v>2</v>
      </c>
      <c r="C44" s="21">
        <v>450.2280765400136</v>
      </c>
      <c r="D44" s="21">
        <v>613.19271592100631</v>
      </c>
      <c r="E44" s="21">
        <v>-162.96463938099441</v>
      </c>
      <c r="F44" s="136"/>
      <c r="G44" s="137">
        <v>522.54966841999544</v>
      </c>
      <c r="H44" s="137">
        <v>722.11869013987234</v>
      </c>
      <c r="I44" s="137">
        <v>-199.56902171987895</v>
      </c>
      <c r="J44" s="105">
        <v>-22.461549007148296</v>
      </c>
      <c r="K44" s="135"/>
    </row>
    <row r="45" spans="1:11" x14ac:dyDescent="0.25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25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25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67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rgb="FF53722D"/>
  </sheetPr>
  <dimension ref="A1:K52"/>
  <sheetViews>
    <sheetView zoomScaleNormal="100" zoomScaleSheetLayoutView="80" workbookViewId="0">
      <selection activeCell="B16" sqref="B16"/>
    </sheetView>
  </sheetViews>
  <sheetFormatPr baseColWidth="10" defaultColWidth="11.5703125" defaultRowHeight="15" x14ac:dyDescent="0.25"/>
  <cols>
    <col min="1" max="1" width="2.7109375" style="99" customWidth="1"/>
    <col min="2" max="2" width="38.7109375" style="99" bestFit="1" customWidth="1"/>
    <col min="3" max="4" width="14.42578125" style="99" customWidth="1"/>
    <col min="5" max="5" width="11.5703125" style="99"/>
    <col min="6" max="6" width="4.28515625" style="99" customWidth="1"/>
    <col min="7" max="8" width="14.42578125" style="99" customWidth="1"/>
    <col min="9" max="9" width="11.5703125" style="99"/>
    <col min="10" max="10" width="14.140625" style="99" customWidth="1"/>
    <col min="11" max="11" width="1" style="99" customWidth="1"/>
    <col min="12" max="16384" width="11.5703125" style="99"/>
  </cols>
  <sheetData>
    <row r="1" spans="1:11" x14ac:dyDescent="0.25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25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25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25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25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91" t="s">
        <v>177</v>
      </c>
      <c r="D7" s="191"/>
      <c r="E7" s="191"/>
      <c r="F7" s="191"/>
      <c r="G7" s="191"/>
      <c r="H7" s="191"/>
      <c r="I7" s="191"/>
      <c r="J7" s="191"/>
      <c r="K7" s="135"/>
    </row>
    <row r="8" spans="1:11" ht="15.75" x14ac:dyDescent="0.25">
      <c r="A8" s="133"/>
      <c r="B8" s="134"/>
      <c r="C8" s="191" t="s">
        <v>159</v>
      </c>
      <c r="D8" s="191"/>
      <c r="E8" s="191"/>
      <c r="F8" s="191"/>
      <c r="G8" s="191"/>
      <c r="H8" s="191"/>
      <c r="I8" s="191"/>
      <c r="J8" s="191"/>
      <c r="K8" s="135"/>
    </row>
    <row r="9" spans="1:11" ht="15.75" x14ac:dyDescent="0.25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75" x14ac:dyDescent="0.25">
      <c r="A10" s="133"/>
      <c r="B10" s="134"/>
      <c r="C10" s="195" t="s">
        <v>190</v>
      </c>
      <c r="D10" s="195"/>
      <c r="E10" s="195"/>
      <c r="F10" s="201"/>
      <c r="G10" s="195" t="s">
        <v>191</v>
      </c>
      <c r="H10" s="195"/>
      <c r="I10" s="195"/>
      <c r="J10" s="201" t="s">
        <v>181</v>
      </c>
      <c r="K10" s="135"/>
    </row>
    <row r="11" spans="1:11" ht="15.75" x14ac:dyDescent="0.25">
      <c r="A11" s="133"/>
      <c r="B11" s="134"/>
      <c r="C11" s="128" t="s">
        <v>155</v>
      </c>
      <c r="D11" s="128" t="s">
        <v>156</v>
      </c>
      <c r="E11" s="128" t="s">
        <v>157</v>
      </c>
      <c r="F11" s="201"/>
      <c r="G11" s="128" t="s">
        <v>155</v>
      </c>
      <c r="H11" s="128" t="s">
        <v>156</v>
      </c>
      <c r="I11" s="128" t="s">
        <v>157</v>
      </c>
      <c r="J11" s="201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1234.7265818400122</v>
      </c>
      <c r="D13" s="117">
        <v>10381.184780051059</v>
      </c>
      <c r="E13" s="117">
        <v>-9146.4581982110467</v>
      </c>
      <c r="F13" s="143"/>
      <c r="G13" s="117">
        <v>1310.8582594199945</v>
      </c>
      <c r="H13" s="117">
        <v>11309.098136829951</v>
      </c>
      <c r="I13" s="117">
        <v>-9998.2398774099565</v>
      </c>
      <c r="J13" s="162">
        <v>-9.3126941679513742</v>
      </c>
      <c r="K13" s="135"/>
    </row>
    <row r="14" spans="1:11" ht="15.75" x14ac:dyDescent="0.25">
      <c r="A14" s="133"/>
      <c r="B14" s="9" t="s">
        <v>192</v>
      </c>
      <c r="C14" s="21">
        <v>33.723946719999979</v>
      </c>
      <c r="D14" s="21">
        <v>1711.5398651900011</v>
      </c>
      <c r="E14" s="21">
        <v>-1677.8159184700012</v>
      </c>
      <c r="F14" s="136"/>
      <c r="G14" s="21">
        <v>33.747068990000002</v>
      </c>
      <c r="H14" s="21">
        <v>1937.8859632700096</v>
      </c>
      <c r="I14" s="21">
        <v>-1904.1388942800095</v>
      </c>
      <c r="J14" s="105">
        <v>-13.489142242516806</v>
      </c>
      <c r="K14" s="135"/>
    </row>
    <row r="15" spans="1:11" ht="15.75" x14ac:dyDescent="0.25">
      <c r="A15" s="133"/>
      <c r="B15" s="9" t="s">
        <v>193</v>
      </c>
      <c r="C15" s="21">
        <v>4.907273009999999</v>
      </c>
      <c r="D15" s="21">
        <v>1298.9175872900021</v>
      </c>
      <c r="E15" s="21">
        <v>-1294.0103142800021</v>
      </c>
      <c r="F15" s="136"/>
      <c r="G15" s="21">
        <v>7.4684036800000033</v>
      </c>
      <c r="H15" s="21">
        <v>1125.8305294600009</v>
      </c>
      <c r="I15" s="21">
        <v>-1118.362125780001</v>
      </c>
      <c r="J15" s="105">
        <v>13.573940374480964</v>
      </c>
      <c r="K15" s="135"/>
    </row>
    <row r="16" spans="1:11" ht="15.75" x14ac:dyDescent="0.25">
      <c r="A16" s="133"/>
      <c r="B16" s="9" t="s">
        <v>194</v>
      </c>
      <c r="C16" s="21">
        <v>31.312231210000022</v>
      </c>
      <c r="D16" s="21">
        <v>926.81595433999667</v>
      </c>
      <c r="E16" s="21">
        <v>-895.50372312999662</v>
      </c>
      <c r="F16" s="136"/>
      <c r="G16" s="21">
        <v>66.707184530000021</v>
      </c>
      <c r="H16" s="21">
        <v>1136.858291030009</v>
      </c>
      <c r="I16" s="21">
        <v>-1070.1511065000093</v>
      </c>
      <c r="J16" s="105">
        <v>-19.502697628054388</v>
      </c>
      <c r="K16" s="135"/>
    </row>
    <row r="17" spans="1:11" ht="15.75" x14ac:dyDescent="0.25">
      <c r="A17" s="133"/>
      <c r="B17" s="9" t="s">
        <v>89</v>
      </c>
      <c r="C17" s="21">
        <v>73.659641470000096</v>
      </c>
      <c r="D17" s="21">
        <v>962.9841975099996</v>
      </c>
      <c r="E17" s="21">
        <v>-889.32455603999949</v>
      </c>
      <c r="F17" s="136"/>
      <c r="G17" s="21">
        <v>81.014027509999607</v>
      </c>
      <c r="H17" s="21">
        <v>1110.9980594800015</v>
      </c>
      <c r="I17" s="21">
        <v>-1029.9840319700018</v>
      </c>
      <c r="J17" s="105">
        <v>-15.816439001339777</v>
      </c>
      <c r="K17" s="135"/>
    </row>
    <row r="18" spans="1:11" ht="15.75" x14ac:dyDescent="0.25">
      <c r="A18" s="133"/>
      <c r="B18" s="9" t="s">
        <v>195</v>
      </c>
      <c r="C18" s="21">
        <v>103.78154088999955</v>
      </c>
      <c r="D18" s="21">
        <v>968.84134511000104</v>
      </c>
      <c r="E18" s="21">
        <v>-865.05980422000152</v>
      </c>
      <c r="F18" s="136"/>
      <c r="G18" s="21">
        <v>101.61078210000016</v>
      </c>
      <c r="H18" s="21">
        <v>1120.4953123200005</v>
      </c>
      <c r="I18" s="21">
        <v>-1018.8845302200004</v>
      </c>
      <c r="J18" s="105">
        <v>-17.781975910751989</v>
      </c>
      <c r="K18" s="135"/>
    </row>
    <row r="19" spans="1:11" ht="15.75" x14ac:dyDescent="0.25">
      <c r="A19" s="133"/>
      <c r="B19" s="9" t="s">
        <v>196</v>
      </c>
      <c r="C19" s="21">
        <v>73.356609509999899</v>
      </c>
      <c r="D19" s="21">
        <v>763.21685748000482</v>
      </c>
      <c r="E19" s="21">
        <v>-689.86024797000493</v>
      </c>
      <c r="F19" s="136"/>
      <c r="G19" s="21">
        <v>50.853663559999944</v>
      </c>
      <c r="H19" s="21">
        <v>773.76919668999562</v>
      </c>
      <c r="I19" s="21">
        <v>-722.91553312999565</v>
      </c>
      <c r="J19" s="105">
        <v>-4.7915915226685035</v>
      </c>
      <c r="K19" s="135"/>
    </row>
    <row r="20" spans="1:11" ht="15.75" x14ac:dyDescent="0.25">
      <c r="A20" s="133"/>
      <c r="B20" s="9" t="s">
        <v>197</v>
      </c>
      <c r="C20" s="21">
        <v>15.84504932000001</v>
      </c>
      <c r="D20" s="21">
        <v>316.45600457000273</v>
      </c>
      <c r="E20" s="21">
        <v>-300.61095525000275</v>
      </c>
      <c r="F20" s="136"/>
      <c r="G20" s="21">
        <v>8.0086234700000016</v>
      </c>
      <c r="H20" s="21">
        <v>451.94906062000115</v>
      </c>
      <c r="I20" s="21">
        <v>-443.94043715000112</v>
      </c>
      <c r="J20" s="105">
        <v>-47.679394046300992</v>
      </c>
      <c r="K20" s="135"/>
    </row>
    <row r="21" spans="1:11" ht="15.75" x14ac:dyDescent="0.25">
      <c r="A21" s="133"/>
      <c r="B21" s="9" t="s">
        <v>198</v>
      </c>
      <c r="C21" s="21">
        <v>120.38326550000008</v>
      </c>
      <c r="D21" s="21">
        <v>490.35079395999998</v>
      </c>
      <c r="E21" s="21">
        <v>-369.96752845999993</v>
      </c>
      <c r="F21" s="136"/>
      <c r="G21" s="21">
        <v>105.27777331000041</v>
      </c>
      <c r="H21" s="21">
        <v>547.72379866000063</v>
      </c>
      <c r="I21" s="21">
        <v>-442.44602535000024</v>
      </c>
      <c r="J21" s="105">
        <v>-19.590502223720563</v>
      </c>
      <c r="K21" s="135"/>
    </row>
    <row r="22" spans="1:11" ht="15.75" x14ac:dyDescent="0.25">
      <c r="A22" s="133"/>
      <c r="B22" s="9" t="s">
        <v>199</v>
      </c>
      <c r="C22" s="21">
        <v>27.817012589999958</v>
      </c>
      <c r="D22" s="21">
        <v>378.75817295999758</v>
      </c>
      <c r="E22" s="21">
        <v>-350.94116036999765</v>
      </c>
      <c r="F22" s="136"/>
      <c r="G22" s="21">
        <v>28.591034839999992</v>
      </c>
      <c r="H22" s="21">
        <v>402.62543214000016</v>
      </c>
      <c r="I22" s="21">
        <v>-374.03439730000014</v>
      </c>
      <c r="J22" s="105">
        <v>-6.5803728766540948</v>
      </c>
      <c r="K22" s="135"/>
    </row>
    <row r="23" spans="1:11" ht="15.75" x14ac:dyDescent="0.25">
      <c r="A23" s="133"/>
      <c r="B23" s="9" t="s">
        <v>200</v>
      </c>
      <c r="C23" s="21">
        <v>15.070052670000006</v>
      </c>
      <c r="D23" s="21">
        <v>318.63628127999914</v>
      </c>
      <c r="E23" s="21">
        <v>-303.5662286099992</v>
      </c>
      <c r="F23" s="136"/>
      <c r="G23" s="21">
        <v>19.289878489999975</v>
      </c>
      <c r="H23" s="21">
        <v>350.58590668000352</v>
      </c>
      <c r="I23" s="21">
        <v>-331.2960281900036</v>
      </c>
      <c r="J23" s="105">
        <v>-9.1346786851016049</v>
      </c>
      <c r="K23" s="135"/>
    </row>
    <row r="24" spans="1:11" ht="15.75" x14ac:dyDescent="0.25">
      <c r="A24" s="133"/>
      <c r="B24" s="9" t="s">
        <v>201</v>
      </c>
      <c r="C24" s="21">
        <v>27.341280880000006</v>
      </c>
      <c r="D24" s="21">
        <v>381.99108304000038</v>
      </c>
      <c r="E24" s="21">
        <v>-354.64980216000038</v>
      </c>
      <c r="F24" s="136"/>
      <c r="G24" s="21">
        <v>25.802146089999994</v>
      </c>
      <c r="H24" s="21">
        <v>307.11797937999734</v>
      </c>
      <c r="I24" s="21">
        <v>-281.31583328999733</v>
      </c>
      <c r="J24" s="105">
        <v>20.677854160177532</v>
      </c>
      <c r="K24" s="135"/>
    </row>
    <row r="25" spans="1:11" ht="15.75" x14ac:dyDescent="0.25">
      <c r="A25" s="133"/>
      <c r="B25" s="9" t="s">
        <v>202</v>
      </c>
      <c r="C25" s="21">
        <v>96.905675509999966</v>
      </c>
      <c r="D25" s="21">
        <v>280.11798070000015</v>
      </c>
      <c r="E25" s="21">
        <v>-183.21230519000019</v>
      </c>
      <c r="F25" s="136"/>
      <c r="G25" s="21">
        <v>105.92290182000028</v>
      </c>
      <c r="H25" s="21">
        <v>306.16664980000354</v>
      </c>
      <c r="I25" s="21">
        <v>-200.24374798000323</v>
      </c>
      <c r="J25" s="105">
        <v>-9.2960146821691847</v>
      </c>
      <c r="K25" s="135"/>
    </row>
    <row r="26" spans="1:11" ht="15.75" x14ac:dyDescent="0.25">
      <c r="A26" s="133"/>
      <c r="B26" s="9" t="s">
        <v>203</v>
      </c>
      <c r="C26" s="21">
        <v>29.670277590000008</v>
      </c>
      <c r="D26" s="21">
        <v>173.12889088000091</v>
      </c>
      <c r="E26" s="21">
        <v>-143.45861329000093</v>
      </c>
      <c r="F26" s="136"/>
      <c r="G26" s="21">
        <v>31.244150769999958</v>
      </c>
      <c r="H26" s="21">
        <v>228.812128589998</v>
      </c>
      <c r="I26" s="21">
        <v>-197.56797781999799</v>
      </c>
      <c r="J26" s="105">
        <v>-37.71775238104054</v>
      </c>
      <c r="K26" s="135"/>
    </row>
    <row r="27" spans="1:11" ht="15.75" x14ac:dyDescent="0.25">
      <c r="A27" s="133"/>
      <c r="B27" s="9" t="s">
        <v>204</v>
      </c>
      <c r="C27" s="21">
        <v>25.650430390000022</v>
      </c>
      <c r="D27" s="21">
        <v>200.23882658999989</v>
      </c>
      <c r="E27" s="21">
        <v>-174.58839619999986</v>
      </c>
      <c r="F27" s="136"/>
      <c r="G27" s="21">
        <v>29.839012649999958</v>
      </c>
      <c r="H27" s="21">
        <v>217.19453981000174</v>
      </c>
      <c r="I27" s="21">
        <v>-187.35552716000183</v>
      </c>
      <c r="J27" s="105">
        <v>-7.3127030420604644</v>
      </c>
      <c r="K27" s="135"/>
    </row>
    <row r="28" spans="1:11" ht="15.75" x14ac:dyDescent="0.25">
      <c r="A28" s="133"/>
      <c r="B28" s="9" t="s">
        <v>205</v>
      </c>
      <c r="C28" s="21">
        <v>53.217882990000128</v>
      </c>
      <c r="D28" s="21">
        <v>178.05794141999962</v>
      </c>
      <c r="E28" s="21">
        <v>-124.84005842999954</v>
      </c>
      <c r="F28" s="136"/>
      <c r="G28" s="21">
        <v>59.277315070000462</v>
      </c>
      <c r="H28" s="21">
        <v>211.79965090000007</v>
      </c>
      <c r="I28" s="21">
        <v>-152.52233582999963</v>
      </c>
      <c r="J28" s="105">
        <v>-22.174194523885227</v>
      </c>
      <c r="K28" s="135"/>
    </row>
    <row r="29" spans="1:11" ht="15.75" x14ac:dyDescent="0.25">
      <c r="A29" s="133"/>
      <c r="B29" s="9" t="s">
        <v>206</v>
      </c>
      <c r="C29" s="21">
        <v>27.150925580000006</v>
      </c>
      <c r="D29" s="21">
        <v>131.25912696999993</v>
      </c>
      <c r="E29" s="21">
        <v>-104.10820138999993</v>
      </c>
      <c r="F29" s="136"/>
      <c r="G29" s="21">
        <v>32.08489777000009</v>
      </c>
      <c r="H29" s="21">
        <v>147.26142185999996</v>
      </c>
      <c r="I29" s="21">
        <v>-115.17652408999986</v>
      </c>
      <c r="J29" s="105">
        <v>-10.631556930406338</v>
      </c>
      <c r="K29" s="135"/>
    </row>
    <row r="30" spans="1:11" ht="15.75" x14ac:dyDescent="0.25">
      <c r="A30" s="133"/>
      <c r="B30" s="9" t="s">
        <v>207</v>
      </c>
      <c r="C30" s="21">
        <v>5.4447569399999995</v>
      </c>
      <c r="D30" s="21">
        <v>85.067537560000176</v>
      </c>
      <c r="E30" s="21">
        <v>-79.622780620000171</v>
      </c>
      <c r="F30" s="136"/>
      <c r="G30" s="21">
        <v>6.3086299199999951</v>
      </c>
      <c r="H30" s="21">
        <v>101.70806285000018</v>
      </c>
      <c r="I30" s="21">
        <v>-95.39943293000016</v>
      </c>
      <c r="J30" s="105">
        <v>-19.814244349609034</v>
      </c>
      <c r="K30" s="135"/>
    </row>
    <row r="31" spans="1:11" ht="15.75" x14ac:dyDescent="0.25">
      <c r="A31" s="133"/>
      <c r="B31" s="9" t="s">
        <v>73</v>
      </c>
      <c r="C31" s="21">
        <v>0.46703125000000006</v>
      </c>
      <c r="D31" s="21">
        <v>48.94280279000008</v>
      </c>
      <c r="E31" s="21">
        <v>-48.475771540000082</v>
      </c>
      <c r="F31" s="136"/>
      <c r="G31" s="21">
        <v>11.34450162999998</v>
      </c>
      <c r="H31" s="21">
        <v>88.980939309999869</v>
      </c>
      <c r="I31" s="21">
        <v>-77.636437679999887</v>
      </c>
      <c r="J31" s="105">
        <v>-60.155135676257785</v>
      </c>
      <c r="K31" s="135"/>
    </row>
    <row r="32" spans="1:11" ht="15.75" x14ac:dyDescent="0.25">
      <c r="A32" s="133"/>
      <c r="B32" s="9" t="s">
        <v>208</v>
      </c>
      <c r="C32" s="21">
        <v>20.204440269999985</v>
      </c>
      <c r="D32" s="21">
        <v>92.351505730000142</v>
      </c>
      <c r="E32" s="21">
        <v>-72.147065460000164</v>
      </c>
      <c r="F32" s="136"/>
      <c r="G32" s="21">
        <v>22.432822399999985</v>
      </c>
      <c r="H32" s="21">
        <v>94.058863980000226</v>
      </c>
      <c r="I32" s="21">
        <v>-71.626041580000219</v>
      </c>
      <c r="J32" s="105">
        <v>0.72216919243764943</v>
      </c>
      <c r="K32" s="135"/>
    </row>
    <row r="33" spans="1:11" ht="15.75" x14ac:dyDescent="0.25">
      <c r="A33" s="133"/>
      <c r="B33" s="9" t="s">
        <v>209</v>
      </c>
      <c r="C33" s="21">
        <v>29.777769620000058</v>
      </c>
      <c r="D33" s="21">
        <v>111.33824282000003</v>
      </c>
      <c r="E33" s="21">
        <v>-81.56047319999999</v>
      </c>
      <c r="F33" s="136"/>
      <c r="G33" s="21">
        <v>28.90629834000001</v>
      </c>
      <c r="H33" s="21">
        <v>99.101476730000755</v>
      </c>
      <c r="I33" s="21">
        <v>-70.195178390000734</v>
      </c>
      <c r="J33" s="105">
        <v>13.9348073448883</v>
      </c>
      <c r="K33" s="135"/>
    </row>
    <row r="34" spans="1:11" ht="15.75" x14ac:dyDescent="0.25">
      <c r="A34" s="133"/>
      <c r="B34" s="9" t="s">
        <v>210</v>
      </c>
      <c r="C34" s="21">
        <v>5.1479343999999987</v>
      </c>
      <c r="D34" s="21">
        <v>48.446551420000034</v>
      </c>
      <c r="E34" s="21">
        <v>-43.29861702000003</v>
      </c>
      <c r="F34" s="136"/>
      <c r="G34" s="21">
        <v>6.2745554200000049</v>
      </c>
      <c r="H34" s="21">
        <v>42.612804979999886</v>
      </c>
      <c r="I34" s="21">
        <v>-36.338249559999888</v>
      </c>
      <c r="J34" s="105">
        <v>16.075265075522125</v>
      </c>
      <c r="K34" s="135"/>
    </row>
    <row r="35" spans="1:11" ht="15.75" x14ac:dyDescent="0.25">
      <c r="A35" s="133"/>
      <c r="B35" s="9" t="s">
        <v>211</v>
      </c>
      <c r="C35" s="21">
        <v>1.6014982999999989</v>
      </c>
      <c r="D35" s="21">
        <v>42.619179169999889</v>
      </c>
      <c r="E35" s="21">
        <v>-41.017680869999886</v>
      </c>
      <c r="F35" s="136"/>
      <c r="G35" s="21">
        <v>2.7387492899999999</v>
      </c>
      <c r="H35" s="21">
        <v>37.981371159999902</v>
      </c>
      <c r="I35" s="21">
        <v>-35.242621869999894</v>
      </c>
      <c r="J35" s="105">
        <v>14.079438128896848</v>
      </c>
      <c r="K35" s="135"/>
    </row>
    <row r="36" spans="1:11" ht="15.75" x14ac:dyDescent="0.25">
      <c r="A36" s="133"/>
      <c r="B36" s="9" t="s">
        <v>119</v>
      </c>
      <c r="C36" s="21">
        <v>1.0624175300000005</v>
      </c>
      <c r="D36" s="21">
        <v>76.148268360000003</v>
      </c>
      <c r="E36" s="21">
        <v>-75.085850829999998</v>
      </c>
      <c r="F36" s="136"/>
      <c r="G36" s="21">
        <v>1.50652809</v>
      </c>
      <c r="H36" s="21">
        <v>34.319684919999951</v>
      </c>
      <c r="I36" s="21">
        <v>-32.813156829999947</v>
      </c>
      <c r="J36" s="105">
        <v>56.299147619314596</v>
      </c>
      <c r="K36" s="135"/>
    </row>
    <row r="37" spans="1:11" ht="15.75" x14ac:dyDescent="0.25">
      <c r="A37" s="133"/>
      <c r="B37" s="9" t="s">
        <v>212</v>
      </c>
      <c r="C37" s="21">
        <v>14.683861649999983</v>
      </c>
      <c r="D37" s="21">
        <v>23.97722763000003</v>
      </c>
      <c r="E37" s="21">
        <v>-9.2933659800000434</v>
      </c>
      <c r="F37" s="136"/>
      <c r="G37" s="21">
        <v>16.351061119999969</v>
      </c>
      <c r="H37" s="21">
        <v>48.92939334000009</v>
      </c>
      <c r="I37" s="21">
        <v>-32.578332220000128</v>
      </c>
      <c r="J37" s="105">
        <v>-250.55471064101985</v>
      </c>
      <c r="K37" s="135"/>
    </row>
    <row r="38" spans="1:11" ht="15.75" x14ac:dyDescent="0.25">
      <c r="A38" s="133"/>
      <c r="B38" s="9" t="s">
        <v>74</v>
      </c>
      <c r="C38" s="21">
        <v>1.4177247999999998</v>
      </c>
      <c r="D38" s="21">
        <v>15.896668060000016</v>
      </c>
      <c r="E38" s="21">
        <v>-14.478943260000017</v>
      </c>
      <c r="F38" s="136"/>
      <c r="G38" s="21">
        <v>1.30581203</v>
      </c>
      <c r="H38" s="21">
        <v>13.696053039999992</v>
      </c>
      <c r="I38" s="21">
        <v>-12.390241009999992</v>
      </c>
      <c r="J38" s="105">
        <v>14.425792079525168</v>
      </c>
      <c r="K38" s="135"/>
    </row>
    <row r="39" spans="1:11" ht="15.75" x14ac:dyDescent="0.25">
      <c r="A39" s="133"/>
      <c r="B39" s="9" t="s">
        <v>213</v>
      </c>
      <c r="C39" s="21">
        <v>0.29743744999999988</v>
      </c>
      <c r="D39" s="21">
        <v>10.57232926999999</v>
      </c>
      <c r="E39" s="21">
        <v>-10.27489181999999</v>
      </c>
      <c r="F39" s="136"/>
      <c r="G39" s="21">
        <v>2.0554331399999999</v>
      </c>
      <c r="H39" s="21">
        <v>11.658899220000004</v>
      </c>
      <c r="I39" s="21">
        <v>-9.603466080000004</v>
      </c>
      <c r="J39" s="105">
        <v>6.5346258798857804</v>
      </c>
      <c r="K39" s="135"/>
    </row>
    <row r="40" spans="1:11" ht="15.75" x14ac:dyDescent="0.25">
      <c r="A40" s="133"/>
      <c r="B40" s="9" t="s">
        <v>214</v>
      </c>
      <c r="C40" s="21">
        <v>1.1055622800000005</v>
      </c>
      <c r="D40" s="21">
        <v>5.5656470499999982</v>
      </c>
      <c r="E40" s="21">
        <v>-4.460084769999999</v>
      </c>
      <c r="F40" s="136"/>
      <c r="G40" s="21">
        <v>0.54340033999999982</v>
      </c>
      <c r="H40" s="21">
        <v>6.9696712799999956</v>
      </c>
      <c r="I40" s="21">
        <v>-6.4262709399999958</v>
      </c>
      <c r="J40" s="105">
        <v>-44.084053810483901</v>
      </c>
      <c r="K40" s="135"/>
    </row>
    <row r="41" spans="1:11" ht="15.75" x14ac:dyDescent="0.25">
      <c r="A41" s="133"/>
      <c r="B41" s="9" t="s">
        <v>215</v>
      </c>
      <c r="C41" s="21">
        <v>1.44296541</v>
      </c>
      <c r="D41" s="21">
        <v>2.9383778799999991</v>
      </c>
      <c r="E41" s="21">
        <v>-1.4954124699999984</v>
      </c>
      <c r="F41" s="136"/>
      <c r="G41" s="21">
        <v>1.7591678700000015</v>
      </c>
      <c r="H41" s="21">
        <v>2.4171831900000051</v>
      </c>
      <c r="I41" s="21">
        <v>-0.65801532000000329</v>
      </c>
      <c r="J41" s="105">
        <v>55.997737533912371</v>
      </c>
      <c r="K41" s="135"/>
    </row>
    <row r="42" spans="1:11" ht="15.75" x14ac:dyDescent="0.25">
      <c r="A42" s="133"/>
      <c r="B42" s="9" t="s">
        <v>216</v>
      </c>
      <c r="C42" s="21">
        <v>0.13645741</v>
      </c>
      <c r="D42" s="21">
        <v>0.44970033000000004</v>
      </c>
      <c r="E42" s="21">
        <v>-0.31324292000000009</v>
      </c>
      <c r="F42" s="136"/>
      <c r="G42" s="21">
        <v>2.1499999999999998E-2</v>
      </c>
      <c r="H42" s="21">
        <v>0.47711921999999996</v>
      </c>
      <c r="I42" s="21">
        <v>-0.45561921999999999</v>
      </c>
      <c r="J42" s="105">
        <v>-45.452360104419867</v>
      </c>
      <c r="K42" s="135"/>
    </row>
    <row r="43" spans="1:11" ht="15.75" x14ac:dyDescent="0.25">
      <c r="A43" s="133"/>
      <c r="B43" s="9" t="s">
        <v>217</v>
      </c>
      <c r="C43" s="21">
        <v>0.18468240999999996</v>
      </c>
      <c r="D43" s="21">
        <v>0.48978765000000002</v>
      </c>
      <c r="E43" s="21">
        <v>-0.30510524000000011</v>
      </c>
      <c r="F43" s="136"/>
      <c r="G43" s="21">
        <v>0.16137888</v>
      </c>
      <c r="H43" s="21">
        <v>0.44301538000000007</v>
      </c>
      <c r="I43" s="21">
        <v>-0.28163650000000007</v>
      </c>
      <c r="J43" s="105">
        <v>7.692014729081686</v>
      </c>
      <c r="K43" s="135"/>
    </row>
    <row r="44" spans="1:11" ht="15.75" x14ac:dyDescent="0.25">
      <c r="A44" s="133"/>
      <c r="B44" s="9" t="s">
        <v>218</v>
      </c>
      <c r="C44" s="21">
        <v>1.4E-5</v>
      </c>
      <c r="D44" s="21">
        <v>8.0309999999999999E-3</v>
      </c>
      <c r="E44" s="21">
        <v>-8.0169999999999998E-3</v>
      </c>
      <c r="F44" s="136"/>
      <c r="G44" s="21">
        <v>0</v>
      </c>
      <c r="H44" s="21">
        <v>1.8771159999999995E-2</v>
      </c>
      <c r="I44" s="21">
        <v>-1.8771159999999995E-2</v>
      </c>
      <c r="J44" s="105">
        <v>-134.14194835973552</v>
      </c>
      <c r="K44" s="135"/>
    </row>
    <row r="45" spans="1:11" ht="15.75" x14ac:dyDescent="0.25">
      <c r="A45" s="133"/>
      <c r="B45" s="9" t="s">
        <v>219</v>
      </c>
      <c r="C45" s="21">
        <v>0</v>
      </c>
      <c r="D45" s="21">
        <v>0</v>
      </c>
      <c r="E45" s="21">
        <v>0</v>
      </c>
      <c r="F45" s="136"/>
      <c r="G45" s="21">
        <v>0</v>
      </c>
      <c r="H45" s="21">
        <v>1.5735079999999999E-2</v>
      </c>
      <c r="I45" s="21">
        <v>-1.5735079999999999E-2</v>
      </c>
      <c r="J45" s="105"/>
      <c r="K45" s="135"/>
    </row>
    <row r="46" spans="1:11" ht="15.75" x14ac:dyDescent="0.25">
      <c r="A46" s="133"/>
      <c r="B46" s="9" t="s">
        <v>220</v>
      </c>
      <c r="C46" s="21">
        <v>2.4238999999999999E-4</v>
      </c>
      <c r="D46" s="21">
        <v>8.2335999999999998E-4</v>
      </c>
      <c r="E46" s="21">
        <v>-5.8096999999999999E-4</v>
      </c>
      <c r="F46" s="136"/>
      <c r="G46" s="21">
        <v>0</v>
      </c>
      <c r="H46" s="21">
        <v>4.88843E-3</v>
      </c>
      <c r="I46" s="21">
        <v>-4.88843E-3</v>
      </c>
      <c r="J46" s="105">
        <v>0</v>
      </c>
      <c r="K46" s="135"/>
    </row>
    <row r="47" spans="1:11" ht="15.75" x14ac:dyDescent="0.25">
      <c r="A47" s="133"/>
      <c r="B47" s="9" t="s">
        <v>221</v>
      </c>
      <c r="C47" s="21">
        <v>8.4460000000000004E-4</v>
      </c>
      <c r="D47" s="21">
        <v>0</v>
      </c>
      <c r="E47" s="21">
        <v>8.4460000000000004E-4</v>
      </c>
      <c r="F47" s="136"/>
      <c r="G47" s="21">
        <v>0</v>
      </c>
      <c r="H47" s="21">
        <v>7.2057999999999985E-4</v>
      </c>
      <c r="I47" s="21">
        <v>-7.2057999999999985E-4</v>
      </c>
      <c r="J47" s="105">
        <v>185.31612597679373</v>
      </c>
      <c r="K47" s="135"/>
    </row>
    <row r="48" spans="1:11" ht="15.75" x14ac:dyDescent="0.25">
      <c r="A48" s="133"/>
      <c r="B48" s="9" t="s">
        <v>222</v>
      </c>
      <c r="C48" s="21">
        <v>1.8406909999999999E-2</v>
      </c>
      <c r="D48" s="21">
        <v>2.234E-5</v>
      </c>
      <c r="E48" s="21">
        <v>1.8384569999999999E-2</v>
      </c>
      <c r="F48" s="136"/>
      <c r="G48" s="21">
        <v>4.8000000000000001E-4</v>
      </c>
      <c r="H48" s="21">
        <v>1.1999999999999999E-3</v>
      </c>
      <c r="I48" s="21">
        <v>-7.2000000000000005E-4</v>
      </c>
      <c r="J48" s="105">
        <v>103.91632765955363</v>
      </c>
      <c r="K48" s="135"/>
    </row>
    <row r="49" spans="1:11" ht="15.75" x14ac:dyDescent="0.25">
      <c r="A49" s="133"/>
      <c r="B49" s="9" t="s">
        <v>223</v>
      </c>
      <c r="C49" s="21">
        <v>0</v>
      </c>
      <c r="D49" s="21">
        <v>2.3419999999999999E-3</v>
      </c>
      <c r="E49" s="21">
        <v>-2.3419999999999999E-3</v>
      </c>
      <c r="F49" s="136"/>
      <c r="G49" s="21">
        <v>0</v>
      </c>
      <c r="H49" s="21">
        <v>4.3383999999999995E-4</v>
      </c>
      <c r="I49" s="21">
        <v>-4.3383999999999995E-4</v>
      </c>
      <c r="J49" s="105"/>
      <c r="K49" s="135"/>
    </row>
    <row r="50" spans="1:11" ht="15.75" x14ac:dyDescent="0.25">
      <c r="A50" s="133"/>
      <c r="B50" s="9" t="s">
        <v>2</v>
      </c>
      <c r="C50" s="21">
        <v>391.93943839001236</v>
      </c>
      <c r="D50" s="21">
        <v>335.05882634104637</v>
      </c>
      <c r="E50" s="21">
        <v>56.880612048958938</v>
      </c>
      <c r="F50" s="136"/>
      <c r="G50" s="21">
        <v>422.40907629999379</v>
      </c>
      <c r="H50" s="21">
        <v>348.62792844993055</v>
      </c>
      <c r="I50" s="21">
        <v>73.781147850060734</v>
      </c>
      <c r="J50" s="105">
        <v>-29.712295969239875</v>
      </c>
      <c r="K50" s="135"/>
    </row>
    <row r="51" spans="1:11" x14ac:dyDescent="0.25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25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3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rgb="FF53722D"/>
  </sheetPr>
  <dimension ref="A1:F16"/>
  <sheetViews>
    <sheetView zoomScaleNormal="100" zoomScaleSheetLayoutView="8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2"/>
    </row>
    <row r="7" spans="1:6" x14ac:dyDescent="0.25">
      <c r="A7" s="14"/>
      <c r="B7" s="8"/>
      <c r="C7" s="202" t="s">
        <v>132</v>
      </c>
      <c r="D7" s="203"/>
      <c r="E7" s="112"/>
    </row>
    <row r="8" spans="1:6" x14ac:dyDescent="0.25">
      <c r="A8" s="14"/>
      <c r="B8" s="8"/>
      <c r="C8" s="203"/>
      <c r="D8" s="203"/>
      <c r="E8" s="112"/>
    </row>
    <row r="9" spans="1:6" x14ac:dyDescent="0.25">
      <c r="A9" s="14"/>
      <c r="B9" s="8"/>
      <c r="C9" s="106"/>
      <c r="D9" s="106"/>
      <c r="E9" s="112"/>
    </row>
    <row r="10" spans="1:6" ht="189" x14ac:dyDescent="0.25">
      <c r="A10" s="14"/>
      <c r="B10" s="108" t="s">
        <v>123</v>
      </c>
      <c r="C10" s="109" t="s">
        <v>124</v>
      </c>
      <c r="D10" s="110" t="s">
        <v>125</v>
      </c>
      <c r="E10" s="16"/>
    </row>
    <row r="11" spans="1:6" ht="252" x14ac:dyDescent="0.25">
      <c r="A11" s="14"/>
      <c r="B11" s="108" t="s">
        <v>126</v>
      </c>
      <c r="C11" s="109" t="s">
        <v>127</v>
      </c>
      <c r="D11" s="110" t="s">
        <v>128</v>
      </c>
      <c r="E11" s="16"/>
    </row>
    <row r="12" spans="1:6" ht="173.25" x14ac:dyDescent="0.25">
      <c r="A12" s="14"/>
      <c r="B12" s="111" t="s">
        <v>129</v>
      </c>
      <c r="C12" s="109" t="s">
        <v>130</v>
      </c>
      <c r="D12" s="110" t="s">
        <v>131</v>
      </c>
      <c r="E12" s="16"/>
    </row>
    <row r="13" spans="1:6" x14ac:dyDescent="0.25">
      <c r="A13" s="14"/>
      <c r="B13" s="8"/>
      <c r="C13" s="106"/>
      <c r="D13" s="106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2018-11-20T16:19:41Z</dcterms:modified>
</cp:coreProperties>
</file>