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8" i="7"/>
  <c r="M18" i="7"/>
  <c r="N18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M27" i="7"/>
  <c r="Q19" i="7"/>
  <c r="Q22" i="7"/>
  <c r="Q20" i="7"/>
  <c r="Q18" i="7"/>
  <c r="P24" i="7"/>
  <c r="O21" i="7"/>
  <c r="O16" i="7"/>
  <c r="O22" i="7"/>
  <c r="O20" i="7"/>
  <c r="O18" i="7"/>
  <c r="O17" i="7"/>
  <c r="P21" i="7"/>
  <c r="P16" i="7"/>
  <c r="P19" i="7"/>
  <c r="P20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M28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<sst xmlns="http://schemas.openxmlformats.org/spreadsheetml/2006/main" count="1718" uniqueCount="407">
  <si>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</si>
  <si>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</si>
  <si>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</si>
  <si>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</si>
  <si>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</si>
  <si>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</si>
  <si>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</si>
  <si>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</si>
  <si>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</si>
  <si>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</si>
  <si>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</si>
  <si>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</si>
  <si>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</si>
  <si>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</si>
  <si>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</si>
  <si>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</si>
  <si>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</si>
  <si>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</si>
  <si>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</si>
  <si>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</si>
  <si>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</si>
  <si>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</si>
  <si>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</si>
  <si>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</si>
  <si>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</si>
  <si>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</si>
  <si>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</si>
  <si>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</si>
  <si>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</si>
  <si>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</si>
  <si>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</si>
  <si>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</si>
  <si>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</si>
  <si>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</si>
  <si>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</si>
  <si>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</si>
  <si>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</si>
  <si>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</si>
  <si>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</si>
  <si>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</si>
  <si>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</si>
  <si>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</si>
  <si>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</si>
  <si>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</si>
  <si>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</si>
  <si>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</si>
  <si>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</si>
  <si>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</si>
  <si>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</si>
  <si>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</si>
  <si>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</si>
  <si>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</si>
  <si>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</si>
  <si>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</si>
  <si>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</si>
  <si>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</si>
  <si>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</si>
  <si>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</si>
  <si>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</si>
  <si>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</si>
  <si>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</si>
  <si>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</si>
  <si>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</si>
  <si>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</si>
  <si>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</si>
  <si>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</si>
  <si>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</si>
  <si>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</si>
  <si>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</si>
  <si>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</si>
  <si>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</si>
  <si>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</si>
  <si>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</si>
  <si>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</si>
  <si>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</si>
  <si>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</si>
  <si>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</si>
  <si>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</si>
  <si>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</si>
  <si>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</si>
  <si>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</si>
  <si>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</si>
  <si>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</si>
  <si>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</si>
  <si>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</si>
  <si>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</si>
  <si>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</si>
  <si>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</si>
  <si>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</si>
  <si>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</si>
  <si>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</si>
  <si>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</si>
  <si>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</si>
  <si>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</si>
  <si>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</si>
  <si>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</si>
  <si>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</si>
  <si>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</si>
  <si>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</si>
  <si>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</si>
  <si>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</si>
  <si>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</si>
  <si>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</si>
  <si>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</si>
  <si>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</si>
  <si>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</si>
  <si>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</si>
  <si>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</si>
  <si>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</si>
  <si>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</si>
  <si>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</si>
  <si>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</si>
  <si>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</si>
  <si>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</si>
  <si>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</si>
  <si>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</si>
  <si>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</si>
  <si>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</si>
  <si>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</si>
  <si>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</si>
  <si>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</si>
  <si>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</si>
  <si>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</si>
  <si>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</si>
  <si>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</si>
  <si>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</si>
  <si>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</si>
  <si>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</si>
  <si>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</si>
  <si>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</si>
  <si>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</si>
  <si>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</si>
  <si>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</si>
  <si>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</si>
  <si>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</si>
  <si>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</si>
  <si>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</si>
  <si>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</si>
  <si>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</si>
  <si>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</si>
  <si>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</si>
  <si>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</si>
  <si>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</si>
  <si>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</si>
  <si>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</si>
  <si>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</si>
  <si>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</si>
  <si>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</si>
  <si>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</si>
  <si>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</si>
  <si>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</si>
  <si>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</si>
  <si>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</si>
  <si>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</si>
  <si>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</si>
  <si>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</si>
  <si>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</si>
  <si>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</si>
  <si>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</si>
  <si>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</si>
  <si>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</si>
  <si>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</si>
  <si>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</si>
  <si>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</si>
  <si>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</si>
  <si>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</si>
  <si>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</si>
  <si>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</si>
  <si>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</si>
  <si>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</si>
  <si>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</si>
  <si>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</si>
  <si>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</si>
  <si>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</si>
  <si>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</si>
  <si>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</si>
  <si>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</si>
  <si>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</si>
  <si>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</si>
  <si>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</si>
  <si>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</si>
  <si>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</si>
  <si>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</si>
  <si>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</si>
  <si>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</si>
  <si>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</si>
  <si>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</si>
  <si>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</si>
  <si>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</si>
  <si>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</si>
  <si>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</si>
  <si>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</si>
  <si>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</si>
  <si>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</si>
  <si>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</si>
  <si>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</si>
  <si>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</si>
  <si>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</si>
  <si>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</si>
  <si>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</si>
  <si>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</si>
  <si>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</si>
  <si>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</si>
  <si>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</si>
  <si>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</si>
  <si>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</si>
  <si>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</si>
  <si>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</si>
  <si>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</si>
  <si>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</si>
  <si>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</si>
  <si>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</si>
  <si>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</si>
  <si>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</si>
  <si>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</si>
  <si>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</si>
  <si>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</si>
  <si>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</si>
  <si>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</si>
  <si>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</si>
  <si>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</si>
  <si>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</si>
  <si>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</si>
  <si>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</si>
  <si>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</si>
  <si>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</si>
  <si>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</si>
  <si>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</si>
  <si>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</si>
  <si>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</si>
  <si>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</si>
  <si>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</si>
  <si>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</si>
  <si>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</si>
  <si>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</si>
  <si>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</si>
  <si>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</si>
  <si>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</si>
  <si>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</si>
  <si>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</si>
  <si>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</si>
  <si>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</si>
  <si>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</si>
  <si>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</si>
  <si>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</si>
  <si>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</si>
  <si>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</si>
  <si>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</si>
  <si>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</si>
  <si>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</si>
  <si>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</si>
  <si>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</si>
  <si>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</si>
  <si>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</si>
  <si>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</si>
  <si>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</si>
  <si>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</si>
  <si>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</si>
  <si>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</si>
  <si>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</si>
  <si>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</si>
  <si>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</si>
  <si>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</si>
  <si>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</si>
  <si>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</si>
  <si>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</si>
  <si>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</si>
  <si>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</si>
  <si>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</si>
  <si>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</si>
  <si>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</si>
  <si>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</si>
  <si>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</si>
  <si>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</si>
  <si>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</si>
  <si>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</si>
  <si>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</si>
  <si>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</si>
  <si>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</si>
  <si>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</si>
  <si>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</si>
  <si>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</si>
  <si>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</si>
  <si>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</si>
  <si>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</si>
  <si>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</si>
  <si>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</si>
  <si>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</si>
  <si>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</si>
  <si>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</si>
  <si>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</si>
  <si>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</si>
  <si>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</si>
  <si>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</si>
  <si>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</si>
  <si>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</si>
  <si>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</si>
  <si>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</si>
  <si>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</si>
  <si>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</si>
  <si>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</si>
  <si>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</si>
  <si>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</si>
  <si>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</si>
  <si>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</si>
  <si>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</si>
  <si>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</si>
  <si>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</si>
  <si>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</si>
  <si>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</si>
  <si>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</si>
  <si>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</si>
  <si>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</si>
  <si>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</si>
  <si>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</si>
  <si>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</si>
  <si>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</si>
  <si>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</si>
  <si>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</si>
  <si>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</si>
  <si>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</si>
  <si>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</si>
  <si>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</si>
  <si>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</si>
  <si>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</si>
  <si>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</si>
  <si>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</si>
  <si>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</si>
  <si>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</si>
  <si>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</si>
  <si>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</si>
  <si>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</si>
  <si>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</si>
  <si>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</si>
  <si>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</si>
  <si>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</si>
  <si>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</si>
  <si>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</si>
  <si>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</si>
  <si>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</si>
  <si>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</si>
  <si>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</si>
  <si>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</si>
  <si>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</si>
  <si>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</si>
  <si>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</si>
  <si>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</si>
  <si>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</si>
  <si>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</si>
  <si>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</si>
  <si>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</si>
  <si>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</si>
  <si>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</si>
  <si>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</si>
  <si>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</si>
  <si>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</si>
  <si>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</si>
  <si>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</si>
  <si>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</si>
  <si>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</si>
  <si>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</si>
  <si>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</si>
  <si>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</si>
  <si>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</si>
  <si>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</si>
  <si>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</si>
  <si>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</si>
  <si>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</si>
  <si>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</si>
  <si>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</si>
  <si>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</si>
  <si>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</si>
  <si>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</si>
  <si>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</si>
  <si>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</si>
  <si>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</si>
  <si>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</si>
  <si>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</si>
  <si>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</si>
  <si>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</si>
  <si>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</si>
  <si>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</si>
  <si>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</si>
  <si>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</si>
  <si>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</si>
  <si>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</si>
  <si>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</si>
  <si>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</si>
  <si>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</si>
  <si>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</si>
  <si>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</si>
  <si>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</si>
  <si>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</si>
  <si>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</si>
  <si>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</si>
  <si>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</si>
  <si>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</si>
  <si>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</si>
  <si>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Kennedy de Bogotá</t>
  </si>
  <si>
    <t>Ocupados según posición ocupacional en la localidad de Kennedy de Bogotá</t>
  </si>
  <si>
    <t>en la localidad de Kennedy de Bogotá</t>
  </si>
  <si>
    <t>Ocupados por posición ocupacional según genero en la localidad de Kennedy de Bogotá</t>
  </si>
  <si>
    <t>ocupacional en la localidad de Kennedy de Bogotá</t>
  </si>
  <si>
    <t>* Para esta pregunta, los hogares pueden utilizar más de una opción de respuesta.</t>
  </si>
  <si>
    <t>Periodicidad de la compra de alimentos por hogares *
en las localidades de Bogotá 2017</t>
  </si>
  <si>
    <t>Kennedy: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</si>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</sst>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6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75" fontId="11" fillId="3" borderId="2" xfId="1" applyNumberFormat="1" applyFont="1" applyFill="1" applyBorder="1" applyAlignment="1">
      <alignment horizontal="right" vertical="center"/>
    </xf>
    <xf numFmtId="2" fontId="11" fillId="3" borderId="2" xfId="1" applyNumberFormat="1" applyFont="1" applyFill="1" applyBorder="1" applyAlignment="1">
      <alignment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169" fontId="22" fillId="3" borderId="2" xfId="1" applyNumberFormat="1" applyFont="1" applyFill="1" applyBorder="1" applyAlignment="1">
      <alignment vertical="center"/>
    </xf>
    <xf numFmtId="169" fontId="22" fillId="3" borderId="2" xfId="1" applyNumberFormat="1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58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42" fillId="0" borderId="6" xfId="0" applyFont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811935941162434"/>
                  <c:y val="-0.18130369580507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9697624696"/>
                  <c:y val="8.0268475678809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64.272281213447627</c:v>
                </c:pt>
                <c:pt idx="1">
                  <c:v>35.727718786552451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62.245631033028673</c:v>
                </c:pt>
                <c:pt idx="1">
                  <c:v>37.754368966971327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67.082559668532411</c:v>
                </c:pt>
                <c:pt idx="1">
                  <c:v>32.917440331467589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77917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Kennedy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14" t="s">
        <v>3</v>
      </c>
      <c r="B8" s="415"/>
      <c r="C8" s="415"/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415"/>
      <c r="O8" s="415"/>
      <c r="P8" s="416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0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4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0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0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0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6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5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8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7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9"/>
      <c r="J8" s="299"/>
    </row>
    <row r="9" spans="1:13" ht="15.75" x14ac:dyDescent="0.25">
      <c r="A9" s="24"/>
      <c r="B9" s="417" t="s">
        <v>398</v>
      </c>
      <c r="C9" s="417"/>
      <c r="D9" s="417"/>
      <c r="E9" s="417"/>
      <c r="F9" s="417"/>
      <c r="G9" s="417"/>
      <c r="H9" s="5"/>
      <c r="I9" s="300">
        <v>8044712.9999988601</v>
      </c>
      <c r="J9" s="300"/>
      <c r="K9" s="300"/>
    </row>
    <row r="10" spans="1:13" ht="15.75" x14ac:dyDescent="0.25">
      <c r="A10" s="24"/>
      <c r="B10" s="417" t="s">
        <v>256</v>
      </c>
      <c r="C10" s="417"/>
      <c r="D10" s="417"/>
      <c r="E10" s="417"/>
      <c r="F10" s="417"/>
      <c r="G10" s="417"/>
      <c r="H10" s="8"/>
      <c r="I10" s="300"/>
      <c r="J10" s="300">
        <v>140462.99999974301</v>
      </c>
      <c r="K10" s="300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0"/>
      <c r="J11" s="300"/>
      <c r="K11" s="300"/>
    </row>
    <row r="12" spans="1:13" s="14" customFormat="1" ht="15" customHeight="1" x14ac:dyDescent="0.2">
      <c r="A12" s="28"/>
      <c r="B12" s="29"/>
      <c r="C12" s="47"/>
      <c r="D12" s="47"/>
      <c r="E12" s="47"/>
      <c r="F12" s="419" t="s">
        <v>371</v>
      </c>
      <c r="G12" s="419" t="s">
        <v>406</v>
      </c>
      <c r="H12" s="30"/>
      <c r="I12" s="301"/>
      <c r="J12" s="302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9"/>
      <c r="G13" s="420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3"/>
      <c r="J14" s="313"/>
      <c r="K14" s="137"/>
      <c r="L14" s="137"/>
    </row>
    <row r="15" spans="1:13" s="14" customFormat="1" x14ac:dyDescent="0.25">
      <c r="A15" s="28"/>
      <c r="B15" s="29" t="s">
        <v>1</v>
      </c>
      <c r="C15" s="41">
        <v>1019949</v>
      </c>
      <c r="D15" s="41">
        <v>1060016</v>
      </c>
      <c r="E15" s="33">
        <v>1208983.9999993355</v>
      </c>
      <c r="F15" s="42">
        <v>15.028304925228616</v>
      </c>
      <c r="G15" s="34">
        <v>14.053372779216122</v>
      </c>
      <c r="H15" s="30"/>
      <c r="I15" s="314">
        <v>8044712.9999988601</v>
      </c>
      <c r="J15" s="191">
        <f>+E15/$I$15*100</f>
        <v>15.028304925228616</v>
      </c>
      <c r="K15" s="315">
        <f>+((E15-D15)/D15)*100</f>
        <v>14.053372779216117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816947.62292153004</v>
      </c>
      <c r="D16" s="41">
        <v>856146</v>
      </c>
      <c r="E16" s="33">
        <v>1019893.6650815532</v>
      </c>
      <c r="F16" s="42">
        <v>12.677812932315891</v>
      </c>
      <c r="G16" s="34">
        <v>19.126137957959632</v>
      </c>
      <c r="H16" s="30"/>
      <c r="I16" s="314"/>
      <c r="J16" s="191">
        <f>+E16/$I$15*100</f>
        <v>12.677812932315891</v>
      </c>
      <c r="K16" s="315">
        <f>+((E16-D16)/D16)*100</f>
        <v>19.126137957959642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538904.64807223924</v>
      </c>
      <c r="D17" s="41">
        <v>546946.62271979998</v>
      </c>
      <c r="E17" s="33">
        <v>620052.63314460451</v>
      </c>
      <c r="F17" s="42">
        <v>7.7075792902082689</v>
      </c>
      <c r="G17" s="34">
        <v>13.366205656645324</v>
      </c>
      <c r="H17" s="30"/>
      <c r="I17" s="314"/>
      <c r="J17" s="191">
        <f>+E17/$I$15*100</f>
        <v>7.7075792902082689</v>
      </c>
      <c r="K17" s="315">
        <f>+((E17-D17)/D17)*100</f>
        <v>13.366205656645336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499319.18482667167</v>
      </c>
      <c r="D18" s="41">
        <v>507586.53760330001</v>
      </c>
      <c r="E18" s="33">
        <v>571820.88644472871</v>
      </c>
      <c r="F18" s="42">
        <v>7.108033393420123</v>
      </c>
      <c r="G18" s="34">
        <v>12.654856676208869</v>
      </c>
      <c r="H18" s="30"/>
      <c r="I18" s="312"/>
      <c r="J18" s="191">
        <f>+E18/$I$15*100</f>
        <v>7.108033393420123</v>
      </c>
      <c r="K18" s="315">
        <f>+((E18-D18)/D18)*100</f>
        <v>12.654856676208878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278042.9748492908</v>
      </c>
      <c r="D19" s="41">
        <v>309199.37728030002</v>
      </c>
      <c r="E19" s="33">
        <v>399841.03193696408</v>
      </c>
      <c r="F19" s="42">
        <v>4.9702336421078126</v>
      </c>
      <c r="G19" s="34">
        <v>29.314953818452949</v>
      </c>
      <c r="H19" s="30"/>
      <c r="I19" s="312"/>
      <c r="J19" s="191">
        <f>+E19/$I$15*100</f>
        <v>4.9702336421078126</v>
      </c>
      <c r="K19" s="315">
        <f>+((E19-D19)/D19)*100</f>
        <v>29.314953818452956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7" t="s">
        <v>398</v>
      </c>
      <c r="C21" s="417"/>
      <c r="D21" s="417"/>
      <c r="E21" s="417"/>
      <c r="F21" s="417"/>
      <c r="G21" s="417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7" t="s">
        <v>151</v>
      </c>
      <c r="C22" s="417"/>
      <c r="D22" s="417"/>
      <c r="E22" s="417"/>
      <c r="F22" s="417"/>
      <c r="G22" s="417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8" t="s">
        <v>50</v>
      </c>
      <c r="G24" s="418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8"/>
      <c r="G25" s="418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80.09690905344587</v>
      </c>
      <c r="D27" s="42">
        <v>80.767271437412262</v>
      </c>
      <c r="E27" s="136">
        <v>84.359566800066304</v>
      </c>
      <c r="F27" s="42">
        <v>0.67036238396639192</v>
      </c>
      <c r="G27" s="34">
        <v>3.5922953626540419</v>
      </c>
      <c r="H27" s="30"/>
      <c r="I27" s="315">
        <f t="shared" ref="I27:J29" si="1">+D27-C27</f>
        <v>0.67036238396639192</v>
      </c>
      <c r="J27" s="315">
        <f t="shared" si="1"/>
        <v>3.5922953626540419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65.965630225476829</v>
      </c>
      <c r="D28" s="42">
        <v>63.884737266751237</v>
      </c>
      <c r="E28" s="136">
        <v>60.795811796225209</v>
      </c>
      <c r="F28" s="42">
        <v>-2.0808929587255918</v>
      </c>
      <c r="G28" s="34">
        <v>-3.0889254705260285</v>
      </c>
      <c r="H28" s="30"/>
      <c r="I28" s="315">
        <f t="shared" si="1"/>
        <v>-2.0808929587255918</v>
      </c>
      <c r="J28" s="315">
        <f t="shared" si="1"/>
        <v>-3.0889254705260285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61.120097643595514</v>
      </c>
      <c r="D29" s="42">
        <v>59.287380610701909</v>
      </c>
      <c r="E29" s="136">
        <v>56.066716170749473</v>
      </c>
      <c r="F29" s="42">
        <v>-1.8327170328936049</v>
      </c>
      <c r="G29" s="34">
        <v>-3.2206644399524365</v>
      </c>
      <c r="H29" s="30"/>
      <c r="I29" s="315">
        <f t="shared" si="1"/>
        <v>-1.8327170328936049</v>
      </c>
      <c r="J29" s="315">
        <f t="shared" si="1"/>
        <v>-3.2206644399524365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5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21" t="s">
        <v>399</v>
      </c>
      <c r="C9" s="421"/>
      <c r="D9" s="421"/>
      <c r="E9" s="421"/>
      <c r="F9" s="421"/>
      <c r="G9" s="421"/>
      <c r="H9" s="421"/>
      <c r="I9" s="52"/>
      <c r="J9" s="142"/>
      <c r="K9" s="142"/>
      <c r="L9" s="142"/>
      <c r="M9" s="142"/>
      <c r="N9" s="142"/>
    </row>
    <row r="10" spans="1:17" ht="15" x14ac:dyDescent="0.25">
      <c r="A10" s="51"/>
      <c r="B10" s="421" t="s">
        <v>256</v>
      </c>
      <c r="C10" s="421"/>
      <c r="D10" s="421"/>
      <c r="E10" s="421"/>
      <c r="F10" s="421"/>
      <c r="G10" s="421"/>
      <c r="H10" s="421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21"/>
      <c r="D12" s="421"/>
      <c r="E12" s="113"/>
      <c r="F12" s="422" t="s">
        <v>150</v>
      </c>
      <c r="G12" s="422"/>
      <c r="H12" s="419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9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499319.18482667167</v>
      </c>
      <c r="D15" s="33">
        <v>507586.53760333231</v>
      </c>
      <c r="E15" s="33">
        <v>571820.88644472603</v>
      </c>
      <c r="F15" s="34">
        <v>12.654856676201188</v>
      </c>
      <c r="G15" s="33">
        <v>64234.348841393716</v>
      </c>
      <c r="H15" s="34">
        <v>100</v>
      </c>
      <c r="I15" s="52"/>
      <c r="J15" s="142"/>
      <c r="K15" s="142"/>
      <c r="L15" s="191">
        <f t="shared" ref="L15:L22" si="0">+((E15-D15)/D15)*100</f>
        <v>12.654856676201181</v>
      </c>
      <c r="M15" s="145">
        <f t="shared" ref="M15:M22" si="1">+E15-D15</f>
        <v>64234.348841393716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282688.82099190843</v>
      </c>
      <c r="D16" s="41">
        <v>292167.86292635946</v>
      </c>
      <c r="E16" s="41">
        <v>338211.76678578049</v>
      </c>
      <c r="F16" s="138">
        <v>15.75940057138534</v>
      </c>
      <c r="G16" s="139">
        <v>46043.903859421029</v>
      </c>
      <c r="H16" s="138">
        <v>59.146452115206728</v>
      </c>
      <c r="I16" s="52"/>
      <c r="J16" s="144"/>
      <c r="K16" s="144"/>
      <c r="L16" s="191">
        <f t="shared" si="0"/>
        <v>15.75940057138534</v>
      </c>
      <c r="M16" s="145">
        <f t="shared" si="1"/>
        <v>46043.903859421029</v>
      </c>
      <c r="N16" s="191">
        <f t="shared" si="2"/>
        <v>59.146452115206728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154036.73221520736</v>
      </c>
      <c r="D17" s="41">
        <v>133981.89805996596</v>
      </c>
      <c r="E17" s="139">
        <v>150785.13095078725</v>
      </c>
      <c r="F17" s="138">
        <v>12.541420247159586</v>
      </c>
      <c r="G17" s="139">
        <v>16803.232890821295</v>
      </c>
      <c r="H17" s="138">
        <v>26.369294043854868</v>
      </c>
      <c r="I17" s="52"/>
      <c r="J17" s="142"/>
      <c r="K17" s="147"/>
      <c r="L17" s="191">
        <f t="shared" si="0"/>
        <v>12.541420247159593</v>
      </c>
      <c r="M17" s="145">
        <f t="shared" si="1"/>
        <v>16803.232890821295</v>
      </c>
      <c r="N17" s="191">
        <f t="shared" si="2"/>
        <v>26.369294043854868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20135.325700500085</v>
      </c>
      <c r="D18" s="41">
        <v>20115.123336473447</v>
      </c>
      <c r="E18" s="41">
        <v>34089.589017238577</v>
      </c>
      <c r="F18" s="138">
        <v>69.472433487027828</v>
      </c>
      <c r="G18" s="139">
        <v>13974.46568076513</v>
      </c>
      <c r="H18" s="138">
        <v>5.9615851441155394</v>
      </c>
      <c r="I18" s="52"/>
      <c r="J18" s="144"/>
      <c r="L18" s="191">
        <f t="shared" si="0"/>
        <v>69.472433487027843</v>
      </c>
      <c r="M18" s="145">
        <f t="shared" si="1"/>
        <v>13974.46568076513</v>
      </c>
      <c r="N18" s="191">
        <f t="shared" si="2"/>
        <v>5.9615851441155394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27</v>
      </c>
      <c r="C19" s="41">
        <v>23525.917875619969</v>
      </c>
      <c r="D19" s="41">
        <v>30880.084971423086</v>
      </c>
      <c r="E19" s="41">
        <v>29310.561387202804</v>
      </c>
      <c r="F19" s="138">
        <v>-5.0826401082534005</v>
      </c>
      <c r="G19" s="139">
        <v>-1569.5235842202819</v>
      </c>
      <c r="H19" s="138">
        <v>5.1258290982408976</v>
      </c>
      <c r="I19" s="52"/>
      <c r="J19" s="144"/>
      <c r="K19" s="145"/>
      <c r="L19" s="191">
        <f t="shared" si="0"/>
        <v>-5.0826401082534058</v>
      </c>
      <c r="M19" s="145">
        <f t="shared" si="1"/>
        <v>-1569.5235842202819</v>
      </c>
      <c r="N19" s="191">
        <f t="shared" si="2"/>
        <v>5.1258290982408976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7354.3875711072806</v>
      </c>
      <c r="D20" s="41">
        <v>13193.918820643277</v>
      </c>
      <c r="E20" s="41">
        <v>9132.8563090278021</v>
      </c>
      <c r="F20" s="138">
        <v>-30.779805202844766</v>
      </c>
      <c r="G20" s="139">
        <v>-4061.0625116154752</v>
      </c>
      <c r="H20" s="138">
        <v>1.5971533264220164</v>
      </c>
      <c r="I20" s="52"/>
      <c r="J20" s="144"/>
      <c r="L20" s="191">
        <f t="shared" si="0"/>
        <v>-30.779805202844774</v>
      </c>
      <c r="M20" s="145">
        <f t="shared" si="1"/>
        <v>-4061.0625116154752</v>
      </c>
      <c r="N20" s="191">
        <f t="shared" si="2"/>
        <v>1.5971533264220164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7477.4249135879136</v>
      </c>
      <c r="D21" s="41">
        <v>9954.7066995803016</v>
      </c>
      <c r="E21" s="41">
        <v>7184.3301668297981</v>
      </c>
      <c r="F21" s="138">
        <v>-27.829815748035092</v>
      </c>
      <c r="G21" s="139">
        <v>-2770.3765327505034</v>
      </c>
      <c r="H21" s="138">
        <v>1.2563951994650091</v>
      </c>
      <c r="I21" s="52"/>
      <c r="J21" s="144"/>
      <c r="K21" s="144"/>
      <c r="L21" s="191">
        <f t="shared" si="0"/>
        <v>-27.829815748035099</v>
      </c>
      <c r="M21" s="145">
        <f t="shared" si="1"/>
        <v>-2770.3765327505034</v>
      </c>
      <c r="N21" s="191">
        <f t="shared" si="2"/>
        <v>1.2563951994650091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4100.5755587410422</v>
      </c>
      <c r="D22" s="41">
        <v>7292.9427888880728</v>
      </c>
      <c r="E22" s="41">
        <v>3106.6518278596996</v>
      </c>
      <c r="F22" s="138">
        <v>-57.401944348265502</v>
      </c>
      <c r="G22" s="139">
        <v>-4186.2909610283732</v>
      </c>
      <c r="H22" s="138">
        <v>0.54329107269501575</v>
      </c>
      <c r="I22" s="52"/>
      <c r="J22" s="144"/>
      <c r="K22" s="145"/>
      <c r="L22" s="191">
        <f t="shared" si="0"/>
        <v>-57.401944348265502</v>
      </c>
      <c r="M22" s="145">
        <f t="shared" si="1"/>
        <v>-4186.2909610283732</v>
      </c>
      <c r="N22" s="191">
        <f t="shared" si="2"/>
        <v>0.54329107269501575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7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306214.73886752839</v>
      </c>
      <c r="D24" s="45">
        <v>323047.94789778255</v>
      </c>
      <c r="E24" s="140">
        <v>367522.32817298331</v>
      </c>
      <c r="F24" s="74">
        <v>13.767114313715801</v>
      </c>
      <c r="G24" s="45">
        <v>44474.380275200761</v>
      </c>
      <c r="H24" s="138">
        <v>64.272281213447627</v>
      </c>
      <c r="I24" s="52"/>
      <c r="J24" s="144"/>
      <c r="K24" s="144"/>
      <c r="L24" s="191">
        <f t="shared" ref="L24:L25" si="4">+((E24-D24)/D24)*100</f>
        <v>13.767114313715794</v>
      </c>
      <c r="M24" s="145">
        <f t="shared" ref="M24:M25" si="5">+E24-D24</f>
        <v>44474.380275200761</v>
      </c>
      <c r="N24" s="191">
        <f t="shared" ref="N24:N25" si="6">+E24/$E$15*100</f>
        <v>64.272281213447627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193104.44595914369</v>
      </c>
      <c r="D25" s="45">
        <v>184538.58970555104</v>
      </c>
      <c r="E25" s="140">
        <v>204298.55827174312</v>
      </c>
      <c r="F25" s="74">
        <v>10.707770443960252</v>
      </c>
      <c r="G25" s="45">
        <v>19759.968566192081</v>
      </c>
      <c r="H25" s="138">
        <v>35.727718786552451</v>
      </c>
      <c r="I25" s="52"/>
      <c r="J25" s="142"/>
      <c r="K25" s="142"/>
      <c r="L25" s="191">
        <f t="shared" si="4"/>
        <v>10.707770443960257</v>
      </c>
      <c r="M25" s="145">
        <f t="shared" si="5"/>
        <v>19759.968566192081</v>
      </c>
      <c r="N25" s="191">
        <f t="shared" si="6"/>
        <v>35.727718786552451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21" t="s">
        <v>80</v>
      </c>
      <c r="C27" s="421"/>
      <c r="D27" s="421"/>
      <c r="E27" s="421"/>
      <c r="F27" s="421"/>
      <c r="G27" s="421"/>
      <c r="H27" s="421"/>
      <c r="I27" s="52"/>
      <c r="J27" s="142"/>
      <c r="K27" s="142"/>
      <c r="L27" s="142"/>
      <c r="M27" s="296">
        <f>+(E24/E15)*100</f>
        <v>64.272281213447627</v>
      </c>
      <c r="N27" s="142"/>
    </row>
    <row r="28" spans="1:17" ht="15" x14ac:dyDescent="0.25">
      <c r="A28" s="51"/>
      <c r="B28" s="421" t="s">
        <v>400</v>
      </c>
      <c r="C28" s="421"/>
      <c r="D28" s="421"/>
      <c r="E28" s="421"/>
      <c r="F28" s="421"/>
      <c r="G28" s="421"/>
      <c r="H28" s="421"/>
      <c r="I28" s="52"/>
      <c r="J28" s="142"/>
      <c r="K28" s="142"/>
      <c r="L28" s="142"/>
      <c r="M28" s="328">
        <f>+(E25/E15)*100</f>
        <v>35.727718786552451</v>
      </c>
      <c r="N28" s="142"/>
    </row>
    <row r="29" spans="1:17" ht="15" x14ac:dyDescent="0.25">
      <c r="A29" s="51"/>
      <c r="B29" s="421" t="s">
        <v>154</v>
      </c>
      <c r="C29" s="421"/>
      <c r="D29" s="421"/>
      <c r="E29" s="421"/>
      <c r="F29" s="421"/>
      <c r="G29" s="421"/>
      <c r="H29" s="421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7"/>
      <c r="C47" s="147"/>
      <c r="D47" s="147"/>
      <c r="E47" s="147"/>
      <c r="F47" s="142"/>
      <c r="G47" s="137"/>
    </row>
    <row r="48" spans="1:14" x14ac:dyDescent="0.2">
      <c r="A48" s="142"/>
      <c r="B48" s="147"/>
      <c r="C48" s="83" t="s">
        <v>30</v>
      </c>
      <c r="D48" s="84">
        <v>64.272281213447627</v>
      </c>
      <c r="E48" s="84"/>
      <c r="F48" s="142"/>
      <c r="G48" s="137"/>
    </row>
    <row r="49" spans="1:7" x14ac:dyDescent="0.2">
      <c r="A49" s="142"/>
      <c r="B49" s="147"/>
      <c r="C49" s="83" t="s">
        <v>31</v>
      </c>
      <c r="D49" s="84">
        <v>35.727718786552451</v>
      </c>
      <c r="E49" s="84"/>
      <c r="F49" s="142"/>
      <c r="G49" s="137"/>
    </row>
    <row r="50" spans="1:7" x14ac:dyDescent="0.2">
      <c r="A50" s="142"/>
      <c r="B50" s="142"/>
      <c r="C50" s="142"/>
      <c r="D50" s="142"/>
      <c r="E50" s="142"/>
      <c r="F50" s="142"/>
      <c r="G50" s="137"/>
    </row>
    <row r="51" spans="1:7" x14ac:dyDescent="0.2">
      <c r="A51" s="142"/>
      <c r="B51" s="142"/>
      <c r="C51" s="142"/>
      <c r="D51" s="142"/>
      <c r="E51" s="142"/>
      <c r="F51" s="142"/>
      <c r="G51" s="137"/>
    </row>
    <row r="52" spans="1:7" x14ac:dyDescent="0.2">
      <c r="A52" s="142"/>
      <c r="B52" s="142"/>
      <c r="C52" s="142"/>
      <c r="D52" s="142"/>
      <c r="E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R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53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23">
        <v>2011</v>
      </c>
      <c r="D11" s="93"/>
      <c r="E11" s="113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424"/>
      <c r="D12" s="94">
        <v>2014</v>
      </c>
      <c r="E12" s="117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6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6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6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6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6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6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6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6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6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6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6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43" t="s">
        <v>9</v>
      </c>
      <c r="C25" s="75">
        <v>61.120097643595294</v>
      </c>
      <c r="D25" s="75">
        <v>59.287380610705398</v>
      </c>
      <c r="E25" s="75">
        <v>56.066716170749295</v>
      </c>
      <c r="F25" s="75">
        <v>-3.2206644399561029</v>
      </c>
      <c r="G25" s="72">
        <v>12</v>
      </c>
      <c r="H25" s="52"/>
      <c r="I25" s="296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6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6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6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6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6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6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6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55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3">
        <v>2011</v>
      </c>
      <c r="D11" s="60"/>
      <c r="E11" s="113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424"/>
      <c r="D12" s="61">
        <v>2014</v>
      </c>
      <c r="E12" s="117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6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6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6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6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6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6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6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6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6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6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6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6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6" t="s">
        <v>9</v>
      </c>
      <c r="C26" s="75">
        <v>65.965630225476474</v>
      </c>
      <c r="D26" s="75">
        <v>61.531378649028994</v>
      </c>
      <c r="E26" s="75">
        <v>60.795811796225209</v>
      </c>
      <c r="F26" s="75">
        <v>-0.73556685280378531</v>
      </c>
      <c r="G26" s="72">
        <v>13</v>
      </c>
      <c r="H26" s="52"/>
      <c r="I26" s="296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6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6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6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6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6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6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9.28515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10" width="9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21" t="s">
        <v>401</v>
      </c>
      <c r="C8" s="421"/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52"/>
    </row>
    <row r="9" spans="1:26" ht="15" x14ac:dyDescent="0.25">
      <c r="A9" s="51"/>
      <c r="B9" s="421" t="s">
        <v>258</v>
      </c>
      <c r="C9" s="421"/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52"/>
    </row>
    <row r="10" spans="1:26" ht="15" x14ac:dyDescent="0.25">
      <c r="A10" s="51"/>
      <c r="B10" s="303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6" t="s">
        <v>34</v>
      </c>
      <c r="D11" s="426"/>
      <c r="E11" s="427" t="s">
        <v>150</v>
      </c>
      <c r="F11" s="427"/>
      <c r="G11" s="419" t="s">
        <v>372</v>
      </c>
      <c r="H11" s="66"/>
      <c r="I11" s="426" t="s">
        <v>24</v>
      </c>
      <c r="J11" s="426"/>
      <c r="K11" s="427" t="s">
        <v>150</v>
      </c>
      <c r="L11" s="427"/>
      <c r="M11" s="419" t="s">
        <v>372</v>
      </c>
      <c r="N11" s="52"/>
    </row>
    <row r="12" spans="1:26" ht="14.25" customHeight="1" x14ac:dyDescent="0.25">
      <c r="A12" s="51"/>
      <c r="B12" s="304"/>
      <c r="C12" s="113">
        <v>2014</v>
      </c>
      <c r="D12" s="113">
        <v>2017</v>
      </c>
      <c r="E12" s="114" t="s">
        <v>0</v>
      </c>
      <c r="F12" s="15" t="s">
        <v>57</v>
      </c>
      <c r="G12" s="419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9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291423.4496398932</v>
      </c>
      <c r="D14" s="33">
        <v>332230.6443695373</v>
      </c>
      <c r="E14" s="34">
        <v>14.002714874204125</v>
      </c>
      <c r="F14" s="33">
        <v>40807.194729644107</v>
      </c>
      <c r="G14" s="316">
        <v>100</v>
      </c>
      <c r="H14" s="68"/>
      <c r="I14" s="33">
        <v>216163.08796344115</v>
      </c>
      <c r="J14" s="33">
        <v>239590.24207518756</v>
      </c>
      <c r="K14" s="34">
        <v>10.837721801840905</v>
      </c>
      <c r="L14" s="33">
        <v>23427.154111746408</v>
      </c>
      <c r="M14" s="34">
        <v>100</v>
      </c>
      <c r="N14" s="52"/>
      <c r="O14" s="191">
        <f t="shared" ref="O14:O21" si="0">+((D14-C14)/C14)*100</f>
        <v>14.002714874204131</v>
      </c>
      <c r="P14" s="145">
        <f t="shared" ref="P14:P21" si="1">+D14-C14</f>
        <v>40807.194729644107</v>
      </c>
      <c r="Q14" s="191">
        <f t="shared" ref="Q14:Q21" si="2">+D14/$D$14*100</f>
        <v>100</v>
      </c>
      <c r="R14" s="191">
        <f t="shared" ref="R14:R21" si="3">+((J14-I14)/I14)*100</f>
        <v>10.83772180184091</v>
      </c>
      <c r="S14" s="145">
        <f t="shared" ref="S14:S21" si="4">+J14-I14</f>
        <v>23427.154111746408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160278.52838218928</v>
      </c>
      <c r="D15" s="33">
        <v>190016.06950973751</v>
      </c>
      <c r="E15" s="138">
        <v>18.553664940470462</v>
      </c>
      <c r="F15" s="139">
        <v>29737.541127548233</v>
      </c>
      <c r="G15" s="316">
        <v>57.194022505155864</v>
      </c>
      <c r="H15" s="68"/>
      <c r="I15" s="41">
        <v>131889.33454417062</v>
      </c>
      <c r="J15" s="33">
        <v>148195.69727604443</v>
      </c>
      <c r="K15" s="138">
        <v>12.363670488012591</v>
      </c>
      <c r="L15" s="41">
        <v>16306.362731873814</v>
      </c>
      <c r="M15" s="34">
        <v>61.853811738099942</v>
      </c>
      <c r="N15" s="52"/>
      <c r="O15" s="191">
        <f t="shared" si="0"/>
        <v>18.553664940470451</v>
      </c>
      <c r="P15" s="145">
        <f t="shared" si="1"/>
        <v>29737.541127548233</v>
      </c>
      <c r="Q15" s="191">
        <f t="shared" si="2"/>
        <v>57.194022505155864</v>
      </c>
      <c r="R15" s="191">
        <f t="shared" si="3"/>
        <v>12.363670488012588</v>
      </c>
      <c r="S15" s="145">
        <f t="shared" si="4"/>
        <v>16306.362731873814</v>
      </c>
      <c r="T15" s="191">
        <f t="shared" si="5"/>
        <v>61.853811738099942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84232.498321697582</v>
      </c>
      <c r="D16" s="33">
        <v>95470.617990173821</v>
      </c>
      <c r="E16" s="138">
        <v>13.341785999930856</v>
      </c>
      <c r="F16" s="139">
        <v>11238.11966847624</v>
      </c>
      <c r="G16" s="316">
        <v>28.736246823752559</v>
      </c>
      <c r="H16" s="68"/>
      <c r="I16" s="45">
        <v>49749.399738268403</v>
      </c>
      <c r="J16" s="33">
        <v>55314.512960614004</v>
      </c>
      <c r="K16" s="138">
        <v>11.18629219975249</v>
      </c>
      <c r="L16" s="41">
        <v>5565.1132223456007</v>
      </c>
      <c r="M16" s="34">
        <v>23.087130962226478</v>
      </c>
      <c r="N16" s="52"/>
      <c r="O16" s="191">
        <f t="shared" si="0"/>
        <v>13.341785999930856</v>
      </c>
      <c r="P16" s="145">
        <f t="shared" si="1"/>
        <v>11238.11966847624</v>
      </c>
      <c r="Q16" s="191">
        <f t="shared" si="2"/>
        <v>28.736246823752559</v>
      </c>
      <c r="R16" s="191">
        <f t="shared" si="3"/>
        <v>11.186292199752483</v>
      </c>
      <c r="S16" s="145">
        <f t="shared" si="4"/>
        <v>5565.1132223456007</v>
      </c>
      <c r="T16" s="191">
        <f t="shared" si="5"/>
        <v>23.087130962226478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13126.233744939645</v>
      </c>
      <c r="D17" s="33">
        <v>21447.837097869811</v>
      </c>
      <c r="E17" s="138">
        <v>63.396732944347157</v>
      </c>
      <c r="F17" s="139">
        <v>8321.6033529301658</v>
      </c>
      <c r="G17" s="316">
        <v>6.4557070400807355</v>
      </c>
      <c r="H17" s="68"/>
      <c r="I17" s="45">
        <v>6988.8895915338117</v>
      </c>
      <c r="J17" s="33">
        <v>12641.7519193688</v>
      </c>
      <c r="K17" s="138">
        <v>80.883554587594915</v>
      </c>
      <c r="L17" s="41">
        <v>5652.8623278349887</v>
      </c>
      <c r="M17" s="34">
        <v>5.2764051698739882</v>
      </c>
      <c r="N17" s="52"/>
      <c r="O17" s="191">
        <f t="shared" si="0"/>
        <v>63.396732944347157</v>
      </c>
      <c r="P17" s="145">
        <f t="shared" si="1"/>
        <v>8321.6033529301658</v>
      </c>
      <c r="Q17" s="191">
        <f t="shared" si="2"/>
        <v>6.4557070400807355</v>
      </c>
      <c r="R17" s="191">
        <f t="shared" si="3"/>
        <v>80.883554587594901</v>
      </c>
      <c r="S17" s="145">
        <f t="shared" si="4"/>
        <v>5652.8623278349887</v>
      </c>
      <c r="T17" s="191">
        <f t="shared" si="5"/>
        <v>5.2764051698739882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20625.449549739176</v>
      </c>
      <c r="D18" s="33">
        <v>16782.991563178297</v>
      </c>
      <c r="E18" s="138">
        <v>-18.62969326944668</v>
      </c>
      <c r="F18" s="139">
        <v>-3842.4579865608794</v>
      </c>
      <c r="G18" s="316">
        <v>5.0516085278727987</v>
      </c>
      <c r="H18" s="68"/>
      <c r="I18" s="41">
        <v>10254.635421683908</v>
      </c>
      <c r="J18" s="33">
        <v>12527.569824024507</v>
      </c>
      <c r="K18" s="138">
        <v>22.164945986615692</v>
      </c>
      <c r="L18" s="41">
        <v>2272.9344023405993</v>
      </c>
      <c r="M18" s="34">
        <v>5.2287479304324664</v>
      </c>
      <c r="N18" s="52"/>
      <c r="O18" s="191">
        <f t="shared" si="0"/>
        <v>-18.62969326944668</v>
      </c>
      <c r="P18" s="145">
        <f t="shared" si="1"/>
        <v>-3842.4579865608794</v>
      </c>
      <c r="Q18" s="191">
        <f t="shared" si="2"/>
        <v>5.0516085278727987</v>
      </c>
      <c r="R18" s="191">
        <f t="shared" si="3"/>
        <v>22.164945986615699</v>
      </c>
      <c r="S18" s="145">
        <f t="shared" si="4"/>
        <v>2272.9344023405993</v>
      </c>
      <c r="T18" s="191">
        <f t="shared" si="5"/>
        <v>5.2287479304324664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8111.3835302807238</v>
      </c>
      <c r="D19" s="33">
        <v>5637.9421344349994</v>
      </c>
      <c r="E19" s="138">
        <v>-30.493458811460272</v>
      </c>
      <c r="F19" s="139">
        <v>-2473.4413958457244</v>
      </c>
      <c r="G19" s="34">
        <v>1.6969964179956756</v>
      </c>
      <c r="H19" s="68"/>
      <c r="I19" s="45">
        <v>5082.535290362558</v>
      </c>
      <c r="J19" s="33">
        <v>3494.9141745927991</v>
      </c>
      <c r="K19" s="138">
        <v>-31.236794730775152</v>
      </c>
      <c r="L19" s="41">
        <v>-1587.6211157697589</v>
      </c>
      <c r="M19" s="34">
        <v>1.4587047219961631</v>
      </c>
      <c r="N19" s="52"/>
      <c r="O19" s="191">
        <f t="shared" si="0"/>
        <v>-30.493458811460268</v>
      </c>
      <c r="P19" s="145">
        <f t="shared" si="1"/>
        <v>-2473.4413958457244</v>
      </c>
      <c r="Q19" s="191">
        <f t="shared" si="2"/>
        <v>1.6969964179956756</v>
      </c>
      <c r="R19" s="191">
        <f t="shared" si="3"/>
        <v>-31.236794730775149</v>
      </c>
      <c r="S19" s="145">
        <f t="shared" si="4"/>
        <v>-1587.6211157697589</v>
      </c>
      <c r="T19" s="191">
        <f t="shared" si="5"/>
        <v>1.4587047219961631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4287.5691124200675</v>
      </c>
      <c r="D20" s="33">
        <v>2117.6988442227002</v>
      </c>
      <c r="E20" s="138">
        <v>-50.608403300410231</v>
      </c>
      <c r="F20" s="139">
        <v>-2169.8702681973673</v>
      </c>
      <c r="G20" s="34">
        <v>0.63741827556015629</v>
      </c>
      <c r="H20" s="68"/>
      <c r="I20" s="41">
        <v>3005.3736764680052</v>
      </c>
      <c r="J20" s="33">
        <v>988.95298363699987</v>
      </c>
      <c r="K20" s="138">
        <v>-67.093842892799827</v>
      </c>
      <c r="L20" s="41">
        <v>-2016.4206928310055</v>
      </c>
      <c r="M20" s="34">
        <v>0.41276847298591118</v>
      </c>
      <c r="N20" s="52"/>
      <c r="O20" s="191">
        <f t="shared" si="0"/>
        <v>-50.608403300410231</v>
      </c>
      <c r="P20" s="145">
        <f t="shared" si="1"/>
        <v>-2169.8702681973673</v>
      </c>
      <c r="Q20" s="191">
        <f t="shared" si="2"/>
        <v>0.63741827556015629</v>
      </c>
      <c r="R20" s="191">
        <f t="shared" si="3"/>
        <v>-67.093842892799827</v>
      </c>
      <c r="S20" s="145">
        <f t="shared" si="4"/>
        <v>-2016.4206928310055</v>
      </c>
      <c r="T20" s="191">
        <f t="shared" si="5"/>
        <v>0.41276847298591118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761.78699862651388</v>
      </c>
      <c r="D21" s="33">
        <v>757.48722992179989</v>
      </c>
      <c r="E21" s="138">
        <v>-0.56443188351420481</v>
      </c>
      <c r="F21" s="139">
        <v>-4.2997687047139834</v>
      </c>
      <c r="G21" s="34">
        <v>0.22800040958270343</v>
      </c>
      <c r="H21" s="68"/>
      <c r="I21" s="41">
        <v>9192.9197009537857</v>
      </c>
      <c r="J21" s="33">
        <v>6426.8429369080004</v>
      </c>
      <c r="K21" s="138">
        <v>-30.08920836933666</v>
      </c>
      <c r="L21" s="41">
        <v>-2766.0767640457852</v>
      </c>
      <c r="M21" s="34">
        <v>2.6824310043858741</v>
      </c>
      <c r="N21" s="52"/>
      <c r="O21" s="191">
        <f t="shared" si="0"/>
        <v>-0.5644318835142077</v>
      </c>
      <c r="P21" s="145">
        <f t="shared" si="1"/>
        <v>-4.2997687047139834</v>
      </c>
      <c r="Q21" s="191">
        <f t="shared" si="2"/>
        <v>0.22800040958270343</v>
      </c>
      <c r="R21" s="191">
        <f t="shared" si="3"/>
        <v>-30.08920836933666</v>
      </c>
      <c r="S21" s="145">
        <f t="shared" si="4"/>
        <v>-2766.0767640457852</v>
      </c>
      <c r="T21" s="191">
        <f t="shared" si="5"/>
        <v>2.6824310043858741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180903.97793192847</v>
      </c>
      <c r="D23" s="33">
        <v>206799.06107291582</v>
      </c>
      <c r="E23" s="138">
        <v>14.314269612540699</v>
      </c>
      <c r="F23" s="148">
        <v>25895.08314098735</v>
      </c>
      <c r="G23" s="316">
        <v>62.245631033028673</v>
      </c>
      <c r="H23" s="68"/>
      <c r="I23" s="45">
        <v>142143.96996585451</v>
      </c>
      <c r="J23" s="33">
        <v>160723.26710006894</v>
      </c>
      <c r="K23" s="138">
        <v>13.070759975732704</v>
      </c>
      <c r="L23" s="41">
        <v>18579.29713421443</v>
      </c>
      <c r="M23" s="34">
        <v>67.082559668532411</v>
      </c>
      <c r="N23" s="52"/>
      <c r="O23" s="191">
        <f t="shared" ref="O23:O24" si="8">+((D23-C23)/C23)*100</f>
        <v>14.31426961254069</v>
      </c>
      <c r="P23" s="145">
        <f t="shared" ref="P23:P24" si="9">+D23-C23</f>
        <v>25895.08314098735</v>
      </c>
      <c r="Q23" s="191">
        <f t="shared" ref="Q23:Q24" si="10">+D23/$D$14*100</f>
        <v>62.245631033028673</v>
      </c>
      <c r="R23" s="191">
        <f t="shared" ref="R23:R24" si="11">+((J23-I23)/I23)*100</f>
        <v>13.070759975732708</v>
      </c>
      <c r="S23" s="145">
        <f t="shared" ref="S23:S24" si="12">+J23-I23</f>
        <v>18579.29713421443</v>
      </c>
      <c r="T23" s="191">
        <f t="shared" ref="T23:T24" si="13">+J23/$J$14*100</f>
        <v>67.082559668532411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110519.47170796472</v>
      </c>
      <c r="D24" s="33">
        <v>125431.58329662148</v>
      </c>
      <c r="E24" s="138">
        <v>13.492745991457799</v>
      </c>
      <c r="F24" s="139">
        <v>14912.111588656757</v>
      </c>
      <c r="G24" s="316">
        <v>37.754368966971327</v>
      </c>
      <c r="H24" s="68"/>
      <c r="I24" s="45">
        <v>74019.11799758664</v>
      </c>
      <c r="J24" s="33">
        <v>78866.974975118617</v>
      </c>
      <c r="K24" s="138">
        <v>6.5494660145640315</v>
      </c>
      <c r="L24" s="41">
        <v>4847.8569775319775</v>
      </c>
      <c r="M24" s="34">
        <v>32.917440331467589</v>
      </c>
      <c r="N24" s="52"/>
      <c r="O24" s="191">
        <f t="shared" si="8"/>
        <v>13.492745991457808</v>
      </c>
      <c r="P24" s="145">
        <f t="shared" si="9"/>
        <v>14912.111588656757</v>
      </c>
      <c r="Q24" s="191">
        <f t="shared" si="10"/>
        <v>37.754368966971327</v>
      </c>
      <c r="R24" s="191">
        <f t="shared" si="11"/>
        <v>6.54946601456402</v>
      </c>
      <c r="S24" s="145">
        <f t="shared" si="12"/>
        <v>4847.8569775319775</v>
      </c>
      <c r="T24" s="191">
        <f t="shared" si="13"/>
        <v>32.917440331467589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21" t="s">
        <v>51</v>
      </c>
      <c r="C26" s="421"/>
      <c r="D26" s="421"/>
      <c r="E26" s="421"/>
      <c r="F26" s="421"/>
      <c r="G26" s="63"/>
      <c r="H26" s="421" t="s">
        <v>52</v>
      </c>
      <c r="I26" s="421"/>
      <c r="J26" s="421"/>
      <c r="K26" s="421"/>
      <c r="L26" s="421"/>
      <c r="M26" s="421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21" t="s">
        <v>402</v>
      </c>
      <c r="C27" s="421"/>
      <c r="D27" s="421"/>
      <c r="E27" s="421"/>
      <c r="F27" s="421"/>
      <c r="G27" s="63"/>
      <c r="H27" s="421" t="s">
        <v>402</v>
      </c>
      <c r="I27" s="421"/>
      <c r="J27" s="421"/>
      <c r="K27" s="421"/>
      <c r="L27" s="421"/>
      <c r="M27" s="421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21" t="s">
        <v>156</v>
      </c>
      <c r="C28" s="421"/>
      <c r="D28" s="421"/>
      <c r="E28" s="421"/>
      <c r="F28" s="421"/>
      <c r="G28" s="63"/>
      <c r="H28" s="421" t="s">
        <v>156</v>
      </c>
      <c r="I28" s="421"/>
      <c r="J28" s="421"/>
      <c r="K28" s="421"/>
      <c r="L28" s="421"/>
      <c r="M28" s="421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90"/>
      <c r="C45" s="390"/>
      <c r="D45" s="391"/>
      <c r="E45" s="391"/>
      <c r="F45" s="391"/>
      <c r="G45" s="391"/>
      <c r="H45" s="391"/>
      <c r="I45" s="391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A47" s="381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A48" s="381"/>
      <c r="B48" s="153" t="s">
        <v>30</v>
      </c>
      <c r="C48" s="154">
        <v>62.245631033028673</v>
      </c>
      <c r="D48" s="154">
        <v>67.082559668532411</v>
      </c>
      <c r="E48" s="153"/>
      <c r="F48" s="153"/>
      <c r="G48" s="153">
        <f>+D23/D14*100</f>
        <v>62.245631033028673</v>
      </c>
      <c r="H48" s="152"/>
      <c r="I48" s="153">
        <f>+J23/J14*100</f>
        <v>67.082559668532411</v>
      </c>
      <c r="J48" s="153"/>
    </row>
    <row r="49" spans="1:14" s="83" customFormat="1" x14ac:dyDescent="0.2">
      <c r="A49" s="381"/>
      <c r="B49" s="153" t="s">
        <v>31</v>
      </c>
      <c r="C49" s="154">
        <v>37.754368966971327</v>
      </c>
      <c r="D49" s="154">
        <v>32.917440331467589</v>
      </c>
      <c r="E49" s="153"/>
      <c r="F49" s="153"/>
      <c r="G49" s="153">
        <f>+D24/D14*100</f>
        <v>37.754368966971327</v>
      </c>
      <c r="H49" s="152"/>
      <c r="I49" s="153">
        <f>+J24/J14*100</f>
        <v>32.917440331467589</v>
      </c>
      <c r="J49" s="153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1:14" x14ac:dyDescent="0.2">
      <c r="A51" s="142"/>
      <c r="B51" s="153"/>
      <c r="C51" s="153"/>
      <c r="D51" s="153"/>
      <c r="E51" s="153"/>
      <c r="F51" s="153"/>
      <c r="G51" s="153"/>
      <c r="H51" s="152"/>
      <c r="I51" s="153"/>
      <c r="J51" s="153"/>
      <c r="K51" s="147"/>
      <c r="L51" s="147"/>
      <c r="M51" s="147"/>
      <c r="N51" s="147"/>
    </row>
    <row r="52" spans="1:14" x14ac:dyDescent="0.2">
      <c r="A52" s="142"/>
      <c r="B52" s="153"/>
      <c r="C52" s="153"/>
      <c r="D52" s="153"/>
      <c r="E52" s="153"/>
      <c r="F52" s="153"/>
      <c r="G52" s="153"/>
      <c r="H52" s="152"/>
      <c r="I52" s="153"/>
      <c r="J52" s="153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6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6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6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6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6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6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6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E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21" t="s">
        <v>252</v>
      </c>
      <c r="D8" s="421"/>
      <c r="E8" s="421"/>
      <c r="F8" s="421"/>
      <c r="G8" s="421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21" t="s">
        <v>257</v>
      </c>
      <c r="D9" s="421"/>
      <c r="E9" s="421"/>
      <c r="F9" s="421"/>
      <c r="G9" s="421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8" t="s">
        <v>34</v>
      </c>
      <c r="D11" s="428"/>
      <c r="E11" s="428"/>
      <c r="F11" s="418" t="s">
        <v>152</v>
      </c>
      <c r="G11" s="423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5"/>
      <c r="G12" s="424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6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6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6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43" t="s">
        <v>9</v>
      </c>
      <c r="C17" s="75">
        <v>70.224126714337643</v>
      </c>
      <c r="D17" s="75">
        <v>70.684950856784113</v>
      </c>
      <c r="E17" s="75">
        <v>66.416240923753264</v>
      </c>
      <c r="F17" s="75">
        <v>-4.2687099330308484</v>
      </c>
      <c r="G17" s="72">
        <v>4</v>
      </c>
      <c r="H17" s="52"/>
      <c r="I17" s="296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6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6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6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6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6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6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6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6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6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6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6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6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6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6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6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253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35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8"/>
      <c r="G12" s="424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6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6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6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6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6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6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6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6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6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6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6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6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43" t="s">
        <v>9</v>
      </c>
      <c r="C26" s="75">
        <v>52.691814394338415</v>
      </c>
      <c r="D26" s="75">
        <v>48.700626539263588</v>
      </c>
      <c r="E26" s="75">
        <v>46.104423914989837</v>
      </c>
      <c r="F26" s="75">
        <v>-2.5962026242737508</v>
      </c>
      <c r="G26" s="72">
        <v>13</v>
      </c>
      <c r="H26" s="52"/>
      <c r="I26" s="296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6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6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6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6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6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6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6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254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34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6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6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6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6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6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43" t="s">
        <v>9</v>
      </c>
      <c r="C19" s="75">
        <v>74.714346533450822</v>
      </c>
      <c r="D19" s="75">
        <v>73.056027196057173</v>
      </c>
      <c r="E19" s="75">
        <v>71.791001672344152</v>
      </c>
      <c r="F19" s="75">
        <v>-1.265025523713021</v>
      </c>
      <c r="G19" s="72">
        <v>6</v>
      </c>
      <c r="H19" s="52"/>
      <c r="I19" s="296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6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6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6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6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6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6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6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6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6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6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6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6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6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255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35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6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6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6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6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6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6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6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6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6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6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6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6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6" t="s">
        <v>9</v>
      </c>
      <c r="C26" s="75">
        <v>57.866286677907354</v>
      </c>
      <c r="D26" s="75">
        <v>50.826586549224835</v>
      </c>
      <c r="E26" s="75">
        <v>50.2120122916469</v>
      </c>
      <c r="F26" s="75">
        <v>-0.61457425757793516</v>
      </c>
      <c r="G26" s="72">
        <v>13</v>
      </c>
      <c r="H26" s="52"/>
      <c r="I26" s="296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6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6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6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6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6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6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1" t="s">
        <v>54</v>
      </c>
      <c r="D8" s="421"/>
      <c r="E8" s="421"/>
      <c r="F8" s="421"/>
      <c r="G8" s="421"/>
      <c r="H8" s="421"/>
      <c r="I8" s="421"/>
      <c r="J8" s="421"/>
      <c r="K8" s="421"/>
      <c r="L8" s="52"/>
    </row>
    <row r="9" spans="1:18" ht="15" x14ac:dyDescent="0.25">
      <c r="A9" s="51"/>
      <c r="C9" s="421" t="s">
        <v>259</v>
      </c>
      <c r="D9" s="421"/>
      <c r="E9" s="421"/>
      <c r="F9" s="421"/>
      <c r="G9" s="421"/>
      <c r="H9" s="421"/>
      <c r="I9" s="421"/>
      <c r="J9" s="421"/>
      <c r="K9" s="42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6" t="s">
        <v>36</v>
      </c>
      <c r="D11" s="426"/>
      <c r="E11" s="418" t="s">
        <v>265</v>
      </c>
      <c r="F11" s="426" t="s">
        <v>37</v>
      </c>
      <c r="G11" s="426"/>
      <c r="H11" s="418" t="s">
        <v>265</v>
      </c>
      <c r="I11" s="426" t="s">
        <v>38</v>
      </c>
      <c r="J11" s="426"/>
      <c r="K11" s="418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8"/>
      <c r="F12" s="115">
        <v>2014</v>
      </c>
      <c r="G12" s="113">
        <v>2017</v>
      </c>
      <c r="H12" s="418"/>
      <c r="I12" s="115">
        <v>2014</v>
      </c>
      <c r="J12" s="113">
        <v>2017</v>
      </c>
      <c r="K12" s="41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8">
        <v>39.956393339110427</v>
      </c>
      <c r="E14" s="74">
        <v>-6.364972761806456</v>
      </c>
      <c r="F14" s="74">
        <v>83.130454910970442</v>
      </c>
      <c r="G14" s="308">
        <v>81.514236365241089</v>
      </c>
      <c r="H14" s="74">
        <v>-1.6162185457293532</v>
      </c>
      <c r="I14" s="74">
        <v>51.663546331134896</v>
      </c>
      <c r="J14" s="308">
        <v>54.513655832750842</v>
      </c>
      <c r="K14" s="74">
        <v>2.8501095016159468</v>
      </c>
      <c r="L14" s="52"/>
      <c r="M14" s="296">
        <f>+D14-C14</f>
        <v>-6.364972761806456</v>
      </c>
      <c r="N14" s="296">
        <f>+G14-F14</f>
        <v>-1.6162185457293532</v>
      </c>
      <c r="O14" s="296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8">
        <v>43.19335567057658</v>
      </c>
      <c r="E15" s="74">
        <v>-1.6424564194484645</v>
      </c>
      <c r="F15" s="74">
        <v>85.438098215413149</v>
      </c>
      <c r="G15" s="308">
        <v>83.9901854996358</v>
      </c>
      <c r="H15" s="74">
        <v>-1.447912715777349</v>
      </c>
      <c r="I15" s="74">
        <v>51.661963159522159</v>
      </c>
      <c r="J15" s="308">
        <v>48.680428527874923</v>
      </c>
      <c r="K15" s="74">
        <v>-2.9815346316472358</v>
      </c>
      <c r="L15" s="52"/>
      <c r="M15" s="296">
        <f t="shared" ref="M15:M32" si="0">+D15-C15</f>
        <v>-1.6424564194484645</v>
      </c>
      <c r="N15" s="296">
        <f t="shared" ref="N15:N32" si="1">+G15-F15</f>
        <v>-1.447912715777349</v>
      </c>
      <c r="O15" s="296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8">
        <v>43.318518558507314</v>
      </c>
      <c r="E16" s="74">
        <v>-7.1980005058021277</v>
      </c>
      <c r="F16" s="74">
        <v>79.67151012955344</v>
      </c>
      <c r="G16" s="308">
        <v>76.129860885951516</v>
      </c>
      <c r="H16" s="74">
        <v>-3.541649243601924</v>
      </c>
      <c r="I16" s="74">
        <v>55.775456087835408</v>
      </c>
      <c r="J16" s="308">
        <v>50.92937157717364</v>
      </c>
      <c r="K16" s="74">
        <v>-4.8460845106617683</v>
      </c>
      <c r="L16" s="52"/>
      <c r="M16" s="296">
        <f t="shared" si="0"/>
        <v>-7.1980005058021277</v>
      </c>
      <c r="N16" s="296">
        <f t="shared" si="1"/>
        <v>-3.541649243601924</v>
      </c>
      <c r="O16" s="296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8">
        <v>37.415386246367397</v>
      </c>
      <c r="E17" s="74">
        <v>-8.8471025372386265</v>
      </c>
      <c r="F17" s="74">
        <v>89.221010767151043</v>
      </c>
      <c r="G17" s="308">
        <v>89.867603934034477</v>
      </c>
      <c r="H17" s="74">
        <v>0.64659316688343438</v>
      </c>
      <c r="I17" s="74">
        <v>59.909312778831378</v>
      </c>
      <c r="J17" s="308">
        <v>55.444773196458094</v>
      </c>
      <c r="K17" s="74">
        <v>-4.4645395823732841</v>
      </c>
      <c r="L17" s="52"/>
      <c r="M17" s="296">
        <f t="shared" si="0"/>
        <v>-8.8471025372386265</v>
      </c>
      <c r="N17" s="296">
        <f t="shared" si="1"/>
        <v>0.64659316688343438</v>
      </c>
      <c r="O17" s="296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8">
        <v>43.391472686212737</v>
      </c>
      <c r="E18" s="74">
        <v>-5.3632995384864657</v>
      </c>
      <c r="F18" s="74">
        <v>80.27769591995434</v>
      </c>
      <c r="G18" s="308">
        <v>74.459487182166413</v>
      </c>
      <c r="H18" s="74">
        <v>-5.818208737787927</v>
      </c>
      <c r="I18" s="74">
        <v>53.670809367964736</v>
      </c>
      <c r="J18" s="308">
        <v>52.563271389314451</v>
      </c>
      <c r="K18" s="74">
        <v>-1.107537978650285</v>
      </c>
      <c r="L18" s="52"/>
      <c r="M18" s="296">
        <f t="shared" si="0"/>
        <v>-5.3632995384864657</v>
      </c>
      <c r="N18" s="296">
        <f t="shared" si="1"/>
        <v>-5.818208737787927</v>
      </c>
      <c r="O18" s="296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8">
        <v>42.898242039399761</v>
      </c>
      <c r="E19" s="74">
        <v>-7.028543707461516</v>
      </c>
      <c r="F19" s="74">
        <v>87.243936309327651</v>
      </c>
      <c r="G19" s="308">
        <v>80.574921431224951</v>
      </c>
      <c r="H19" s="74">
        <v>-6.6690148781027005</v>
      </c>
      <c r="I19" s="74">
        <v>51.179320037625075</v>
      </c>
      <c r="J19" s="308">
        <v>50.014894976010659</v>
      </c>
      <c r="K19" s="74">
        <v>-1.1644250616144163</v>
      </c>
      <c r="L19" s="52"/>
      <c r="M19" s="296">
        <f t="shared" si="0"/>
        <v>-7.028543707461516</v>
      </c>
      <c r="N19" s="296">
        <f t="shared" si="1"/>
        <v>-6.6690148781027005</v>
      </c>
      <c r="O19" s="296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8">
        <v>41.406682830856489</v>
      </c>
      <c r="E20" s="74">
        <v>-4.8026628629130528</v>
      </c>
      <c r="F20" s="74">
        <v>82.486780588729047</v>
      </c>
      <c r="G20" s="308">
        <v>80.332782934899015</v>
      </c>
      <c r="H20" s="74">
        <v>-2.1539976538300323</v>
      </c>
      <c r="I20" s="74">
        <v>53.971817896703783</v>
      </c>
      <c r="J20" s="308">
        <v>51.462779793023358</v>
      </c>
      <c r="K20" s="74">
        <v>-2.5090381036804246</v>
      </c>
      <c r="L20" s="52"/>
      <c r="M20" s="296">
        <f t="shared" si="0"/>
        <v>-4.8026628629130528</v>
      </c>
      <c r="N20" s="296">
        <f t="shared" si="1"/>
        <v>-2.1539976538300323</v>
      </c>
      <c r="O20" s="296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43" t="s">
        <v>9</v>
      </c>
      <c r="C21" s="75">
        <v>47.637070925438309</v>
      </c>
      <c r="D21" s="75">
        <v>43.287418282520456</v>
      </c>
      <c r="E21" s="75">
        <v>-4.349652642917853</v>
      </c>
      <c r="F21" s="75">
        <v>80.083075228175801</v>
      </c>
      <c r="G21" s="75">
        <v>79.066910652893526</v>
      </c>
      <c r="H21" s="75">
        <v>-1.016164575282275</v>
      </c>
      <c r="I21" s="75">
        <v>54.666131426802998</v>
      </c>
      <c r="J21" s="75">
        <v>50.606208352668602</v>
      </c>
      <c r="K21" s="75">
        <v>-4.0599230741343959</v>
      </c>
      <c r="L21" s="52"/>
      <c r="M21" s="296">
        <f t="shared" si="0"/>
        <v>-4.349652642917853</v>
      </c>
      <c r="N21" s="296">
        <f t="shared" si="1"/>
        <v>-1.016164575282275</v>
      </c>
      <c r="O21" s="296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8">
        <v>40.991733525181701</v>
      </c>
      <c r="E22" s="74">
        <v>-4.8545154343012769</v>
      </c>
      <c r="F22" s="74">
        <v>87.519115297539884</v>
      </c>
      <c r="G22" s="308">
        <v>79.456459713992558</v>
      </c>
      <c r="H22" s="74">
        <v>-8.0626555835473255</v>
      </c>
      <c r="I22" s="74">
        <v>62.219517995420965</v>
      </c>
      <c r="J22" s="308">
        <v>54.081359373770447</v>
      </c>
      <c r="K22" s="74">
        <v>-8.1381586216505184</v>
      </c>
      <c r="L22" s="52"/>
      <c r="M22" s="296">
        <f t="shared" si="0"/>
        <v>-4.8545154343012769</v>
      </c>
      <c r="N22" s="296">
        <f t="shared" si="1"/>
        <v>-8.0626555835473255</v>
      </c>
      <c r="O22" s="296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8">
        <v>44.748957590342293</v>
      </c>
      <c r="E23" s="74">
        <v>-3.7327632530310453</v>
      </c>
      <c r="F23" s="74">
        <v>83.190301622322011</v>
      </c>
      <c r="G23" s="308">
        <v>81.806494662967239</v>
      </c>
      <c r="H23" s="74">
        <v>-1.3838069593547715</v>
      </c>
      <c r="I23" s="74">
        <v>53.880783192002561</v>
      </c>
      <c r="J23" s="308">
        <v>53.2601399157938</v>
      </c>
      <c r="K23" s="74">
        <v>-0.62064327620876014</v>
      </c>
      <c r="L23" s="52"/>
      <c r="M23" s="296">
        <f t="shared" si="0"/>
        <v>-3.7327632530310453</v>
      </c>
      <c r="N23" s="296">
        <f t="shared" si="1"/>
        <v>-1.3838069593547715</v>
      </c>
      <c r="O23" s="296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8">
        <v>40.230991508562433</v>
      </c>
      <c r="E24" s="74">
        <v>-2.5675076684949119</v>
      </c>
      <c r="F24" s="74">
        <v>80.142568975471377</v>
      </c>
      <c r="G24" s="308">
        <v>81.05702057498425</v>
      </c>
      <c r="H24" s="74">
        <v>0.9144515995128728</v>
      </c>
      <c r="I24" s="74">
        <v>49.971842559497865</v>
      </c>
      <c r="J24" s="308">
        <v>53.477804428581003</v>
      </c>
      <c r="K24" s="74">
        <v>3.5059618690831371</v>
      </c>
      <c r="L24" s="52"/>
      <c r="M24" s="296">
        <f t="shared" si="0"/>
        <v>-2.5675076684949119</v>
      </c>
      <c r="N24" s="296">
        <f t="shared" si="1"/>
        <v>0.9144515995128728</v>
      </c>
      <c r="O24" s="296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8">
        <v>44.222617179143931</v>
      </c>
      <c r="E25" s="74">
        <v>-6.3815728593698466</v>
      </c>
      <c r="F25" s="74">
        <v>82.764810679968889</v>
      </c>
      <c r="G25" s="308">
        <v>78.195944529075305</v>
      </c>
      <c r="H25" s="74">
        <v>-4.5688661508935837</v>
      </c>
      <c r="I25" s="74">
        <v>55.099287654625662</v>
      </c>
      <c r="J25" s="308">
        <v>49.728523312624461</v>
      </c>
      <c r="K25" s="74">
        <v>-5.3707643420012019</v>
      </c>
      <c r="L25" s="52"/>
      <c r="M25" s="296">
        <f t="shared" si="0"/>
        <v>-6.3815728593698466</v>
      </c>
      <c r="N25" s="296">
        <f t="shared" si="1"/>
        <v>-4.5688661508935837</v>
      </c>
      <c r="O25" s="296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8">
        <v>42.443890935450632</v>
      </c>
      <c r="E26" s="74">
        <v>-5.5605478862926532</v>
      </c>
      <c r="F26" s="74">
        <v>81.903933406885841</v>
      </c>
      <c r="G26" s="308">
        <v>77.288682280712479</v>
      </c>
      <c r="H26" s="74">
        <v>-4.6152511261733622</v>
      </c>
      <c r="I26" s="74">
        <v>53.752992246376174</v>
      </c>
      <c r="J26" s="308">
        <v>49.415127589523237</v>
      </c>
      <c r="K26" s="74">
        <v>-4.3378646568529362</v>
      </c>
      <c r="L26" s="52"/>
      <c r="M26" s="296">
        <f t="shared" si="0"/>
        <v>-5.5605478862926532</v>
      </c>
      <c r="N26" s="296">
        <f t="shared" si="1"/>
        <v>-4.6152511261733622</v>
      </c>
      <c r="O26" s="296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8">
        <v>43.888846134031986</v>
      </c>
      <c r="E27" s="74">
        <v>-6.04113961865351</v>
      </c>
      <c r="F27" s="74">
        <v>84.955772691032124</v>
      </c>
      <c r="G27" s="308">
        <v>78.287418988024953</v>
      </c>
      <c r="H27" s="74">
        <v>-6.6683537030071705</v>
      </c>
      <c r="I27" s="74">
        <v>56.725056859110452</v>
      </c>
      <c r="J27" s="308">
        <v>51.151240001509521</v>
      </c>
      <c r="K27" s="74">
        <v>-5.5738168576009315</v>
      </c>
      <c r="L27" s="52"/>
      <c r="M27" s="296">
        <f t="shared" si="0"/>
        <v>-6.04113961865351</v>
      </c>
      <c r="N27" s="296">
        <f t="shared" si="1"/>
        <v>-6.6683537030071705</v>
      </c>
      <c r="O27" s="296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8">
        <v>43.92945282750302</v>
      </c>
      <c r="E28" s="74">
        <v>-5.3701376536223009</v>
      </c>
      <c r="F28" s="74">
        <v>86.740921183929672</v>
      </c>
      <c r="G28" s="308">
        <v>82.751209876941985</v>
      </c>
      <c r="H28" s="74">
        <v>-3.9897113069876866</v>
      </c>
      <c r="I28" s="74">
        <v>57.576467950548867</v>
      </c>
      <c r="J28" s="308">
        <v>54.774103275933953</v>
      </c>
      <c r="K28" s="74">
        <v>-2.802364674614914</v>
      </c>
      <c r="L28" s="52"/>
      <c r="M28" s="296">
        <f t="shared" si="0"/>
        <v>-5.3701376536223009</v>
      </c>
      <c r="N28" s="296">
        <f t="shared" si="1"/>
        <v>-3.9897113069876866</v>
      </c>
      <c r="O28" s="296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8">
        <v>36.226812229132342</v>
      </c>
      <c r="E29" s="74">
        <v>-0.16090859959177806</v>
      </c>
      <c r="F29" s="74">
        <v>87.744446712493016</v>
      </c>
      <c r="G29" s="308">
        <v>86.97697779976437</v>
      </c>
      <c r="H29" s="74">
        <v>-0.76746891272864559</v>
      </c>
      <c r="I29" s="74">
        <v>54.322627020240823</v>
      </c>
      <c r="J29" s="308">
        <v>56.236472417104991</v>
      </c>
      <c r="K29" s="74">
        <v>1.9138453968641684</v>
      </c>
      <c r="L29" s="52"/>
      <c r="M29" s="296">
        <f t="shared" si="0"/>
        <v>-0.16090859959177806</v>
      </c>
      <c r="N29" s="296">
        <f t="shared" si="1"/>
        <v>-0.76746891272864559</v>
      </c>
      <c r="O29" s="296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8">
        <v>42.225334326451595</v>
      </c>
      <c r="E30" s="74">
        <v>-8.5900011275726271</v>
      </c>
      <c r="F30" s="74">
        <v>83.171959405537862</v>
      </c>
      <c r="G30" s="308">
        <v>72.4196380042941</v>
      </c>
      <c r="H30" s="74">
        <v>-10.752321401243762</v>
      </c>
      <c r="I30" s="74">
        <v>55.588971532947198</v>
      </c>
      <c r="J30" s="308">
        <v>47.573802275916719</v>
      </c>
      <c r="K30" s="74">
        <v>-8.0151692570304789</v>
      </c>
      <c r="L30" s="52"/>
      <c r="M30" s="296">
        <f t="shared" si="0"/>
        <v>-8.5900011275726271</v>
      </c>
      <c r="N30" s="296">
        <f t="shared" si="1"/>
        <v>-10.752321401243762</v>
      </c>
      <c r="O30" s="296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8">
        <v>41.23039967246023</v>
      </c>
      <c r="E31" s="74">
        <v>0.22652858249261243</v>
      </c>
      <c r="F31" s="74">
        <v>85.265237729754148</v>
      </c>
      <c r="G31" s="308">
        <v>85.682438065004419</v>
      </c>
      <c r="H31" s="74">
        <v>0.41720033525027134</v>
      </c>
      <c r="I31" s="74">
        <v>50.257322370906316</v>
      </c>
      <c r="J31" s="308">
        <v>55.952493650148625</v>
      </c>
      <c r="K31" s="74">
        <v>5.6951712792423095</v>
      </c>
      <c r="L31" s="52"/>
      <c r="M31" s="296">
        <f t="shared" si="0"/>
        <v>0.22652858249261243</v>
      </c>
      <c r="N31" s="296">
        <f t="shared" si="1"/>
        <v>0.41720033525027134</v>
      </c>
      <c r="O31" s="296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8">
        <v>34.874406847834528</v>
      </c>
      <c r="E32" s="74">
        <v>-13.790356720701013</v>
      </c>
      <c r="F32" s="74">
        <v>80.866319489162692</v>
      </c>
      <c r="G32" s="308">
        <v>66.902522749846682</v>
      </c>
      <c r="H32" s="74">
        <v>-13.96379673931601</v>
      </c>
      <c r="I32" s="74">
        <v>57.547378486064972</v>
      </c>
      <c r="J32" s="308">
        <v>45.15074895434752</v>
      </c>
      <c r="K32" s="74">
        <v>-12.396629531717451</v>
      </c>
      <c r="L32" s="52"/>
      <c r="M32" s="296">
        <f t="shared" si="0"/>
        <v>-13.790356720701013</v>
      </c>
      <c r="N32" s="296">
        <f t="shared" si="1"/>
        <v>-13.96379673931601</v>
      </c>
      <c r="O32" s="296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1" t="s">
        <v>56</v>
      </c>
      <c r="D8" s="421"/>
      <c r="E8" s="421"/>
      <c r="F8" s="421"/>
      <c r="G8" s="421"/>
      <c r="H8" s="421"/>
      <c r="I8" s="421"/>
      <c r="J8" s="421"/>
      <c r="K8" s="421"/>
      <c r="L8" s="52"/>
    </row>
    <row r="9" spans="1:18" ht="15" x14ac:dyDescent="0.25">
      <c r="A9" s="51"/>
      <c r="C9" s="421" t="s">
        <v>259</v>
      </c>
      <c r="D9" s="421"/>
      <c r="E9" s="421"/>
      <c r="F9" s="421"/>
      <c r="G9" s="421"/>
      <c r="H9" s="421"/>
      <c r="I9" s="421"/>
      <c r="J9" s="421"/>
      <c r="K9" s="42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6" t="s">
        <v>36</v>
      </c>
      <c r="D11" s="426"/>
      <c r="E11" s="418" t="s">
        <v>152</v>
      </c>
      <c r="F11" s="426" t="s">
        <v>37</v>
      </c>
      <c r="G11" s="426"/>
      <c r="H11" s="418" t="s">
        <v>152</v>
      </c>
      <c r="I11" s="426" t="s">
        <v>38</v>
      </c>
      <c r="J11" s="426"/>
      <c r="K11" s="418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8"/>
      <c r="F12" s="115">
        <v>2014</v>
      </c>
      <c r="G12" s="113">
        <v>2017</v>
      </c>
      <c r="H12" s="418"/>
      <c r="I12" s="115">
        <v>2014</v>
      </c>
      <c r="J12" s="113">
        <v>2017</v>
      </c>
      <c r="K12" s="41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8">
        <v>48.224302712565859</v>
      </c>
      <c r="E14" s="74">
        <v>-1.5056322292295548</v>
      </c>
      <c r="F14" s="74">
        <v>85.243084599138939</v>
      </c>
      <c r="G14" s="308">
        <v>86.271124560233815</v>
      </c>
      <c r="H14" s="74">
        <v>1.0280399610948763</v>
      </c>
      <c r="I14" s="74">
        <v>52.786409826582236</v>
      </c>
      <c r="J14" s="308">
        <v>56.936101840128231</v>
      </c>
      <c r="K14" s="74">
        <v>4.1496920135459945</v>
      </c>
      <c r="L14" s="52"/>
      <c r="M14" s="296">
        <f>+D14-C14</f>
        <v>-1.5056322292295548</v>
      </c>
      <c r="N14" s="296">
        <f>+G14-F14</f>
        <v>1.0280399610948763</v>
      </c>
      <c r="O14" s="296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8">
        <v>47.980495845106994</v>
      </c>
      <c r="E15" s="74">
        <v>-0.39028750070357177</v>
      </c>
      <c r="F15" s="74">
        <v>86.959435191390583</v>
      </c>
      <c r="G15" s="308">
        <v>88.32180777662478</v>
      </c>
      <c r="H15" s="74">
        <v>1.3623725852341977</v>
      </c>
      <c r="I15" s="74">
        <v>52.428014406649325</v>
      </c>
      <c r="J15" s="308">
        <v>50.822324162493473</v>
      </c>
      <c r="K15" s="74">
        <v>-1.605690244155852</v>
      </c>
      <c r="L15" s="52"/>
      <c r="M15" s="296">
        <f t="shared" ref="M15:M32" si="0">+D15-C15</f>
        <v>-0.39028750070357177</v>
      </c>
      <c r="N15" s="296">
        <f t="shared" ref="N15:N32" si="1">+G15-F15</f>
        <v>1.3623725852341977</v>
      </c>
      <c r="O15" s="296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8">
        <v>51.632307824660288</v>
      </c>
      <c r="E16" s="74">
        <v>-5.2045766220056251</v>
      </c>
      <c r="F16" s="74">
        <v>84.066773071521496</v>
      </c>
      <c r="G16" s="308">
        <v>80.759212531545529</v>
      </c>
      <c r="H16" s="74">
        <v>-3.3075605399759667</v>
      </c>
      <c r="I16" s="74">
        <v>58.202914399364047</v>
      </c>
      <c r="J16" s="308">
        <v>53.991460703908935</v>
      </c>
      <c r="K16" s="74">
        <v>-4.2114536954551127</v>
      </c>
      <c r="L16" s="52"/>
      <c r="M16" s="296">
        <f t="shared" si="0"/>
        <v>-5.2045766220056251</v>
      </c>
      <c r="N16" s="296">
        <f t="shared" si="1"/>
        <v>-3.3075605399759667</v>
      </c>
      <c r="O16" s="296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8">
        <v>42.401058497672281</v>
      </c>
      <c r="E17" s="74">
        <v>-7.3231544444079759</v>
      </c>
      <c r="F17" s="74">
        <v>90.738064224155224</v>
      </c>
      <c r="G17" s="308">
        <v>92.099929510364078</v>
      </c>
      <c r="H17" s="74">
        <v>1.3618652862088538</v>
      </c>
      <c r="I17" s="74">
        <v>61.02376801720515</v>
      </c>
      <c r="J17" s="308">
        <v>56.522404662128892</v>
      </c>
      <c r="K17" s="74">
        <v>-4.5013633550762577</v>
      </c>
      <c r="L17" s="52"/>
      <c r="M17" s="296">
        <f t="shared" si="0"/>
        <v>-7.3231544444079759</v>
      </c>
      <c r="N17" s="296">
        <f t="shared" si="1"/>
        <v>1.3618652862088538</v>
      </c>
      <c r="O17" s="296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8">
        <v>53.602697713612017</v>
      </c>
      <c r="E18" s="74">
        <v>1.8842148906967324</v>
      </c>
      <c r="F18" s="74">
        <v>81.617221518484769</v>
      </c>
      <c r="G18" s="308">
        <v>81.262853318584348</v>
      </c>
      <c r="H18" s="74">
        <v>-0.35436819990042068</v>
      </c>
      <c r="I18" s="74">
        <v>55.033824910370434</v>
      </c>
      <c r="J18" s="308">
        <v>56.291178050745863</v>
      </c>
      <c r="K18" s="74">
        <v>1.2573531403754288</v>
      </c>
      <c r="L18" s="52"/>
      <c r="M18" s="296">
        <f t="shared" si="0"/>
        <v>1.8842148906967324</v>
      </c>
      <c r="N18" s="296">
        <f t="shared" si="1"/>
        <v>-0.35436819990042068</v>
      </c>
      <c r="O18" s="296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8">
        <v>49.374154449670684</v>
      </c>
      <c r="E19" s="74">
        <v>-4.1795819767108782</v>
      </c>
      <c r="F19" s="74">
        <v>89.683107649573969</v>
      </c>
      <c r="G19" s="308">
        <v>86.037740322897207</v>
      </c>
      <c r="H19" s="74">
        <v>-3.6453673266767623</v>
      </c>
      <c r="I19" s="74">
        <v>52.972085823432678</v>
      </c>
      <c r="J19" s="308">
        <v>52.762210001708922</v>
      </c>
      <c r="K19" s="74">
        <v>-0.20987582172375596</v>
      </c>
      <c r="L19" s="52"/>
      <c r="M19" s="296">
        <f t="shared" si="0"/>
        <v>-4.1795819767108782</v>
      </c>
      <c r="N19" s="296">
        <f t="shared" si="1"/>
        <v>-3.6453673266767623</v>
      </c>
      <c r="O19" s="296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8">
        <v>47.780983287989713</v>
      </c>
      <c r="E20" s="74">
        <v>-3.004028212972834</v>
      </c>
      <c r="F20" s="74">
        <v>85.817896025094385</v>
      </c>
      <c r="G20" s="308">
        <v>84.9509044690694</v>
      </c>
      <c r="H20" s="74">
        <v>-0.86699155602498479</v>
      </c>
      <c r="I20" s="74">
        <v>55.940653332531888</v>
      </c>
      <c r="J20" s="308">
        <v>54.22634809221698</v>
      </c>
      <c r="K20" s="74">
        <v>-1.7143052403149071</v>
      </c>
      <c r="L20" s="52"/>
      <c r="M20" s="296">
        <f t="shared" si="0"/>
        <v>-3.004028212972834</v>
      </c>
      <c r="N20" s="296">
        <f t="shared" si="1"/>
        <v>-0.86699155602498479</v>
      </c>
      <c r="O20" s="296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6" t="s">
        <v>9</v>
      </c>
      <c r="C21" s="75">
        <v>50.285229622693635</v>
      </c>
      <c r="D21" s="75">
        <v>50.346872587047962</v>
      </c>
      <c r="E21" s="75">
        <v>6.1642964354327034E-2</v>
      </c>
      <c r="F21" s="75">
        <v>82.753833053430526</v>
      </c>
      <c r="G21" s="75">
        <v>84.119208799020626</v>
      </c>
      <c r="H21" s="75">
        <v>1.3653757455901001</v>
      </c>
      <c r="I21" s="75">
        <v>56.300846830880481</v>
      </c>
      <c r="J21" s="75">
        <v>53.347911606546695</v>
      </c>
      <c r="K21" s="75">
        <v>-2.9529352243337854</v>
      </c>
      <c r="L21" s="52"/>
      <c r="M21" s="296">
        <f t="shared" si="0"/>
        <v>6.1642964354327034E-2</v>
      </c>
      <c r="N21" s="296">
        <f t="shared" si="1"/>
        <v>1.3653757455901001</v>
      </c>
      <c r="O21" s="296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8">
        <v>48.190608881642973</v>
      </c>
      <c r="E22" s="74">
        <v>-2.2584522595779504</v>
      </c>
      <c r="F22" s="74">
        <v>90.463022630324716</v>
      </c>
      <c r="G22" s="308">
        <v>84.852020068125995</v>
      </c>
      <c r="H22" s="74">
        <v>-5.6110025621987205</v>
      </c>
      <c r="I22" s="74">
        <v>63.352203296055563</v>
      </c>
      <c r="J22" s="308">
        <v>58.402027206585281</v>
      </c>
      <c r="K22" s="74">
        <v>-4.9501760894702826</v>
      </c>
      <c r="L22" s="52"/>
      <c r="M22" s="296">
        <f t="shared" si="0"/>
        <v>-2.2584522595779504</v>
      </c>
      <c r="N22" s="296">
        <f t="shared" si="1"/>
        <v>-5.6110025621987205</v>
      </c>
      <c r="O22" s="296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8">
        <v>52.560312092566427</v>
      </c>
      <c r="E23" s="74">
        <v>0.86520603389708128</v>
      </c>
      <c r="F23" s="74">
        <v>85.557959648673318</v>
      </c>
      <c r="G23" s="308">
        <v>87.89489118904487</v>
      </c>
      <c r="H23" s="74">
        <v>2.3369315403715518</v>
      </c>
      <c r="I23" s="74">
        <v>54.549182540376435</v>
      </c>
      <c r="J23" s="308">
        <v>56.014152602326995</v>
      </c>
      <c r="K23" s="74">
        <v>1.4649700619505595</v>
      </c>
      <c r="L23" s="52"/>
      <c r="M23" s="296">
        <f t="shared" si="0"/>
        <v>0.86520603389708128</v>
      </c>
      <c r="N23" s="296">
        <f t="shared" si="1"/>
        <v>2.3369315403715518</v>
      </c>
      <c r="O23" s="296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8">
        <v>47.394337420441396</v>
      </c>
      <c r="E24" s="74">
        <v>0.42533459343422919</v>
      </c>
      <c r="F24" s="74">
        <v>82.199640965762711</v>
      </c>
      <c r="G24" s="308">
        <v>86.541418955225296</v>
      </c>
      <c r="H24" s="74">
        <v>4.3417779894625852</v>
      </c>
      <c r="I24" s="74">
        <v>50.848991585763102</v>
      </c>
      <c r="J24" s="308">
        <v>56.894237287361392</v>
      </c>
      <c r="K24" s="74">
        <v>6.0452457015982901</v>
      </c>
      <c r="L24" s="52"/>
      <c r="M24" s="296">
        <f t="shared" si="0"/>
        <v>0.42533459343422919</v>
      </c>
      <c r="N24" s="296">
        <f t="shared" si="1"/>
        <v>4.3417779894625852</v>
      </c>
      <c r="O24" s="296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8">
        <v>53.645197293629955</v>
      </c>
      <c r="E25" s="74">
        <v>-2.3821103782712925</v>
      </c>
      <c r="F25" s="74">
        <v>86.270533675384911</v>
      </c>
      <c r="G25" s="308">
        <v>84.506343140519377</v>
      </c>
      <c r="H25" s="74">
        <v>-1.7641905348655342</v>
      </c>
      <c r="I25" s="74">
        <v>57.068498563505507</v>
      </c>
      <c r="J25" s="308">
        <v>53.176422270967713</v>
      </c>
      <c r="K25" s="74">
        <v>-3.8920762925377943</v>
      </c>
      <c r="L25" s="52"/>
      <c r="M25" s="296">
        <f t="shared" si="0"/>
        <v>-2.3821103782712925</v>
      </c>
      <c r="N25" s="296">
        <f t="shared" si="1"/>
        <v>-1.7641905348655342</v>
      </c>
      <c r="O25" s="296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8">
        <v>50.886192766439088</v>
      </c>
      <c r="E26" s="74">
        <v>-2.3377154585426965</v>
      </c>
      <c r="F26" s="74">
        <v>85.626220986567873</v>
      </c>
      <c r="G26" s="308">
        <v>83.344805476922502</v>
      </c>
      <c r="H26" s="74">
        <v>-2.2814155096453703</v>
      </c>
      <c r="I26" s="74">
        <v>55.304876669878624</v>
      </c>
      <c r="J26" s="308">
        <v>53.467668271263001</v>
      </c>
      <c r="K26" s="74">
        <v>-1.8372083986156227</v>
      </c>
      <c r="L26" s="52"/>
      <c r="M26" s="296">
        <f t="shared" si="0"/>
        <v>-2.3377154585426965</v>
      </c>
      <c r="N26" s="296">
        <f t="shared" si="1"/>
        <v>-2.2814155096453703</v>
      </c>
      <c r="O26" s="296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8">
        <v>53.583008643635807</v>
      </c>
      <c r="E27" s="74">
        <v>-1.5917625372263373</v>
      </c>
      <c r="F27" s="74">
        <v>87.590003246728372</v>
      </c>
      <c r="G27" s="308">
        <v>85.060305960849007</v>
      </c>
      <c r="H27" s="74">
        <v>-2.5296972858793652</v>
      </c>
      <c r="I27" s="74">
        <v>58.536995814139416</v>
      </c>
      <c r="J27" s="308">
        <v>54.823348513458029</v>
      </c>
      <c r="K27" s="74">
        <v>-3.7136473006813873</v>
      </c>
      <c r="L27" s="52"/>
      <c r="M27" s="296">
        <f t="shared" si="0"/>
        <v>-1.5917625372263373</v>
      </c>
      <c r="N27" s="296">
        <f t="shared" si="1"/>
        <v>-2.5296972858793652</v>
      </c>
      <c r="O27" s="296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8">
        <v>49.28900735811564</v>
      </c>
      <c r="E28" s="74">
        <v>-5.1008303418236665</v>
      </c>
      <c r="F28" s="74">
        <v>90.034887364945064</v>
      </c>
      <c r="G28" s="308">
        <v>87.744600500005859</v>
      </c>
      <c r="H28" s="74">
        <v>-2.2902868649392047</v>
      </c>
      <c r="I28" s="74">
        <v>58.695687012572421</v>
      </c>
      <c r="J28" s="308">
        <v>57.558287316671041</v>
      </c>
      <c r="K28" s="74">
        <v>-1.1373996959013795</v>
      </c>
      <c r="L28" s="52"/>
      <c r="M28" s="296">
        <f t="shared" si="0"/>
        <v>-5.1008303418236665</v>
      </c>
      <c r="N28" s="296">
        <f t="shared" si="1"/>
        <v>-2.2902868649392047</v>
      </c>
      <c r="O28" s="296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8">
        <v>40.063672557153431</v>
      </c>
      <c r="E29" s="74">
        <v>0.84457765559039899</v>
      </c>
      <c r="F29" s="74">
        <v>88.783060517576473</v>
      </c>
      <c r="G29" s="308">
        <v>89.999967135162109</v>
      </c>
      <c r="H29" s="74">
        <v>1.2169066175856358</v>
      </c>
      <c r="I29" s="74">
        <v>55.203202723019032</v>
      </c>
      <c r="J29" s="308">
        <v>57.372393835972261</v>
      </c>
      <c r="K29" s="74">
        <v>2.1691911129532286</v>
      </c>
      <c r="L29" s="52"/>
      <c r="M29" s="296">
        <f t="shared" si="0"/>
        <v>0.84457765559039899</v>
      </c>
      <c r="N29" s="296">
        <f t="shared" si="1"/>
        <v>1.2169066175856358</v>
      </c>
      <c r="O29" s="296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8">
        <v>50.046598627166972</v>
      </c>
      <c r="E30" s="74">
        <v>-6.1796693455182563</v>
      </c>
      <c r="F30" s="74">
        <v>86.259245879819858</v>
      </c>
      <c r="G30" s="308">
        <v>78.926355982550817</v>
      </c>
      <c r="H30" s="74">
        <v>-7.3328898972690411</v>
      </c>
      <c r="I30" s="74">
        <v>57.863079774600784</v>
      </c>
      <c r="J30" s="308">
        <v>50.98227225793417</v>
      </c>
      <c r="K30" s="74">
        <v>-6.8808075166666143</v>
      </c>
      <c r="L30" s="52"/>
      <c r="M30" s="296">
        <f t="shared" si="0"/>
        <v>-6.1796693455182563</v>
      </c>
      <c r="N30" s="296">
        <f t="shared" si="1"/>
        <v>-7.3328898972690411</v>
      </c>
      <c r="O30" s="296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8">
        <v>46.961865782937082</v>
      </c>
      <c r="E31" s="74">
        <v>2.7302816906347047</v>
      </c>
      <c r="F31" s="74">
        <v>87.629419153684893</v>
      </c>
      <c r="G31" s="308">
        <v>89.601937423772711</v>
      </c>
      <c r="H31" s="74">
        <v>1.9725182700878179</v>
      </c>
      <c r="I31" s="74">
        <v>51.565833013311021</v>
      </c>
      <c r="J31" s="308">
        <v>59.14982242282332</v>
      </c>
      <c r="K31" s="74">
        <v>7.5839894095122986</v>
      </c>
      <c r="L31" s="52"/>
      <c r="M31" s="296">
        <f t="shared" si="0"/>
        <v>2.7302816906347047</v>
      </c>
      <c r="N31" s="296">
        <f t="shared" si="1"/>
        <v>1.9725182700878179</v>
      </c>
      <c r="O31" s="296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8">
        <v>42.802521613924299</v>
      </c>
      <c r="E32" s="74">
        <v>-9.6553299546003188</v>
      </c>
      <c r="F32" s="74">
        <v>83.505421903330728</v>
      </c>
      <c r="G32" s="308">
        <v>73.119670278621541</v>
      </c>
      <c r="H32" s="74">
        <v>-10.385751624709187</v>
      </c>
      <c r="I32" s="74">
        <v>59.491113848405682</v>
      </c>
      <c r="J32" s="308">
        <v>47.519638681223327</v>
      </c>
      <c r="K32" s="74">
        <v>-11.971475167182355</v>
      </c>
      <c r="L32" s="52"/>
      <c r="M32" s="296">
        <f t="shared" si="0"/>
        <v>-9.6553299546003188</v>
      </c>
      <c r="N32" s="296">
        <f t="shared" si="1"/>
        <v>-10.385751624709187</v>
      </c>
      <c r="O32" s="296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1" t="s">
        <v>81</v>
      </c>
      <c r="D8" s="421"/>
      <c r="E8" s="421"/>
      <c r="F8" s="421"/>
      <c r="G8" s="421"/>
      <c r="H8" s="421"/>
      <c r="I8" s="52"/>
    </row>
    <row r="9" spans="1:15" ht="15" x14ac:dyDescent="0.25">
      <c r="A9" s="51"/>
      <c r="C9" s="421" t="s">
        <v>256</v>
      </c>
      <c r="D9" s="421"/>
      <c r="E9" s="421"/>
      <c r="F9" s="421"/>
      <c r="G9" s="421"/>
      <c r="H9" s="42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9"/>
      <c r="D11" s="429"/>
      <c r="E11" s="118"/>
      <c r="F11" s="422" t="s">
        <v>150</v>
      </c>
      <c r="G11" s="422"/>
      <c r="H11" s="419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9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6" t="s">
        <v>9</v>
      </c>
      <c r="C14" s="44">
        <v>197471.14699913334</v>
      </c>
      <c r="D14" s="44">
        <v>203117.23033296037</v>
      </c>
      <c r="E14" s="44">
        <v>233494.84688405503</v>
      </c>
      <c r="F14" s="75">
        <v>14.955706367843868</v>
      </c>
      <c r="G14" s="44">
        <v>30377.616551094659</v>
      </c>
      <c r="H14" s="156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O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1" t="s">
        <v>86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9"/>
      <c r="D11" s="429"/>
      <c r="E11" s="118"/>
      <c r="F11" s="418" t="s">
        <v>152</v>
      </c>
      <c r="G11" s="418" t="s">
        <v>155</v>
      </c>
      <c r="H11" s="430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5"/>
      <c r="G12" s="425"/>
      <c r="H12" s="430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6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6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6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6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6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5">
        <v>44.421866122465296</v>
      </c>
      <c r="F19" s="74">
        <v>0.95246317178144579</v>
      </c>
      <c r="G19" s="46">
        <v>6</v>
      </c>
      <c r="H19" s="52"/>
      <c r="I19" s="296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6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6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6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6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6" t="s">
        <v>9</v>
      </c>
      <c r="C24" s="75">
        <v>39.548079264705535</v>
      </c>
      <c r="D24" s="75">
        <v>40.016276099838564</v>
      </c>
      <c r="E24" s="75">
        <v>40.833563869238695</v>
      </c>
      <c r="F24" s="75">
        <v>0.81728776940013148</v>
      </c>
      <c r="G24" s="72">
        <v>11</v>
      </c>
      <c r="H24" s="52"/>
      <c r="I24" s="296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1">
        <v>-2.7590951145797078</v>
      </c>
      <c r="G25" s="80">
        <v>12</v>
      </c>
      <c r="H25" s="52"/>
      <c r="I25" s="296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7">
        <v>-2.0441429361227392E-2</v>
      </c>
      <c r="G26" s="46">
        <v>13</v>
      </c>
      <c r="H26" s="52"/>
      <c r="I26" s="296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6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6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6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6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6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6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3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1" t="s">
        <v>89</v>
      </c>
      <c r="D8" s="421"/>
      <c r="E8" s="421"/>
      <c r="F8" s="421"/>
      <c r="G8" s="421"/>
      <c r="H8" s="421"/>
      <c r="I8" s="52"/>
    </row>
    <row r="9" spans="1:15" ht="15" x14ac:dyDescent="0.25">
      <c r="A9" s="51"/>
      <c r="C9" s="421" t="s">
        <v>256</v>
      </c>
      <c r="D9" s="421"/>
      <c r="E9" s="421"/>
      <c r="F9" s="421"/>
      <c r="G9" s="421"/>
      <c r="H9" s="42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9"/>
      <c r="D11" s="429"/>
      <c r="E11" s="118"/>
      <c r="F11" s="422" t="s">
        <v>150</v>
      </c>
      <c r="G11" s="422"/>
      <c r="H11" s="419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9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ht="15" x14ac:dyDescent="0.2">
      <c r="A14" s="51"/>
      <c r="B14" s="86" t="s">
        <v>9</v>
      </c>
      <c r="C14" s="44">
        <v>246054.54114506536</v>
      </c>
      <c r="D14" s="44">
        <v>233845.74431938914</v>
      </c>
      <c r="E14" s="44">
        <v>258222.56892804219</v>
      </c>
      <c r="F14" s="75">
        <v>10.42431825287311</v>
      </c>
      <c r="G14" s="44">
        <v>24376.824608653056</v>
      </c>
      <c r="H14" s="79">
        <v>15.952372677160756</v>
      </c>
      <c r="I14" s="52"/>
      <c r="J14" s="329">
        <f t="shared" ref="J14:J32" si="0">+((E14-D14)/D14)*100</f>
        <v>10.424318252873107</v>
      </c>
      <c r="K14" s="104">
        <f t="shared" ref="K14:K32" si="1">+E14-D14</f>
        <v>24376.824608653056</v>
      </c>
      <c r="L14" s="329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9">
        <f t="shared" si="0"/>
        <v>4.8350133472281422</v>
      </c>
      <c r="K15" s="104">
        <f t="shared" si="1"/>
        <v>10041.01568633123</v>
      </c>
      <c r="L15" s="329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9">
        <f t="shared" si="0"/>
        <v>5.8801307456969933</v>
      </c>
      <c r="K16" s="104">
        <f t="shared" si="1"/>
        <v>9541.2544737989665</v>
      </c>
      <c r="L16" s="329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334">
        <v>167263.97966972942</v>
      </c>
      <c r="D17" s="334">
        <v>170321.79350193648</v>
      </c>
      <c r="E17" s="334">
        <v>159732.88067874577</v>
      </c>
      <c r="F17" s="161">
        <v>-6.2170040635876163</v>
      </c>
      <c r="G17" s="334">
        <v>-10588.912823190709</v>
      </c>
      <c r="H17" s="385">
        <v>9.8679153102759063</v>
      </c>
      <c r="I17" s="52"/>
      <c r="J17" s="329">
        <f t="shared" si="0"/>
        <v>-6.2170040635876216</v>
      </c>
      <c r="K17" s="104">
        <f t="shared" si="1"/>
        <v>-10588.912823190709</v>
      </c>
      <c r="L17" s="329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9">
        <f t="shared" si="0"/>
        <v>3.3927114526171325</v>
      </c>
      <c r="K18" s="104">
        <f t="shared" si="1"/>
        <v>5213.4895317325427</v>
      </c>
      <c r="L18" s="329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9">
        <f t="shared" si="0"/>
        <v>-5.0673615177038727</v>
      </c>
      <c r="K19" s="104">
        <f t="shared" si="1"/>
        <v>-4713.3479035179334</v>
      </c>
      <c r="L19" s="329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9">
        <f t="shared" si="0"/>
        <v>-12.146968179785645</v>
      </c>
      <c r="K20" s="104">
        <f t="shared" si="1"/>
        <v>-11733.574818488501</v>
      </c>
      <c r="L20" s="329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9">
        <f t="shared" si="0"/>
        <v>-8.5640357670924914</v>
      </c>
      <c r="K21" s="104">
        <f t="shared" si="1"/>
        <v>-6884.7467127799318</v>
      </c>
      <c r="L21" s="329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9">
        <f t="shared" si="0"/>
        <v>-33.021539640515527</v>
      </c>
      <c r="K22" s="104">
        <f t="shared" si="1"/>
        <v>-35632.087788750388</v>
      </c>
      <c r="L22" s="329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9">
        <f t="shared" si="0"/>
        <v>6.2872081091069774</v>
      </c>
      <c r="K23" s="104">
        <f t="shared" si="1"/>
        <v>4044.8336572777116</v>
      </c>
      <c r="L23" s="329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9">
        <f t="shared" si="0"/>
        <v>10.429613560195444</v>
      </c>
      <c r="K24" s="104">
        <f t="shared" si="1"/>
        <v>5215.8072378202123</v>
      </c>
      <c r="L24" s="329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9">
        <f t="shared" si="0"/>
        <v>-7.4722387907333125</v>
      </c>
      <c r="K25" s="104">
        <f t="shared" si="1"/>
        <v>-4050.0529117067563</v>
      </c>
      <c r="L25" s="329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9">
        <f t="shared" si="0"/>
        <v>-15.605410462895698</v>
      </c>
      <c r="K26" s="104">
        <f t="shared" si="1"/>
        <v>-7530.7195345777</v>
      </c>
      <c r="L26" s="329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9">
        <f t="shared" si="0"/>
        <v>-1.8261495161301573</v>
      </c>
      <c r="K27" s="104">
        <f t="shared" si="1"/>
        <v>-506.7307230723236</v>
      </c>
      <c r="L27" s="329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9">
        <f t="shared" si="0"/>
        <v>-9.7456190017611419</v>
      </c>
      <c r="K28" s="104">
        <f t="shared" si="1"/>
        <v>-2845.9538055421763</v>
      </c>
      <c r="L28" s="329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9">
        <f t="shared" si="0"/>
        <v>-27.188027999637072</v>
      </c>
      <c r="K29" s="104">
        <f t="shared" si="1"/>
        <v>-8451.0096191306839</v>
      </c>
      <c r="L29" s="329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9">
        <f t="shared" si="0"/>
        <v>-23.0049285933592</v>
      </c>
      <c r="K30" s="104">
        <f t="shared" si="1"/>
        <v>-6061.3056764284338</v>
      </c>
      <c r="L30" s="329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9">
        <f t="shared" si="0"/>
        <v>-19.776493825522156</v>
      </c>
      <c r="K31" s="104">
        <f t="shared" si="1"/>
        <v>-4218.9272839592159</v>
      </c>
      <c r="L31" s="329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9">
        <f t="shared" si="0"/>
        <v>-24.140715281674328</v>
      </c>
      <c r="K32" s="104">
        <f t="shared" si="1"/>
        <v>-1685.9140169190323</v>
      </c>
      <c r="L32" s="329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P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1" t="s">
        <v>92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9"/>
      <c r="D11" s="429"/>
      <c r="E11" s="118"/>
      <c r="F11" s="418" t="s">
        <v>152</v>
      </c>
      <c r="G11" s="418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5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6" t="s">
        <v>9</v>
      </c>
      <c r="C24" s="75">
        <v>49.278006658301685</v>
      </c>
      <c r="D24" s="75">
        <v>46.07012341649898</v>
      </c>
      <c r="E24" s="75">
        <v>45.157946316639503</v>
      </c>
      <c r="F24" s="75">
        <v>-0.91217709985947693</v>
      </c>
      <c r="G24" s="72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6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6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21" t="s">
        <v>106</v>
      </c>
      <c r="D8" s="421"/>
      <c r="E8" s="421"/>
      <c r="F8" s="421"/>
      <c r="G8" s="421"/>
      <c r="H8" s="421"/>
      <c r="I8" s="421"/>
      <c r="J8" s="421"/>
      <c r="K8" s="52"/>
    </row>
    <row r="9" spans="1:27" ht="15" x14ac:dyDescent="0.25">
      <c r="A9" s="51"/>
      <c r="B9" s="63"/>
      <c r="C9" s="421" t="s">
        <v>107</v>
      </c>
      <c r="D9" s="421"/>
      <c r="E9" s="421"/>
      <c r="F9" s="421"/>
      <c r="G9" s="421"/>
      <c r="H9" s="421"/>
      <c r="I9" s="421"/>
      <c r="J9" s="421"/>
      <c r="K9" s="52"/>
    </row>
    <row r="10" spans="1:27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24">
        <v>2014</v>
      </c>
      <c r="D12" s="424"/>
      <c r="E12" s="431">
        <v>2017</v>
      </c>
      <c r="F12" s="431"/>
      <c r="G12" s="419" t="s">
        <v>396</v>
      </c>
      <c r="H12" s="422" t="s">
        <v>150</v>
      </c>
      <c r="I12" s="422"/>
      <c r="J12" s="432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8" t="s">
        <v>108</v>
      </c>
      <c r="D13" s="337" t="s">
        <v>394</v>
      </c>
      <c r="E13" s="338" t="s">
        <v>108</v>
      </c>
      <c r="F13" s="337" t="s">
        <v>395</v>
      </c>
      <c r="G13" s="419"/>
      <c r="H13" s="114" t="s">
        <v>0</v>
      </c>
      <c r="I13" s="15" t="s">
        <v>108</v>
      </c>
      <c r="J13" s="432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43" t="s">
        <v>9</v>
      </c>
      <c r="C16" s="44">
        <v>17411.243412332919</v>
      </c>
      <c r="D16" s="75">
        <v>5.531462058322794</v>
      </c>
      <c r="E16" s="44">
        <v>8548.2628922539006</v>
      </c>
      <c r="F16" s="75">
        <v>2.1999862469603011</v>
      </c>
      <c r="G16" s="79">
        <v>12.610024061602934</v>
      </c>
      <c r="H16" s="75">
        <v>-50.90377700308926</v>
      </c>
      <c r="I16" s="44">
        <v>-8862.9805200790179</v>
      </c>
      <c r="J16" s="72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21" t="s">
        <v>112</v>
      </c>
      <c r="D8" s="421"/>
      <c r="E8" s="421"/>
      <c r="F8" s="421"/>
      <c r="G8" s="421"/>
      <c r="H8" s="421"/>
      <c r="I8" s="421"/>
      <c r="J8" s="421"/>
      <c r="K8" s="52"/>
    </row>
    <row r="9" spans="1:29" ht="15" x14ac:dyDescent="0.25">
      <c r="A9" s="51"/>
      <c r="B9" s="63"/>
      <c r="C9" s="421" t="s">
        <v>107</v>
      </c>
      <c r="D9" s="421"/>
      <c r="E9" s="421"/>
      <c r="F9" s="421"/>
      <c r="G9" s="421"/>
      <c r="H9" s="421"/>
      <c r="I9" s="421"/>
      <c r="J9" s="421"/>
      <c r="K9" s="52"/>
    </row>
    <row r="10" spans="1:29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24">
        <v>2014</v>
      </c>
      <c r="D12" s="424"/>
      <c r="E12" s="431">
        <v>2017</v>
      </c>
      <c r="F12" s="431"/>
      <c r="G12" s="419" t="s">
        <v>396</v>
      </c>
      <c r="H12" s="422" t="s">
        <v>150</v>
      </c>
      <c r="I12" s="422"/>
      <c r="J12" s="433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4" t="s">
        <v>108</v>
      </c>
      <c r="D13" s="343" t="s">
        <v>394</v>
      </c>
      <c r="E13" s="344" t="s">
        <v>108</v>
      </c>
      <c r="F13" s="343" t="s">
        <v>395</v>
      </c>
      <c r="G13" s="419"/>
      <c r="H13" s="114" t="s">
        <v>0</v>
      </c>
      <c r="I13" s="15" t="s">
        <v>108</v>
      </c>
      <c r="J13" s="433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6" t="s">
        <v>9</v>
      </c>
      <c r="C16" s="44">
        <v>297356.23087840131</v>
      </c>
      <c r="D16" s="75">
        <v>94.468537941677212</v>
      </c>
      <c r="E16" s="44">
        <v>380011.57033692871</v>
      </c>
      <c r="F16" s="75">
        <v>97.800013753039693</v>
      </c>
      <c r="G16" s="79">
        <v>14.518083243829846</v>
      </c>
      <c r="H16" s="75">
        <v>27.796740365708985</v>
      </c>
      <c r="I16" s="44">
        <v>82655.339458527393</v>
      </c>
      <c r="J16" s="72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4">
        <v>114497.87705467838</v>
      </c>
      <c r="D21" s="161">
        <v>95.957206289389006</v>
      </c>
      <c r="E21" s="334">
        <v>137116.93058812499</v>
      </c>
      <c r="F21" s="161">
        <v>97.225929122474412</v>
      </c>
      <c r="G21" s="385">
        <v>5.2384589517941524</v>
      </c>
      <c r="H21" s="161">
        <v>19.754998184503371</v>
      </c>
      <c r="I21" s="334">
        <v>22619.053533446611</v>
      </c>
      <c r="J21" s="386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74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74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9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21" t="s">
        <v>113</v>
      </c>
      <c r="D8" s="421"/>
      <c r="E8" s="421"/>
      <c r="F8" s="421"/>
      <c r="G8" s="421"/>
      <c r="H8" s="421"/>
      <c r="I8" s="421"/>
      <c r="J8" s="421"/>
      <c r="K8" s="52"/>
      <c r="M8" s="177"/>
    </row>
    <row r="9" spans="1:19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</row>
    <row r="13" spans="1:19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107" t="s">
        <v>9</v>
      </c>
      <c r="C17" s="44">
        <v>68947.167061357046</v>
      </c>
      <c r="D17" s="75">
        <v>21.90415868625427</v>
      </c>
      <c r="E17" s="44">
        <v>53163.525601835157</v>
      </c>
      <c r="F17" s="75">
        <v>13.682197966787294</v>
      </c>
      <c r="G17" s="75">
        <v>13.586197386138204</v>
      </c>
      <c r="H17" s="75">
        <v>-22.892371263747226</v>
      </c>
      <c r="I17" s="44">
        <v>-15783.641459521888</v>
      </c>
      <c r="J17" s="72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21" t="s">
        <v>114</v>
      </c>
      <c r="D8" s="421"/>
      <c r="E8" s="421"/>
      <c r="F8" s="421"/>
      <c r="G8" s="421"/>
      <c r="H8" s="421"/>
      <c r="I8" s="421"/>
      <c r="J8" s="421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114" t="s">
        <v>0</v>
      </c>
      <c r="I13" s="15" t="s">
        <v>108</v>
      </c>
      <c r="J13" s="433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107" t="s">
        <v>9</v>
      </c>
      <c r="C16" s="44">
        <v>245820.30722937724</v>
      </c>
      <c r="D16" s="75">
        <v>78.095841313745737</v>
      </c>
      <c r="E16" s="174">
        <v>335396.30762734625</v>
      </c>
      <c r="F16" s="75">
        <v>86.317802033212715</v>
      </c>
      <c r="G16" s="75">
        <v>14.620658160500186</v>
      </c>
      <c r="H16" s="75">
        <v>36.439625923331384</v>
      </c>
      <c r="I16" s="44">
        <v>89576.000397969008</v>
      </c>
      <c r="J16" s="72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3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4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3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2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50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1" t="s">
        <v>115</v>
      </c>
      <c r="D8" s="421"/>
      <c r="E8" s="421"/>
      <c r="F8" s="421"/>
      <c r="G8" s="421"/>
      <c r="H8" s="52"/>
    </row>
    <row r="9" spans="1:20" ht="15" x14ac:dyDescent="0.25">
      <c r="A9" s="51"/>
      <c r="B9" s="63"/>
      <c r="C9" s="421" t="s">
        <v>116</v>
      </c>
      <c r="D9" s="421"/>
      <c r="E9" s="421"/>
      <c r="F9" s="421"/>
      <c r="G9" s="421"/>
      <c r="H9" s="52"/>
    </row>
    <row r="10" spans="1:20" ht="15" x14ac:dyDescent="0.25">
      <c r="A10" s="51"/>
      <c r="C10" s="421" t="s">
        <v>261</v>
      </c>
      <c r="D10" s="421"/>
      <c r="E10" s="421"/>
      <c r="F10" s="421"/>
      <c r="G10" s="421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2" t="s">
        <v>150</v>
      </c>
      <c r="G12" s="422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34" t="s">
        <v>117</v>
      </c>
      <c r="D13" s="434"/>
      <c r="E13" s="434"/>
      <c r="F13" s="97" t="s">
        <v>0</v>
      </c>
      <c r="G13" s="330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1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6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6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6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6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3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6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6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6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3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6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6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ht="15" x14ac:dyDescent="0.2">
      <c r="A24" s="105"/>
      <c r="B24" s="107" t="s">
        <v>9</v>
      </c>
      <c r="C24" s="44">
        <v>83454.041315005816</v>
      </c>
      <c r="D24" s="44">
        <v>108132.30891941546</v>
      </c>
      <c r="E24" s="174">
        <v>126697.50343480178</v>
      </c>
      <c r="F24" s="75">
        <v>17.168961525848726</v>
      </c>
      <c r="G24" s="44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6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6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6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6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6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6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6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6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3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6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6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Q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1" t="s">
        <v>118</v>
      </c>
      <c r="D8" s="421"/>
      <c r="E8" s="421"/>
      <c r="F8" s="421"/>
      <c r="G8" s="421"/>
      <c r="H8" s="52"/>
    </row>
    <row r="9" spans="1:20" ht="15" x14ac:dyDescent="0.25">
      <c r="A9" s="51"/>
      <c r="B9" s="63"/>
      <c r="C9" s="421" t="s">
        <v>119</v>
      </c>
      <c r="D9" s="421"/>
      <c r="E9" s="421"/>
      <c r="F9" s="421"/>
      <c r="G9" s="421"/>
      <c r="H9" s="52"/>
    </row>
    <row r="10" spans="1:20" ht="15" x14ac:dyDescent="0.25">
      <c r="A10" s="51"/>
      <c r="C10" s="421" t="s">
        <v>261</v>
      </c>
      <c r="D10" s="421"/>
      <c r="E10" s="421"/>
      <c r="F10" s="421"/>
      <c r="G10" s="421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22" t="s">
        <v>150</v>
      </c>
      <c r="G12" s="422"/>
      <c r="H12" s="52"/>
    </row>
    <row r="13" spans="1:20" ht="15" x14ac:dyDescent="0.25">
      <c r="A13" s="51"/>
      <c r="B13" s="47"/>
      <c r="C13" s="434" t="s">
        <v>117</v>
      </c>
      <c r="D13" s="434"/>
      <c r="E13" s="434"/>
      <c r="F13" s="114" t="s">
        <v>0</v>
      </c>
      <c r="G13" s="330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1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6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6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6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6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6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6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6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6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6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6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6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ht="15" x14ac:dyDescent="0.2">
      <c r="A26" s="106"/>
      <c r="B26" s="86" t="s">
        <v>9</v>
      </c>
      <c r="C26" s="44">
        <v>39294.350585051492</v>
      </c>
      <c r="D26" s="44">
        <v>50265.718895926184</v>
      </c>
      <c r="E26" s="44">
        <v>58291.345367828129</v>
      </c>
      <c r="F26" s="75">
        <v>15.966401452486512</v>
      </c>
      <c r="G26" s="44">
        <v>8025.6264719019455</v>
      </c>
      <c r="H26" s="52"/>
      <c r="I26" s="296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6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6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6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6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6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6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6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R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21" t="s">
        <v>120</v>
      </c>
      <c r="D8" s="421"/>
      <c r="E8" s="421"/>
      <c r="F8" s="421"/>
      <c r="G8" s="421"/>
      <c r="H8" s="223"/>
    </row>
    <row r="9" spans="1:19" ht="15" x14ac:dyDescent="0.25">
      <c r="A9" s="51"/>
      <c r="B9" s="63"/>
      <c r="C9" s="421" t="s">
        <v>121</v>
      </c>
      <c r="D9" s="421"/>
      <c r="E9" s="421"/>
      <c r="F9" s="421"/>
      <c r="G9" s="421"/>
      <c r="H9" s="223"/>
    </row>
    <row r="10" spans="1:19" ht="15" x14ac:dyDescent="0.25">
      <c r="A10" s="51"/>
      <c r="C10" s="421" t="s">
        <v>261</v>
      </c>
      <c r="D10" s="421"/>
      <c r="E10" s="421"/>
      <c r="F10" s="421"/>
      <c r="G10" s="421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2" t="s">
        <v>150</v>
      </c>
      <c r="G12" s="422"/>
      <c r="H12" s="224"/>
    </row>
    <row r="13" spans="1:19" ht="15" x14ac:dyDescent="0.25">
      <c r="A13" s="51"/>
      <c r="B13" s="47"/>
      <c r="C13" s="434" t="s">
        <v>117</v>
      </c>
      <c r="D13" s="434"/>
      <c r="E13" s="434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6">
        <v>22.203522973748811</v>
      </c>
      <c r="G15" s="45">
        <v>7014.1303329756338</v>
      </c>
      <c r="H15" s="216"/>
      <c r="I15" s="296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6">
        <v>23.871151323937024</v>
      </c>
      <c r="G16" s="45">
        <v>7313.8088998061139</v>
      </c>
      <c r="H16" s="217"/>
      <c r="I16" s="296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6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6">
        <v>25.205439166483679</v>
      </c>
      <c r="G18" s="45">
        <v>7163.4254987156419</v>
      </c>
      <c r="H18" s="216"/>
      <c r="I18" s="296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2">
        <v>34.788169629777684</v>
      </c>
      <c r="G19" s="81">
        <v>8538.1893537444084</v>
      </c>
      <c r="H19" s="216"/>
      <c r="I19" s="296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6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6">
        <v>34.971775539279392</v>
      </c>
      <c r="G21" s="45">
        <v>8101.5776289329115</v>
      </c>
      <c r="H21" s="216"/>
      <c r="I21" s="296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6">
        <v>15.897707860403433</v>
      </c>
      <c r="G22" s="45">
        <v>4220.7939746997072</v>
      </c>
      <c r="H22" s="216"/>
      <c r="I22" s="296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2">
        <v>29.72666797242438</v>
      </c>
      <c r="G23" s="81">
        <v>6960.3449805264099</v>
      </c>
      <c r="H23" s="216"/>
      <c r="I23" s="296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6">
        <v>46.484460299948836</v>
      </c>
      <c r="G24" s="45">
        <v>8537.7117113748827</v>
      </c>
      <c r="H24" s="216"/>
      <c r="I24" s="296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6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6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ht="15" x14ac:dyDescent="0.2">
      <c r="A27" s="106"/>
      <c r="B27" s="107" t="s">
        <v>9</v>
      </c>
      <c r="C27" s="44">
        <v>15914.945952288443</v>
      </c>
      <c r="D27" s="44">
        <v>19013.528740921287</v>
      </c>
      <c r="E27" s="44">
        <v>26565.156673340702</v>
      </c>
      <c r="F27" s="162">
        <v>39.717130025246995</v>
      </c>
      <c r="G27" s="44">
        <v>7551.6279324194147</v>
      </c>
      <c r="H27" s="216"/>
      <c r="I27" s="296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17">
        <v>-0.33167609238933249</v>
      </c>
      <c r="G28" s="81">
        <v>-87.871473755632906</v>
      </c>
      <c r="H28" s="216"/>
      <c r="I28" s="296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6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6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6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6">
        <v>47.065246327490627</v>
      </c>
      <c r="G32" s="45">
        <v>7153.3600433734191</v>
      </c>
      <c r="H32" s="216"/>
      <c r="I32" s="296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6">
        <v>39.253326602630324</v>
      </c>
      <c r="G33" s="45">
        <v>6111.3135718668036</v>
      </c>
      <c r="H33" s="216"/>
      <c r="I33" s="296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122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123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43" t="s">
        <v>9</v>
      </c>
      <c r="C16" s="44">
        <v>45850.519507427372</v>
      </c>
      <c r="D16" s="75">
        <v>14.566473111855782</v>
      </c>
      <c r="E16" s="44">
        <v>53892.436871344406</v>
      </c>
      <c r="F16" s="75">
        <v>13.869791023808013</v>
      </c>
      <c r="G16" s="79">
        <v>14.162202697478662</v>
      </c>
      <c r="H16" s="75">
        <v>17.539424744389898</v>
      </c>
      <c r="I16" s="44">
        <v>8041.9173639170331</v>
      </c>
      <c r="J16" s="72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124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123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6" t="s">
        <v>9</v>
      </c>
      <c r="C15" s="44">
        <v>197599.4299174895</v>
      </c>
      <c r="D15" s="75">
        <v>62.776317776396816</v>
      </c>
      <c r="E15" s="44">
        <v>264287.4205637846</v>
      </c>
      <c r="F15" s="75">
        <v>68.01717469543533</v>
      </c>
      <c r="G15" s="79">
        <f t="shared" ref="G15:G33" si="0">+E15/$M$16*100</f>
        <v>16.50715534356662</v>
      </c>
      <c r="H15" s="75">
        <f t="shared" ref="H15:H33" si="1">+((E15/C15)-1)*100</f>
        <v>33.749080487803852</v>
      </c>
      <c r="I15" s="44">
        <f t="shared" ref="I15:I33" si="2">+E15-C15</f>
        <v>66687.990646295104</v>
      </c>
      <c r="J15" s="72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354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125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126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157</v>
      </c>
      <c r="I12" s="422"/>
      <c r="J12" s="433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43" t="s">
        <v>9</v>
      </c>
      <c r="C18" s="44">
        <v>71317.524865817453</v>
      </c>
      <c r="D18" s="75">
        <v>22.657209111747417</v>
      </c>
      <c r="E18" s="44">
        <v>70379.975794052589</v>
      </c>
      <c r="F18" s="75">
        <v>18.113034280756665</v>
      </c>
      <c r="G18" s="79">
        <v>10.001278544056488</v>
      </c>
      <c r="H18" s="75">
        <v>-1.3146124652094193</v>
      </c>
      <c r="I18" s="44">
        <v>-937.54907176486449</v>
      </c>
      <c r="J18" s="72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6" t="s">
        <v>358</v>
      </c>
      <c r="D8" s="437"/>
      <c r="E8" s="437"/>
      <c r="F8" s="437"/>
      <c r="G8" s="223"/>
    </row>
    <row r="9" spans="1:17" ht="15" x14ac:dyDescent="0.25">
      <c r="A9" s="51"/>
      <c r="B9" s="63"/>
      <c r="C9" s="421" t="s">
        <v>359</v>
      </c>
      <c r="D9" s="421"/>
      <c r="E9" s="421"/>
      <c r="F9" s="421"/>
      <c r="G9" s="223"/>
    </row>
    <row r="10" spans="1:17" ht="15" x14ac:dyDescent="0.25">
      <c r="A10" s="51"/>
      <c r="C10" s="437" t="s">
        <v>262</v>
      </c>
      <c r="D10" s="437"/>
      <c r="E10" s="437"/>
      <c r="F10" s="437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43" t="s">
        <v>360</v>
      </c>
      <c r="D12" s="443"/>
      <c r="E12" s="431" t="s">
        <v>361</v>
      </c>
      <c r="F12" s="431"/>
      <c r="G12" s="224"/>
    </row>
    <row r="13" spans="1:17" ht="15" customHeight="1" x14ac:dyDescent="0.25">
      <c r="A13" s="51"/>
      <c r="B13" s="47"/>
      <c r="C13" s="444" t="s">
        <v>117</v>
      </c>
      <c r="D13" s="444"/>
      <c r="E13" s="438" t="s">
        <v>117</v>
      </c>
      <c r="F13" s="438"/>
      <c r="G13" s="224"/>
    </row>
    <row r="14" spans="1:17" ht="11.25" customHeight="1" x14ac:dyDescent="0.2">
      <c r="A14" s="51"/>
      <c r="B14" s="47"/>
      <c r="C14" s="435"/>
      <c r="D14" s="435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39">
        <v>80328.91</v>
      </c>
      <c r="D15" s="440"/>
      <c r="E15" s="439">
        <v>72023.072087759007</v>
      </c>
      <c r="F15" s="440"/>
      <c r="G15" s="216"/>
      <c r="H15" s="285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9">
        <v>105156.62925170068</v>
      </c>
      <c r="D16" s="440"/>
      <c r="E16" s="439">
        <v>72278.079540047955</v>
      </c>
      <c r="F16" s="440"/>
      <c r="G16" s="216"/>
      <c r="H16" s="285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9">
        <v>56534.136666666665</v>
      </c>
      <c r="D17" s="440"/>
      <c r="E17" s="439">
        <v>71197.170801509841</v>
      </c>
      <c r="F17" s="440"/>
      <c r="G17" s="216"/>
      <c r="H17" s="285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9">
        <v>112467.90243902439</v>
      </c>
      <c r="D18" s="440"/>
      <c r="E18" s="439">
        <v>72448.188958881481</v>
      </c>
      <c r="F18" s="440"/>
      <c r="G18" s="216"/>
      <c r="H18" s="285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9">
        <v>47510.388268156421</v>
      </c>
      <c r="D19" s="440"/>
      <c r="E19" s="439">
        <v>71411.441784477691</v>
      </c>
      <c r="F19" s="440"/>
      <c r="G19" s="216"/>
      <c r="H19" s="285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9">
        <v>54949.900813008127</v>
      </c>
      <c r="D20" s="440"/>
      <c r="E20" s="439">
        <v>72596.494758785382</v>
      </c>
      <c r="F20" s="440"/>
      <c r="G20" s="216"/>
      <c r="H20" s="285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39">
        <v>66433.515021459229</v>
      </c>
      <c r="D21" s="440"/>
      <c r="E21" s="439">
        <v>74602.068357354248</v>
      </c>
      <c r="F21" s="440"/>
      <c r="G21" s="216"/>
      <c r="H21" s="285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107" t="s">
        <v>9</v>
      </c>
      <c r="C22" s="445">
        <v>70415.38</v>
      </c>
      <c r="D22" s="446"/>
      <c r="E22" s="445">
        <v>74737.913529196274</v>
      </c>
      <c r="F22" s="446"/>
      <c r="G22" s="216"/>
      <c r="H22" s="285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41">
        <v>51871.182692307695</v>
      </c>
      <c r="D23" s="442"/>
      <c r="E23" s="441">
        <v>72221.125923781583</v>
      </c>
      <c r="F23" s="442"/>
      <c r="G23" s="216"/>
      <c r="H23" s="285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41">
        <v>64928.866666666669</v>
      </c>
      <c r="D24" s="442"/>
      <c r="E24" s="441">
        <v>75951.043035000606</v>
      </c>
      <c r="F24" s="442"/>
      <c r="G24" s="216"/>
      <c r="H24" s="285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41">
        <v>70166.608843537411</v>
      </c>
      <c r="D25" s="442"/>
      <c r="E25" s="441">
        <v>76056.119486200318</v>
      </c>
      <c r="F25" s="442"/>
      <c r="G25" s="216"/>
      <c r="H25" s="285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41">
        <v>63336.681274900395</v>
      </c>
      <c r="D26" s="442"/>
      <c r="E26" s="441">
        <v>76894.929342752512</v>
      </c>
      <c r="F26" s="442"/>
      <c r="G26" s="216"/>
      <c r="H26" s="285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41">
        <v>52734.620817843868</v>
      </c>
      <c r="D27" s="442"/>
      <c r="E27" s="441">
        <v>78596.482489319736</v>
      </c>
      <c r="F27" s="442"/>
      <c r="G27" s="217"/>
      <c r="H27" s="332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41">
        <v>55836.457943925234</v>
      </c>
      <c r="D28" s="442"/>
      <c r="E28" s="441">
        <v>80461.732662420225</v>
      </c>
      <c r="F28" s="442"/>
      <c r="G28" s="216"/>
      <c r="H28" s="285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41">
        <v>94622.309686221008</v>
      </c>
      <c r="D29" s="442"/>
      <c r="E29" s="441">
        <v>81914.550269714397</v>
      </c>
      <c r="F29" s="442"/>
      <c r="G29" s="216"/>
      <c r="H29" s="285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9">
        <v>79258.691011235962</v>
      </c>
      <c r="D30" s="440"/>
      <c r="E30" s="439">
        <v>80729.287271266949</v>
      </c>
      <c r="F30" s="440"/>
      <c r="G30" s="216"/>
      <c r="H30" s="285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41">
        <v>47712.084615384614</v>
      </c>
      <c r="D31" s="442"/>
      <c r="E31" s="441">
        <v>77929.214844059956</v>
      </c>
      <c r="F31" s="442"/>
      <c r="G31" s="216"/>
      <c r="H31" s="285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41">
        <v>93764.759920634926</v>
      </c>
      <c r="D32" s="442"/>
      <c r="E32" s="441">
        <v>83770.247402341251</v>
      </c>
      <c r="F32" s="442"/>
      <c r="G32" s="216"/>
      <c r="H32" s="285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41">
        <v>61338.751269035536</v>
      </c>
      <c r="D33" s="442"/>
      <c r="E33" s="441">
        <v>60057.704428607423</v>
      </c>
      <c r="F33" s="442"/>
      <c r="G33" s="216"/>
      <c r="H33" s="285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7" t="s">
        <v>367</v>
      </c>
      <c r="D8" s="437"/>
      <c r="E8" s="211"/>
    </row>
    <row r="9" spans="1:16" ht="15" x14ac:dyDescent="0.25">
      <c r="A9" s="51"/>
      <c r="B9" s="63"/>
      <c r="C9" s="437" t="s">
        <v>366</v>
      </c>
      <c r="D9" s="437"/>
      <c r="E9" s="211"/>
    </row>
    <row r="10" spans="1:16" ht="15" x14ac:dyDescent="0.2">
      <c r="A10" s="51"/>
      <c r="C10" s="437" t="s">
        <v>262</v>
      </c>
      <c r="D10" s="437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2" t="s">
        <v>117</v>
      </c>
      <c r="D13" s="282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4">
        <v>18701.705860027199</v>
      </c>
      <c r="D15" s="354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4">
        <v>26790.534514107494</v>
      </c>
      <c r="D16" s="354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4">
        <v>14908.397883548385</v>
      </c>
      <c r="D17" s="354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4">
        <v>21691.627070299463</v>
      </c>
      <c r="D18" s="354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4">
        <v>13696.966685249485</v>
      </c>
      <c r="D19" s="354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4">
        <v>18160.906056095173</v>
      </c>
      <c r="D20" s="354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4">
        <v>18017.75313122274</v>
      </c>
      <c r="D21" s="354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ht="15" x14ac:dyDescent="0.2">
      <c r="A22" s="106"/>
      <c r="B22" s="107" t="s">
        <v>9</v>
      </c>
      <c r="C22" s="72">
        <v>17217.660218898527</v>
      </c>
      <c r="D22" s="72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0">
        <v>21788.744610460122</v>
      </c>
      <c r="D23" s="310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0">
        <v>21629.287008969168</v>
      </c>
      <c r="D24" s="310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0">
        <v>17872.542509085197</v>
      </c>
      <c r="D25" s="310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0">
        <v>14184.965841367077</v>
      </c>
      <c r="D26" s="310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0">
        <v>14472.044139115354</v>
      </c>
      <c r="D27" s="310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0">
        <v>19621.671505267939</v>
      </c>
      <c r="D28" s="310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0">
        <v>16734.716838816621</v>
      </c>
      <c r="D29" s="310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4">
        <v>27556.586813339309</v>
      </c>
      <c r="D30" s="354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0">
        <v>15888.156364558365</v>
      </c>
      <c r="D31" s="310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0">
        <v>21163.963465398327</v>
      </c>
      <c r="D32" s="310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0">
        <v>14481.068435380428</v>
      </c>
      <c r="D33" s="310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21" t="s">
        <v>127</v>
      </c>
      <c r="D8" s="421"/>
      <c r="E8" s="421"/>
      <c r="F8" s="421"/>
      <c r="G8" s="421"/>
      <c r="H8" s="421"/>
      <c r="I8" s="421"/>
      <c r="J8" s="421"/>
      <c r="K8" s="52"/>
    </row>
    <row r="9" spans="1:24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157</v>
      </c>
      <c r="I11" s="422"/>
      <c r="J11" s="433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3" t="s">
        <v>108</v>
      </c>
      <c r="D12" s="343" t="s">
        <v>394</v>
      </c>
      <c r="E12" s="343" t="s">
        <v>108</v>
      </c>
      <c r="F12" s="343" t="s">
        <v>395</v>
      </c>
      <c r="G12" s="419"/>
      <c r="H12" s="114" t="s">
        <v>0</v>
      </c>
      <c r="I12" s="15" t="s">
        <v>108</v>
      </c>
      <c r="J12" s="433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6" t="s">
        <v>9</v>
      </c>
      <c r="C15" s="44">
        <v>121951.70829883954</v>
      </c>
      <c r="D15" s="162">
        <v>38.743427532858476</v>
      </c>
      <c r="E15" s="44">
        <v>231922.62645011643</v>
      </c>
      <c r="F15" s="75">
        <v>59.687751181765016</v>
      </c>
      <c r="G15" s="75">
        <v>13.57610418913951</v>
      </c>
      <c r="H15" s="75">
        <v>90.175791454922432</v>
      </c>
      <c r="I15" s="174">
        <v>109970.91815127688</v>
      </c>
      <c r="J15" s="72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6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6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6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6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6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2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4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6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6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6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2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4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2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4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1" t="s">
        <v>128</v>
      </c>
      <c r="D8" s="421"/>
      <c r="E8" s="421"/>
      <c r="F8" s="421"/>
      <c r="G8" s="421"/>
      <c r="H8" s="421"/>
      <c r="I8" s="421"/>
      <c r="J8" s="421"/>
      <c r="K8" s="52"/>
    </row>
    <row r="9" spans="1:22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157</v>
      </c>
      <c r="I11" s="422"/>
      <c r="J11" s="433" t="s">
        <v>155</v>
      </c>
      <c r="K11" s="52"/>
    </row>
    <row r="12" spans="1:22" ht="48.75" customHeight="1" x14ac:dyDescent="0.2">
      <c r="A12" s="51"/>
      <c r="B12" s="47"/>
      <c r="C12" s="343" t="s">
        <v>108</v>
      </c>
      <c r="D12" s="343" t="s">
        <v>394</v>
      </c>
      <c r="E12" s="343" t="s">
        <v>108</v>
      </c>
      <c r="F12" s="343" t="s">
        <v>395</v>
      </c>
      <c r="G12" s="419"/>
      <c r="H12" s="114" t="s">
        <v>0</v>
      </c>
      <c r="I12" s="15" t="s">
        <v>108</v>
      </c>
      <c r="J12" s="433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6" t="s">
        <v>9</v>
      </c>
      <c r="C15" s="44">
        <v>179660.20024244025</v>
      </c>
      <c r="D15" s="75">
        <v>56.938180355354106</v>
      </c>
      <c r="E15" s="44">
        <v>245847.46252660928</v>
      </c>
      <c r="F15" s="75">
        <v>63.271455642611741</v>
      </c>
      <c r="G15" s="75">
        <v>13.658643332714067</v>
      </c>
      <c r="H15" s="75">
        <v>36.840247419769902</v>
      </c>
      <c r="I15" s="44">
        <v>66187.262284169032</v>
      </c>
      <c r="J15" s="72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1" t="s">
        <v>129</v>
      </c>
      <c r="D8" s="421"/>
      <c r="E8" s="421"/>
      <c r="F8" s="421"/>
      <c r="G8" s="421"/>
      <c r="H8" s="421"/>
      <c r="I8" s="421"/>
      <c r="J8" s="421"/>
      <c r="K8" s="52"/>
    </row>
    <row r="9" spans="1:22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158</v>
      </c>
      <c r="I11" s="422"/>
      <c r="J11" s="433" t="s">
        <v>155</v>
      </c>
      <c r="K11" s="52"/>
    </row>
    <row r="12" spans="1:22" ht="55.5" customHeight="1" x14ac:dyDescent="0.25">
      <c r="A12" s="51"/>
      <c r="B12" s="47"/>
      <c r="C12" s="340" t="s">
        <v>57</v>
      </c>
      <c r="D12" s="341" t="s">
        <v>394</v>
      </c>
      <c r="E12" s="340" t="s">
        <v>57</v>
      </c>
      <c r="F12" s="341" t="s">
        <v>395</v>
      </c>
      <c r="G12" s="419"/>
      <c r="H12" s="97" t="s">
        <v>0</v>
      </c>
      <c r="I12" s="15" t="s">
        <v>57</v>
      </c>
      <c r="J12" s="433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43" t="s">
        <v>9</v>
      </c>
      <c r="C15" s="44">
        <v>541655.68246875156</v>
      </c>
      <c r="D15" s="75">
        <v>60.516766375286494</v>
      </c>
      <c r="E15" s="44">
        <v>770959.15887139132</v>
      </c>
      <c r="F15" s="75">
        <v>63.769177993407276</v>
      </c>
      <c r="G15" s="75">
        <v>14.406876524013402</v>
      </c>
      <c r="H15" s="75">
        <v>42.333807956656756</v>
      </c>
      <c r="I15" s="44">
        <v>229303.47640263976</v>
      </c>
      <c r="J15" s="72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21" t="s">
        <v>130</v>
      </c>
      <c r="D8" s="421"/>
      <c r="E8" s="421"/>
      <c r="F8" s="421"/>
      <c r="G8" s="421"/>
      <c r="H8" s="421"/>
      <c r="I8" s="421"/>
      <c r="J8" s="421"/>
      <c r="K8" s="52"/>
    </row>
    <row r="9" spans="1:25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153</v>
      </c>
      <c r="I11" s="422"/>
      <c r="J11" s="433" t="s">
        <v>155</v>
      </c>
      <c r="K11" s="52"/>
    </row>
    <row r="12" spans="1:25" ht="44.25" customHeight="1" x14ac:dyDescent="0.2">
      <c r="A12" s="51"/>
      <c r="B12" s="47"/>
      <c r="C12" s="343" t="s">
        <v>57</v>
      </c>
      <c r="D12" s="343" t="s">
        <v>394</v>
      </c>
      <c r="E12" s="343" t="s">
        <v>57</v>
      </c>
      <c r="F12" s="343" t="s">
        <v>395</v>
      </c>
      <c r="G12" s="419"/>
      <c r="H12" s="97" t="s">
        <v>0</v>
      </c>
      <c r="I12" s="15" t="s">
        <v>57</v>
      </c>
      <c r="J12" s="433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102" t="s">
        <v>9</v>
      </c>
      <c r="C15" s="44">
        <v>566332.99476302403</v>
      </c>
      <c r="D15" s="75">
        <v>63.273852087146679</v>
      </c>
      <c r="E15" s="44">
        <v>814589.13258222234</v>
      </c>
      <c r="F15" s="75">
        <v>67.377991154777078</v>
      </c>
      <c r="G15" s="75">
        <v>14.440759201337116</v>
      </c>
      <c r="H15" s="75">
        <v>43.835718581623254</v>
      </c>
      <c r="I15" s="44">
        <v>248256.13781919831</v>
      </c>
      <c r="J15" s="72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21" t="s">
        <v>131</v>
      </c>
      <c r="D8" s="421"/>
      <c r="E8" s="421"/>
      <c r="F8" s="421"/>
      <c r="G8" s="421"/>
      <c r="H8" s="421"/>
      <c r="I8" s="421"/>
      <c r="J8" s="421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7" t="s">
        <v>132</v>
      </c>
      <c r="D11" s="447"/>
      <c r="E11" s="447" t="s">
        <v>133</v>
      </c>
      <c r="F11" s="447"/>
      <c r="G11" s="447" t="s">
        <v>134</v>
      </c>
      <c r="H11" s="447"/>
      <c r="I11" s="447" t="s">
        <v>135</v>
      </c>
      <c r="J11" s="447"/>
      <c r="K11" s="110"/>
      <c r="L11" s="109"/>
      <c r="M11" s="294"/>
      <c r="N11" s="294"/>
      <c r="O11" s="294"/>
      <c r="P11" s="294"/>
      <c r="Q11" s="294"/>
      <c r="R11" s="294"/>
      <c r="S11" s="294"/>
      <c r="T11" s="294"/>
      <c r="U11" s="294"/>
      <c r="V11" s="294"/>
    </row>
    <row r="12" spans="1:22" ht="46.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5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5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5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5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5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5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5"/>
      <c r="O20" s="137"/>
      <c r="P20" s="137"/>
      <c r="Q20" s="137"/>
      <c r="R20" s="137"/>
      <c r="S20" s="137"/>
      <c r="T20" s="137"/>
      <c r="U20" s="137"/>
      <c r="V20" s="137"/>
    </row>
    <row r="21" spans="1:22" ht="15" x14ac:dyDescent="0.2">
      <c r="A21" s="51"/>
      <c r="B21" s="107" t="s">
        <v>9</v>
      </c>
      <c r="C21" s="44">
        <v>638517.25412099308</v>
      </c>
      <c r="D21" s="75">
        <v>77.975018920833435</v>
      </c>
      <c r="E21" s="44">
        <v>158167.52463375451</v>
      </c>
      <c r="F21" s="75">
        <v>19.315242691376646</v>
      </c>
      <c r="G21" s="174">
        <v>17163.704815567478</v>
      </c>
      <c r="H21" s="75">
        <v>2.0960125965395933</v>
      </c>
      <c r="I21" s="174">
        <v>5025.6417046882007</v>
      </c>
      <c r="J21" s="75">
        <v>0.61372579125032611</v>
      </c>
      <c r="K21" s="52"/>
      <c r="L21" s="47"/>
      <c r="M21" s="179">
        <f t="shared" si="0"/>
        <v>818874.12527500326</v>
      </c>
      <c r="N21" s="295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3">
        <v>378.48349538440016</v>
      </c>
      <c r="H22" s="76">
        <v>2.2958217937806871</v>
      </c>
      <c r="I22" s="173">
        <v>112.35539681019998</v>
      </c>
      <c r="J22" s="76">
        <v>0.68153029601397508</v>
      </c>
      <c r="K22" s="52"/>
      <c r="L22" s="47"/>
      <c r="M22" s="179">
        <f t="shared" si="0"/>
        <v>16485.752352804589</v>
      </c>
      <c r="N22" s="295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3">
        <v>1980.9001423532004</v>
      </c>
      <c r="H23" s="76">
        <v>2.9838003392262937</v>
      </c>
      <c r="I23" s="173">
        <v>380.5351307489999</v>
      </c>
      <c r="J23" s="76">
        <v>0.57319439175139175</v>
      </c>
      <c r="K23" s="52"/>
      <c r="L23" s="47"/>
      <c r="M23" s="179">
        <f t="shared" si="0"/>
        <v>66388.495111802695</v>
      </c>
      <c r="N23" s="295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3">
        <v>3581.4601631710016</v>
      </c>
      <c r="H24" s="76">
        <v>2.220870733464869</v>
      </c>
      <c r="I24" s="173">
        <v>523.69732265569996</v>
      </c>
      <c r="J24" s="76">
        <v>0.32474577521202502</v>
      </c>
      <c r="K24" s="52"/>
      <c r="L24" s="47"/>
      <c r="M24" s="179">
        <f t="shared" si="0"/>
        <v>161263.78312813473</v>
      </c>
      <c r="N24" s="295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5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5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5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5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5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5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5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5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21" t="s">
        <v>142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52"/>
    </row>
    <row r="9" spans="1:26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7" t="s">
        <v>143</v>
      </c>
      <c r="D11" s="447"/>
      <c r="E11" s="447" t="s">
        <v>144</v>
      </c>
      <c r="F11" s="447"/>
      <c r="G11" s="447" t="s">
        <v>145</v>
      </c>
      <c r="H11" s="447"/>
      <c r="I11" s="447" t="s">
        <v>146</v>
      </c>
      <c r="J11" s="447"/>
      <c r="K11" s="447" t="s">
        <v>147</v>
      </c>
      <c r="L11" s="447"/>
      <c r="M11" s="447" t="s">
        <v>148</v>
      </c>
      <c r="N11" s="447"/>
      <c r="O11" s="447" t="s">
        <v>141</v>
      </c>
      <c r="P11" s="447"/>
      <c r="Q11" s="110"/>
    </row>
    <row r="12" spans="1:26" ht="46.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15" t="s">
        <v>57</v>
      </c>
      <c r="L12" s="343" t="s">
        <v>395</v>
      </c>
      <c r="M12" s="15" t="s">
        <v>57</v>
      </c>
      <c r="N12" s="343" t="s">
        <v>395</v>
      </c>
      <c r="O12" s="15" t="s">
        <v>57</v>
      </c>
      <c r="P12" s="343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7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7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7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7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7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7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7">
        <v>3.212625010628329E-2</v>
      </c>
      <c r="Q20" s="52"/>
      <c r="R20" s="145">
        <f t="shared" si="0"/>
        <v>518114.70891165518</v>
      </c>
      <c r="S20" s="146"/>
    </row>
    <row r="21" spans="1:19" ht="15" x14ac:dyDescent="0.2">
      <c r="A21" s="51"/>
      <c r="B21" s="107" t="s">
        <v>9</v>
      </c>
      <c r="C21" s="44">
        <v>729790.62137917697</v>
      </c>
      <c r="D21" s="75">
        <v>58.552315605783356</v>
      </c>
      <c r="E21" s="44">
        <v>295374.8748192768</v>
      </c>
      <c r="F21" s="75">
        <v>23.69841758140538</v>
      </c>
      <c r="G21" s="44">
        <v>148221.76038469211</v>
      </c>
      <c r="H21" s="75">
        <v>11.892078411871077</v>
      </c>
      <c r="I21" s="44">
        <v>26018.752902067579</v>
      </c>
      <c r="J21" s="75">
        <v>2.0875278291624002</v>
      </c>
      <c r="K21" s="44">
        <v>18170.429820154903</v>
      </c>
      <c r="L21" s="75">
        <v>1.4578438121221984</v>
      </c>
      <c r="M21" s="44">
        <v>27809.096896617579</v>
      </c>
      <c r="N21" s="75">
        <v>2.2311701061948215</v>
      </c>
      <c r="O21" s="44">
        <v>1005.17239553</v>
      </c>
      <c r="P21" s="297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298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298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298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8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8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8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8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7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8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8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8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8" t="s">
        <v>160</v>
      </c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52"/>
      <c r="P8" s="47"/>
      <c r="Q8" s="73"/>
    </row>
    <row r="9" spans="1:24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7" t="s">
        <v>136</v>
      </c>
      <c r="D11" s="447"/>
      <c r="E11" s="447" t="s">
        <v>137</v>
      </c>
      <c r="F11" s="447"/>
      <c r="G11" s="447" t="s">
        <v>138</v>
      </c>
      <c r="H11" s="447"/>
      <c r="I11" s="447" t="s">
        <v>139</v>
      </c>
      <c r="J11" s="447"/>
      <c r="K11" s="447" t="s">
        <v>140</v>
      </c>
      <c r="L11" s="447"/>
      <c r="M11" s="447" t="s">
        <v>217</v>
      </c>
      <c r="N11" s="447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15" t="s">
        <v>57</v>
      </c>
      <c r="L12" s="343" t="s">
        <v>395</v>
      </c>
      <c r="M12" s="15" t="s">
        <v>57</v>
      </c>
      <c r="N12" s="343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6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6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6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6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6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6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6">
        <f t="shared" si="1"/>
        <v>100</v>
      </c>
    </row>
    <row r="21" spans="1:18" ht="15" x14ac:dyDescent="0.2">
      <c r="A21" s="51"/>
      <c r="B21" s="107" t="s">
        <v>9</v>
      </c>
      <c r="C21" s="44">
        <v>119671.668940605</v>
      </c>
      <c r="D21" s="75">
        <v>38.139761408754183</v>
      </c>
      <c r="E21" s="44">
        <v>94259.936078931874</v>
      </c>
      <c r="F21" s="75">
        <v>30.040957097700076</v>
      </c>
      <c r="G21" s="44">
        <v>53161.396198628885</v>
      </c>
      <c r="H21" s="75">
        <v>16.942714889171217</v>
      </c>
      <c r="I21" s="44">
        <v>6085.9892837139942</v>
      </c>
      <c r="J21" s="75">
        <v>1.9396251533208793</v>
      </c>
      <c r="K21" s="44">
        <v>33309.787274725306</v>
      </c>
      <c r="L21" s="75">
        <v>10.615940685718298</v>
      </c>
      <c r="M21" s="44">
        <v>7282.636936904094</v>
      </c>
      <c r="N21" s="75">
        <v>2.3210007653353473</v>
      </c>
      <c r="O21" s="52"/>
      <c r="P21" s="47"/>
      <c r="Q21" s="145">
        <f t="shared" si="0"/>
        <v>313771.41471350915</v>
      </c>
      <c r="R21" s="296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6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6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6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6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6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6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6">
        <f t="shared" si="1"/>
        <v>100</v>
      </c>
    </row>
    <row r="29" spans="1:18" ht="13.9" customHeight="1" x14ac:dyDescent="0.2">
      <c r="A29" s="51"/>
      <c r="B29" s="88" t="s">
        <v>12</v>
      </c>
      <c r="C29" s="334">
        <v>7328.4016681510002</v>
      </c>
      <c r="D29" s="161">
        <v>53.509825853232293</v>
      </c>
      <c r="E29" s="334">
        <v>4152.2115798868035</v>
      </c>
      <c r="F29" s="161">
        <v>30.318223346179629</v>
      </c>
      <c r="G29" s="334">
        <v>379.59969769539998</v>
      </c>
      <c r="H29" s="161">
        <v>2.7717249459588365</v>
      </c>
      <c r="I29" s="334">
        <v>115.59254282889999</v>
      </c>
      <c r="J29" s="161">
        <v>0.84402262823393137</v>
      </c>
      <c r="K29" s="334">
        <v>1181.6892479882999</v>
      </c>
      <c r="L29" s="161">
        <v>8.6283460890653902</v>
      </c>
      <c r="M29" s="334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6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6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6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6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9" t="s">
        <v>382</v>
      </c>
      <c r="D8" s="449"/>
      <c r="E8" s="449"/>
      <c r="F8" s="449"/>
      <c r="G8" s="449"/>
      <c r="H8" s="449"/>
      <c r="I8" s="449"/>
      <c r="J8" s="449"/>
      <c r="K8" s="52"/>
    </row>
    <row r="9" spans="1:17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153</v>
      </c>
      <c r="I11" s="422"/>
      <c r="J11" s="433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3" t="s">
        <v>57</v>
      </c>
      <c r="D12" s="343" t="s">
        <v>394</v>
      </c>
      <c r="E12" s="343" t="s">
        <v>57</v>
      </c>
      <c r="F12" s="343" t="s">
        <v>395</v>
      </c>
      <c r="G12" s="419"/>
      <c r="H12" s="114" t="s">
        <v>0</v>
      </c>
      <c r="I12" s="15" t="s">
        <v>57</v>
      </c>
      <c r="J12" s="433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107" t="s">
        <v>9</v>
      </c>
      <c r="C15" s="44">
        <v>766629.99099977303</v>
      </c>
      <c r="D15" s="75">
        <v>72.322492396319774</v>
      </c>
      <c r="E15" s="44">
        <v>926233.49618498108</v>
      </c>
      <c r="F15" s="75">
        <v>76.612552042499331</v>
      </c>
      <c r="G15" s="75">
        <v>14.829862111262457</v>
      </c>
      <c r="H15" s="75">
        <v>20.818844430683804</v>
      </c>
      <c r="I15" s="44">
        <v>159603.50518520805</v>
      </c>
      <c r="J15" s="72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50" t="s">
        <v>374</v>
      </c>
      <c r="D8" s="450"/>
      <c r="E8" s="450"/>
      <c r="F8" s="450"/>
      <c r="G8" s="289"/>
      <c r="H8" s="63"/>
      <c r="I8" s="63"/>
      <c r="J8" s="63"/>
    </row>
    <row r="9" spans="1:12" ht="21" customHeight="1" x14ac:dyDescent="0.25">
      <c r="A9" s="51"/>
      <c r="B9" s="63"/>
      <c r="C9" s="436" t="s">
        <v>363</v>
      </c>
      <c r="D9" s="436"/>
      <c r="E9" s="436"/>
      <c r="F9" s="436"/>
      <c r="G9" s="289"/>
      <c r="H9" s="63"/>
      <c r="I9" s="63"/>
      <c r="J9" s="63"/>
    </row>
    <row r="10" spans="1:12" ht="15" x14ac:dyDescent="0.25">
      <c r="A10" s="51"/>
      <c r="B10" s="63"/>
      <c r="C10" s="283"/>
      <c r="D10" s="283"/>
      <c r="E10" s="283"/>
      <c r="F10" s="283"/>
      <c r="G10" s="289"/>
      <c r="H10" s="63"/>
      <c r="I10" s="63"/>
      <c r="J10" s="63"/>
    </row>
    <row r="11" spans="1:12" ht="15" customHeight="1" x14ac:dyDescent="0.2">
      <c r="A11" s="51"/>
      <c r="B11" s="47"/>
      <c r="C11" s="431">
        <v>2017</v>
      </c>
      <c r="D11" s="425"/>
      <c r="E11" s="419" t="s">
        <v>396</v>
      </c>
      <c r="F11" s="433" t="s">
        <v>155</v>
      </c>
      <c r="G11" s="52"/>
    </row>
    <row r="12" spans="1:12" ht="46.5" customHeight="1" x14ac:dyDescent="0.2">
      <c r="A12" s="51"/>
      <c r="B12" s="47"/>
      <c r="C12" s="346" t="s">
        <v>108</v>
      </c>
      <c r="D12" s="343" t="s">
        <v>395</v>
      </c>
      <c r="E12" s="419"/>
      <c r="F12" s="433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11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6" t="s">
        <v>9</v>
      </c>
      <c r="C17" s="44">
        <v>53582.560346630278</v>
      </c>
      <c r="D17" s="75">
        <v>13.790041008954654</v>
      </c>
      <c r="E17" s="79">
        <v>10.578887783150023</v>
      </c>
      <c r="F17" s="72">
        <v>4</v>
      </c>
      <c r="G17" s="52"/>
      <c r="I17" s="145">
        <v>388559.83322918398</v>
      </c>
      <c r="J17" s="311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11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11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1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1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11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1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5"/>
      <c r="D33" s="286"/>
      <c r="E33" s="287"/>
      <c r="F33" s="288"/>
      <c r="G33" s="52"/>
      <c r="I33" s="145"/>
      <c r="J33" s="145"/>
      <c r="K33" s="145"/>
      <c r="L33" s="73"/>
    </row>
    <row r="34" spans="1:12" x14ac:dyDescent="0.2">
      <c r="A34" s="267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8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7" t="s">
        <v>233</v>
      </c>
      <c r="D8" s="437"/>
      <c r="E8" s="437"/>
      <c r="F8" s="437"/>
      <c r="G8" s="453"/>
    </row>
    <row r="9" spans="1:16" ht="15" x14ac:dyDescent="0.2">
      <c r="A9" s="51"/>
      <c r="C9" s="437" t="s">
        <v>264</v>
      </c>
      <c r="D9" s="437"/>
      <c r="E9" s="437"/>
      <c r="F9" s="437"/>
      <c r="G9" s="453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51" t="s">
        <v>377</v>
      </c>
      <c r="D11" s="452"/>
      <c r="E11" s="451" t="s">
        <v>375</v>
      </c>
      <c r="F11" s="451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51" t="s">
        <v>395</v>
      </c>
      <c r="E12" s="346" t="s">
        <v>108</v>
      </c>
      <c r="F12" s="351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ht="15" x14ac:dyDescent="0.2">
      <c r="A21" s="51"/>
      <c r="B21" s="86" t="s">
        <v>9</v>
      </c>
      <c r="C21" s="174">
        <v>23927.94822622123</v>
      </c>
      <c r="D21" s="103">
        <v>6.1581116162636977</v>
      </c>
      <c r="E21" s="174">
        <v>364631.88500296278</v>
      </c>
      <c r="F21" s="103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3">
        <v>453.26719390779044</v>
      </c>
      <c r="D22" s="190">
        <v>4.4849452314046099</v>
      </c>
      <c r="E22" s="173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3">
        <v>3365.0016047905874</v>
      </c>
      <c r="D23" s="190">
        <v>9.6104975306999449</v>
      </c>
      <c r="E23" s="173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3">
        <v>4676.6682922438749</v>
      </c>
      <c r="D24" s="190">
        <v>6.1682350395441992</v>
      </c>
      <c r="E24" s="173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6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9" t="s">
        <v>378</v>
      </c>
      <c r="D8" s="449"/>
      <c r="E8" s="449"/>
      <c r="F8" s="449"/>
      <c r="G8" s="449"/>
      <c r="H8" s="449"/>
      <c r="I8" s="449"/>
      <c r="J8" s="449"/>
      <c r="K8" s="52"/>
    </row>
    <row r="9" spans="1:19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6" t="s">
        <v>234</v>
      </c>
      <c r="D11" s="343" t="s">
        <v>395</v>
      </c>
      <c r="E11" s="436" t="s">
        <v>235</v>
      </c>
      <c r="F11" s="343" t="s">
        <v>395</v>
      </c>
      <c r="G11" s="418" t="s">
        <v>237</v>
      </c>
      <c r="H11" s="339" t="s">
        <v>395</v>
      </c>
      <c r="I11" s="418" t="s">
        <v>236</v>
      </c>
      <c r="J11" s="343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7"/>
      <c r="D12" s="353"/>
      <c r="E12" s="447"/>
      <c r="F12" s="353"/>
      <c r="G12" s="425"/>
      <c r="H12" s="352"/>
      <c r="I12" s="425"/>
      <c r="J12" s="353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8">
        <v>433.47083550596818</v>
      </c>
      <c r="H14" s="78">
        <v>1.281435132970784</v>
      </c>
      <c r="I14" s="358">
        <v>0</v>
      </c>
      <c r="J14" s="359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8">
        <v>2255.3092518694252</v>
      </c>
      <c r="H15" s="78">
        <v>2.3289137034540062</v>
      </c>
      <c r="I15" s="358">
        <v>0</v>
      </c>
      <c r="J15" s="359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8">
        <v>1097.3031907791221</v>
      </c>
      <c r="H16" s="78">
        <v>0.4932634058578616</v>
      </c>
      <c r="I16" s="358">
        <v>0</v>
      </c>
      <c r="J16" s="359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8">
        <v>58.683035459684881</v>
      </c>
      <c r="H17" s="78">
        <v>0.10048438413283538</v>
      </c>
      <c r="I17" s="358">
        <v>0</v>
      </c>
      <c r="J17" s="359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8">
        <v>6336.0251579933456</v>
      </c>
      <c r="H18" s="78">
        <v>2.7897921398881227</v>
      </c>
      <c r="I18" s="358">
        <v>57.350097707359119</v>
      </c>
      <c r="J18" s="383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8">
        <v>3591.7681574626381</v>
      </c>
      <c r="H19" s="78">
        <v>1.2604671754006507</v>
      </c>
      <c r="I19" s="358">
        <v>0</v>
      </c>
      <c r="J19" s="359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8">
        <v>892.46530118556859</v>
      </c>
      <c r="H20" s="78">
        <v>0.63282315134357658</v>
      </c>
      <c r="I20" s="358">
        <v>0</v>
      </c>
      <c r="J20" s="359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ht="15" x14ac:dyDescent="0.2">
      <c r="A21" s="51"/>
      <c r="B21" s="86" t="s">
        <v>9</v>
      </c>
      <c r="C21" s="174">
        <v>124822.84449898035</v>
      </c>
      <c r="D21" s="103">
        <v>32.124484783108343</v>
      </c>
      <c r="E21" s="174">
        <v>259750.41854007592</v>
      </c>
      <c r="F21" s="103">
        <v>66.849529036849134</v>
      </c>
      <c r="G21" s="193">
        <v>3986.5701901277607</v>
      </c>
      <c r="H21" s="79">
        <v>1.0259861800425378</v>
      </c>
      <c r="I21" s="193">
        <v>0</v>
      </c>
      <c r="J21" s="382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73">
        <v>2858.1781530049689</v>
      </c>
      <c r="D22" s="190">
        <v>28.280830049289278</v>
      </c>
      <c r="E22" s="173">
        <v>6931.885341958061</v>
      </c>
      <c r="F22" s="100">
        <v>68.588961493169251</v>
      </c>
      <c r="G22" s="194">
        <v>316.35186846014199</v>
      </c>
      <c r="H22" s="82">
        <v>3.1302084575414639</v>
      </c>
      <c r="I22" s="194">
        <v>0</v>
      </c>
      <c r="J22" s="276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73">
        <v>7066.0782656981482</v>
      </c>
      <c r="D23" s="190">
        <v>20.180830709722862</v>
      </c>
      <c r="E23" s="173">
        <v>26893.898314948947</v>
      </c>
      <c r="F23" s="100">
        <v>76.809396755933236</v>
      </c>
      <c r="G23" s="194">
        <v>1053.8361178252392</v>
      </c>
      <c r="H23" s="82">
        <v>3.0097725343439059</v>
      </c>
      <c r="I23" s="194">
        <v>0</v>
      </c>
      <c r="J23" s="276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73">
        <v>25647.247223971426</v>
      </c>
      <c r="D24" s="190">
        <v>33.827126302098584</v>
      </c>
      <c r="E24" s="173">
        <v>48982.560065353748</v>
      </c>
      <c r="F24" s="100">
        <v>64.604954733004575</v>
      </c>
      <c r="G24" s="194">
        <v>1188.7739135963179</v>
      </c>
      <c r="H24" s="82">
        <v>1.5679189648968417</v>
      </c>
      <c r="I24" s="194">
        <v>0</v>
      </c>
      <c r="J24" s="27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6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6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6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6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8">
        <v>344.54756945180952</v>
      </c>
      <c r="H29" s="78">
        <v>0.59977330256249328</v>
      </c>
      <c r="I29" s="358">
        <v>0</v>
      </c>
      <c r="J29" s="359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6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topLeftCell="A4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9" t="s">
        <v>379</v>
      </c>
      <c r="D8" s="449"/>
      <c r="E8" s="449"/>
      <c r="F8" s="449"/>
      <c r="G8" s="449"/>
      <c r="H8" s="449"/>
      <c r="I8" s="449"/>
      <c r="J8" s="449"/>
      <c r="K8" s="449"/>
      <c r="L8" s="449"/>
      <c r="M8" s="449"/>
      <c r="N8" s="449"/>
      <c r="O8" s="449"/>
      <c r="P8" s="449"/>
      <c r="Q8" s="52"/>
    </row>
    <row r="9" spans="1:21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5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0">
        <v>0</v>
      </c>
      <c r="D14" s="361">
        <v>0</v>
      </c>
      <c r="E14" s="360">
        <v>0</v>
      </c>
      <c r="F14" s="361">
        <v>0</v>
      </c>
      <c r="G14" s="360">
        <v>1425.4972813731233</v>
      </c>
      <c r="H14" s="374">
        <v>4.2140835061571496</v>
      </c>
      <c r="I14" s="360">
        <v>32401.485010039574</v>
      </c>
      <c r="J14" s="364">
        <v>95.785916493842777</v>
      </c>
      <c r="K14" s="360">
        <v>0</v>
      </c>
      <c r="L14" s="361">
        <v>0</v>
      </c>
      <c r="M14" s="360">
        <v>0</v>
      </c>
      <c r="N14" s="359">
        <v>0</v>
      </c>
      <c r="O14" s="360">
        <v>0</v>
      </c>
      <c r="P14" s="361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0">
        <v>0</v>
      </c>
      <c r="D15" s="361">
        <v>0</v>
      </c>
      <c r="E15" s="360">
        <v>0</v>
      </c>
      <c r="F15" s="361">
        <v>0</v>
      </c>
      <c r="G15" s="360">
        <v>26.695463970446102</v>
      </c>
      <c r="H15" s="363">
        <v>2.7566699249471326E-2</v>
      </c>
      <c r="I15" s="360">
        <v>61164.827820727616</v>
      </c>
      <c r="J15" s="364">
        <v>63.161007991707827</v>
      </c>
      <c r="K15" s="360">
        <v>35132.013594321448</v>
      </c>
      <c r="L15" s="364">
        <v>36.278584775869447</v>
      </c>
      <c r="M15" s="358">
        <v>516.00030626054399</v>
      </c>
      <c r="N15" s="364">
        <v>0.53284053317323976</v>
      </c>
      <c r="O15" s="360">
        <v>0</v>
      </c>
      <c r="P15" s="361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60">
        <v>92.301976286198595</v>
      </c>
      <c r="D16" s="379">
        <v>4.1491893555886443E-2</v>
      </c>
      <c r="E16" s="360">
        <v>15922.375105980083</v>
      </c>
      <c r="F16" s="364">
        <v>7.1574793914028589</v>
      </c>
      <c r="G16" s="360">
        <v>198120.01742218094</v>
      </c>
      <c r="H16" s="362">
        <v>89.059573856607088</v>
      </c>
      <c r="I16" s="360">
        <v>8323.1602133058077</v>
      </c>
      <c r="J16" s="364">
        <v>3.7414548584341749</v>
      </c>
      <c r="K16" s="360">
        <v>0</v>
      </c>
      <c r="L16" s="361">
        <v>0</v>
      </c>
      <c r="M16" s="360">
        <v>0</v>
      </c>
      <c r="N16" s="361">
        <v>0</v>
      </c>
      <c r="O16" s="360">
        <v>0</v>
      </c>
      <c r="P16" s="361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60">
        <v>0</v>
      </c>
      <c r="D17" s="361">
        <v>0</v>
      </c>
      <c r="E17" s="360">
        <v>2285.5793237723428</v>
      </c>
      <c r="F17" s="362">
        <v>3.9136528800352464</v>
      </c>
      <c r="G17" s="360">
        <v>9981.2457870626058</v>
      </c>
      <c r="H17" s="362">
        <v>17.0911291131229</v>
      </c>
      <c r="I17" s="360">
        <v>4829.0773974373942</v>
      </c>
      <c r="J17" s="364">
        <v>8.2689462876312128</v>
      </c>
      <c r="K17" s="360">
        <v>15452.496141944035</v>
      </c>
      <c r="L17" s="364">
        <v>26.459683722478644</v>
      </c>
      <c r="M17" s="360">
        <v>6236.139486828084</v>
      </c>
      <c r="N17" s="364">
        <v>10.678292811401564</v>
      </c>
      <c r="O17" s="360">
        <v>19615.616241280448</v>
      </c>
      <c r="P17" s="364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60">
        <v>168.44470681719829</v>
      </c>
      <c r="D18" s="379">
        <v>7.416727480817123E-2</v>
      </c>
      <c r="E18" s="360">
        <v>123920.27696444944</v>
      </c>
      <c r="F18" s="364">
        <v>54.562885409638916</v>
      </c>
      <c r="G18" s="360">
        <v>89836.271802268559</v>
      </c>
      <c r="H18" s="362">
        <v>39.555481346951595</v>
      </c>
      <c r="I18" s="360">
        <v>13187.387765540356</v>
      </c>
      <c r="J18" s="364">
        <v>5.8064906335714266</v>
      </c>
      <c r="K18" s="360">
        <v>2.2151282163764217</v>
      </c>
      <c r="L18" s="384">
        <v>9.7533502989569846E-4</v>
      </c>
      <c r="M18" s="360">
        <v>0</v>
      </c>
      <c r="N18" s="361">
        <v>0</v>
      </c>
      <c r="O18" s="360">
        <v>0</v>
      </c>
      <c r="P18" s="361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60">
        <v>0</v>
      </c>
      <c r="D19" s="361">
        <v>0</v>
      </c>
      <c r="E19" s="360">
        <v>2889.7953155287178</v>
      </c>
      <c r="F19" s="362">
        <v>1.0141222871756039</v>
      </c>
      <c r="G19" s="360">
        <v>61909.754204240307</v>
      </c>
      <c r="H19" s="362">
        <v>21.726127520072001</v>
      </c>
      <c r="I19" s="360">
        <v>211376.46189703359</v>
      </c>
      <c r="J19" s="364">
        <v>74.178811157387088</v>
      </c>
      <c r="K19" s="360">
        <v>8779.299404438143</v>
      </c>
      <c r="L19" s="364">
        <v>3.0809390353653052</v>
      </c>
      <c r="M19" s="360">
        <v>0</v>
      </c>
      <c r="N19" s="361">
        <v>0</v>
      </c>
      <c r="O19" s="360">
        <v>0</v>
      </c>
      <c r="P19" s="361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60">
        <v>5.2997149853446155</v>
      </c>
      <c r="D20" s="384">
        <v>3.7578854144730616E-3</v>
      </c>
      <c r="E20" s="360">
        <v>25.357506941895878</v>
      </c>
      <c r="F20" s="379">
        <v>1.7980326441678188E-2</v>
      </c>
      <c r="G20" s="360">
        <v>26279.348072543296</v>
      </c>
      <c r="H20" s="362">
        <v>18.633979203930657</v>
      </c>
      <c r="I20" s="360">
        <v>74420.257000984493</v>
      </c>
      <c r="J20" s="364">
        <v>52.769403467675581</v>
      </c>
      <c r="K20" s="360">
        <v>37454.227735911336</v>
      </c>
      <c r="L20" s="364">
        <v>26.557785939120915</v>
      </c>
      <c r="M20" s="360">
        <v>2844.6899679325616</v>
      </c>
      <c r="N20" s="364">
        <v>2.0170931774166898</v>
      </c>
      <c r="O20" s="360">
        <v>0</v>
      </c>
      <c r="P20" s="361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ht="15" x14ac:dyDescent="0.2">
      <c r="A21" s="51"/>
      <c r="B21" s="86" t="s">
        <v>9</v>
      </c>
      <c r="C21" s="241">
        <v>19.001366582925911</v>
      </c>
      <c r="D21" s="387">
        <v>4.8902035048276208E-3</v>
      </c>
      <c r="E21" s="241">
        <v>2591.78136027659</v>
      </c>
      <c r="F21" s="318">
        <v>0.66702246054030023</v>
      </c>
      <c r="G21" s="241">
        <v>206259.92438021293</v>
      </c>
      <c r="H21" s="321">
        <v>53.083182238899816</v>
      </c>
      <c r="I21" s="241">
        <v>172150.11563374577</v>
      </c>
      <c r="J21" s="318">
        <v>44.304660675568741</v>
      </c>
      <c r="K21" s="241">
        <v>7539.0104883657477</v>
      </c>
      <c r="L21" s="318">
        <v>1.940244421486309</v>
      </c>
      <c r="M21" s="241">
        <v>0</v>
      </c>
      <c r="N21" s="273">
        <v>0</v>
      </c>
      <c r="O21" s="241">
        <v>0</v>
      </c>
      <c r="P21" s="273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240">
        <v>0</v>
      </c>
      <c r="D22" s="274">
        <v>0</v>
      </c>
      <c r="E22" s="240">
        <v>1044.4812938513105</v>
      </c>
      <c r="F22" s="317">
        <v>10.334834422415144</v>
      </c>
      <c r="G22" s="240">
        <v>6318.1710912763574</v>
      </c>
      <c r="H22" s="319">
        <v>62.516439945095549</v>
      </c>
      <c r="I22" s="240">
        <v>2743.7629782955046</v>
      </c>
      <c r="J22" s="317">
        <v>27.148725632489313</v>
      </c>
      <c r="K22" s="240">
        <v>0</v>
      </c>
      <c r="L22" s="274">
        <v>0</v>
      </c>
      <c r="M22" s="240">
        <v>0</v>
      </c>
      <c r="N22" s="274">
        <v>0</v>
      </c>
      <c r="O22" s="240">
        <v>0</v>
      </c>
      <c r="P22" s="274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240">
        <v>0</v>
      </c>
      <c r="D23" s="274">
        <v>0</v>
      </c>
      <c r="E23" s="240">
        <v>0</v>
      </c>
      <c r="F23" s="274">
        <v>0</v>
      </c>
      <c r="G23" s="240">
        <v>2155.6482336466565</v>
      </c>
      <c r="H23" s="319">
        <v>6.156565273854647</v>
      </c>
      <c r="I23" s="240">
        <v>29874.931548353106</v>
      </c>
      <c r="J23" s="317">
        <v>85.323274576311874</v>
      </c>
      <c r="K23" s="240">
        <v>2983.2329164725738</v>
      </c>
      <c r="L23" s="317">
        <v>8.5201601498334778</v>
      </c>
      <c r="M23" s="240">
        <v>0</v>
      </c>
      <c r="N23" s="274">
        <v>0</v>
      </c>
      <c r="O23" s="240">
        <v>0</v>
      </c>
      <c r="P23" s="274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240">
        <v>0</v>
      </c>
      <c r="D24" s="274">
        <v>0</v>
      </c>
      <c r="E24" s="240">
        <v>1783.0855308866326</v>
      </c>
      <c r="F24" s="317">
        <v>2.3517790792132702</v>
      </c>
      <c r="G24" s="240">
        <v>585.15420588272968</v>
      </c>
      <c r="H24" s="319">
        <v>0.77178205737801664</v>
      </c>
      <c r="I24" s="240">
        <v>73450.341466152124</v>
      </c>
      <c r="J24" s="317">
        <v>96.876438863408708</v>
      </c>
      <c r="K24" s="240">
        <v>0</v>
      </c>
      <c r="L24" s="274">
        <v>0</v>
      </c>
      <c r="M24" s="240">
        <v>0</v>
      </c>
      <c r="N24" s="274">
        <v>0</v>
      </c>
      <c r="O24" s="240">
        <v>0</v>
      </c>
      <c r="P24" s="274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20">
        <v>8.1801434922499985E-3</v>
      </c>
      <c r="E25" s="240">
        <v>5956.4490453947574</v>
      </c>
      <c r="F25" s="317">
        <v>5.2975922195087675</v>
      </c>
      <c r="G25" s="240">
        <v>59370.71783719385</v>
      </c>
      <c r="H25" s="319">
        <v>52.803583222816599</v>
      </c>
      <c r="I25" s="240">
        <v>47100.546548855593</v>
      </c>
      <c r="J25" s="317">
        <v>41.89064441418239</v>
      </c>
      <c r="K25" s="240">
        <v>0</v>
      </c>
      <c r="L25" s="274">
        <v>0</v>
      </c>
      <c r="M25" s="240">
        <v>0</v>
      </c>
      <c r="N25" s="274">
        <v>0</v>
      </c>
      <c r="O25" s="240">
        <v>0</v>
      </c>
      <c r="P25" s="274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7">
        <v>5.8351051920723744</v>
      </c>
      <c r="G26" s="240">
        <v>96749.637515063587</v>
      </c>
      <c r="H26" s="319">
        <v>81.170141807280586</v>
      </c>
      <c r="I26" s="240">
        <v>15488.917653925024</v>
      </c>
      <c r="J26" s="317">
        <v>12.994753000647039</v>
      </c>
      <c r="K26" s="240">
        <v>0</v>
      </c>
      <c r="L26" s="274">
        <v>0</v>
      </c>
      <c r="M26" s="240">
        <v>0</v>
      </c>
      <c r="N26" s="274">
        <v>0</v>
      </c>
      <c r="O26" s="240">
        <v>0</v>
      </c>
      <c r="P26" s="274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20">
        <v>2.3366241071769944E-2</v>
      </c>
      <c r="E27" s="240">
        <v>2203.1950519791467</v>
      </c>
      <c r="F27" s="317">
        <v>6.2952083002113026</v>
      </c>
      <c r="G27" s="240">
        <v>24429.001697550953</v>
      </c>
      <c r="H27" s="319">
        <v>69.801198089180502</v>
      </c>
      <c r="I27" s="240">
        <v>5590.8943054891461</v>
      </c>
      <c r="J27" s="317">
        <v>15.974910712468551</v>
      </c>
      <c r="K27" s="240">
        <v>2754.7890984459341</v>
      </c>
      <c r="L27" s="317">
        <v>7.8712827456152974</v>
      </c>
      <c r="M27" s="240">
        <v>11.911177793634431</v>
      </c>
      <c r="N27" s="320">
        <v>3.4033911452561551E-2</v>
      </c>
      <c r="O27" s="240">
        <v>0</v>
      </c>
      <c r="P27" s="274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2">
        <v>6.4414551335426461E-3</v>
      </c>
      <c r="E28" s="240">
        <v>703.63459987089823</v>
      </c>
      <c r="F28" s="319">
        <v>0.15983835985419448</v>
      </c>
      <c r="G28" s="240">
        <v>185135.0319585111</v>
      </c>
      <c r="H28" s="319">
        <v>42.055464391932581</v>
      </c>
      <c r="I28" s="240">
        <v>139484.38495260672</v>
      </c>
      <c r="J28" s="317">
        <v>31.685416436579988</v>
      </c>
      <c r="K28" s="240">
        <v>60163.064980293915</v>
      </c>
      <c r="L28" s="317">
        <v>13.66670375791057</v>
      </c>
      <c r="M28" s="240">
        <v>50465.176760908063</v>
      </c>
      <c r="N28" s="319">
        <v>11.463721489386028</v>
      </c>
      <c r="O28" s="240">
        <v>4236.7043008759292</v>
      </c>
      <c r="P28" s="317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60">
        <v>0</v>
      </c>
      <c r="D29" s="361">
        <v>0</v>
      </c>
      <c r="E29" s="360">
        <v>279.40278326984185</v>
      </c>
      <c r="F29" s="362">
        <v>0.48637211498409388</v>
      </c>
      <c r="G29" s="360">
        <v>15.809429014332357</v>
      </c>
      <c r="H29" s="363">
        <v>2.7520360879746797E-2</v>
      </c>
      <c r="I29" s="360">
        <v>5683.7823766159527</v>
      </c>
      <c r="J29" s="364">
        <v>9.8940791615314154</v>
      </c>
      <c r="K29" s="360">
        <v>46129.80369423698</v>
      </c>
      <c r="L29" s="364">
        <v>80.300739756406116</v>
      </c>
      <c r="M29" s="360">
        <v>5337.5015070922909</v>
      </c>
      <c r="N29" s="364">
        <v>9.2912886061986288</v>
      </c>
      <c r="O29" s="360">
        <v>0</v>
      </c>
      <c r="P29" s="361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4">
        <v>0</v>
      </c>
      <c r="E30" s="240">
        <v>0</v>
      </c>
      <c r="F30" s="274">
        <v>0</v>
      </c>
      <c r="G30" s="240">
        <v>33894.43185204325</v>
      </c>
      <c r="H30" s="319">
        <v>53.605268977299701</v>
      </c>
      <c r="I30" s="240">
        <v>29335.232878109626</v>
      </c>
      <c r="J30" s="317">
        <v>46.394731022700299</v>
      </c>
      <c r="K30" s="240">
        <v>0</v>
      </c>
      <c r="L30" s="274">
        <v>0</v>
      </c>
      <c r="M30" s="240">
        <v>0</v>
      </c>
      <c r="N30" s="274">
        <v>0</v>
      </c>
      <c r="O30" s="240">
        <v>0</v>
      </c>
      <c r="P30" s="274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4">
        <v>0</v>
      </c>
      <c r="E31" s="240">
        <v>5785.8455983938047</v>
      </c>
      <c r="F31" s="317">
        <v>3.1583751356960246</v>
      </c>
      <c r="G31" s="240">
        <v>15690.69582132002</v>
      </c>
      <c r="H31" s="319">
        <v>8.5652309072305872</v>
      </c>
      <c r="I31" s="240">
        <v>60708.016358246845</v>
      </c>
      <c r="J31" s="317">
        <v>33.139268261244737</v>
      </c>
      <c r="K31" s="240">
        <v>50741.188304263393</v>
      </c>
      <c r="L31" s="317">
        <v>27.698580055496947</v>
      </c>
      <c r="M31" s="240">
        <v>22818.002759595409</v>
      </c>
      <c r="N31" s="317">
        <v>12.455882435258211</v>
      </c>
      <c r="O31" s="240">
        <v>27446.827002134327</v>
      </c>
      <c r="P31" s="317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20">
        <v>2.0351317063413206E-2</v>
      </c>
      <c r="E32" s="240">
        <v>44884.415116920638</v>
      </c>
      <c r="F32" s="317">
        <v>45.445728320359031</v>
      </c>
      <c r="G32" s="240">
        <v>53756.717555932795</v>
      </c>
      <c r="H32" s="319">
        <v>54.428985541581078</v>
      </c>
      <c r="I32" s="240">
        <v>103.63874097527844</v>
      </c>
      <c r="J32" s="317">
        <v>0.10493482099649776</v>
      </c>
      <c r="K32" s="240">
        <v>0</v>
      </c>
      <c r="L32" s="274">
        <v>0</v>
      </c>
      <c r="M32" s="240">
        <v>0</v>
      </c>
      <c r="N32" s="274">
        <v>0</v>
      </c>
      <c r="O32" s="240">
        <v>0</v>
      </c>
      <c r="P32" s="274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21" t="s">
        <v>173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421"/>
      <c r="R8" s="421"/>
      <c r="S8" s="421"/>
      <c r="T8" s="421"/>
      <c r="U8" s="52"/>
    </row>
    <row r="9" spans="1:26" ht="15" x14ac:dyDescent="0.25">
      <c r="A9" s="51"/>
      <c r="C9" s="454" t="s">
        <v>380</v>
      </c>
      <c r="D9" s="454"/>
      <c r="E9" s="454"/>
      <c r="F9" s="454"/>
      <c r="G9" s="454"/>
      <c r="H9" s="454"/>
      <c r="I9" s="454"/>
      <c r="J9" s="454"/>
      <c r="K9" s="454"/>
      <c r="L9" s="454"/>
      <c r="M9" s="454"/>
      <c r="N9" s="454"/>
      <c r="O9" s="454"/>
      <c r="P9" s="454"/>
      <c r="Q9" s="454"/>
      <c r="R9" s="454"/>
      <c r="S9" s="454"/>
      <c r="T9" s="454"/>
      <c r="U9" s="52"/>
    </row>
    <row r="10" spans="1:26" ht="15" x14ac:dyDescent="0.25">
      <c r="A10" s="51"/>
      <c r="B10" s="122"/>
      <c r="C10" s="421" t="s">
        <v>264</v>
      </c>
      <c r="D10" s="421"/>
      <c r="E10" s="421"/>
      <c r="F10" s="421"/>
      <c r="G10" s="421"/>
      <c r="H10" s="421"/>
      <c r="I10" s="421"/>
      <c r="J10" s="421"/>
      <c r="K10" s="421"/>
      <c r="L10" s="421"/>
      <c r="M10" s="421"/>
      <c r="N10" s="421"/>
      <c r="O10" s="421"/>
      <c r="P10" s="421"/>
      <c r="Q10" s="421"/>
      <c r="R10" s="421"/>
      <c r="S10" s="421"/>
      <c r="T10" s="421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5" t="s">
        <v>395</v>
      </c>
      <c r="E12" s="238" t="s">
        <v>279</v>
      </c>
      <c r="F12" s="238" t="s">
        <v>395</v>
      </c>
      <c r="G12" s="293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2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5">
        <v>33706.3654201229</v>
      </c>
      <c r="D14" s="366">
        <v>99.643429998423358</v>
      </c>
      <c r="E14" s="365">
        <v>19.872690703590063</v>
      </c>
      <c r="F14" s="366">
        <v>5.8748044777955026E-2</v>
      </c>
      <c r="G14" s="365">
        <v>100.74418058623661</v>
      </c>
      <c r="H14" s="367">
        <v>0.29782195679870449</v>
      </c>
      <c r="I14" s="365">
        <v>0</v>
      </c>
      <c r="J14" s="356">
        <v>0</v>
      </c>
      <c r="K14" s="365">
        <v>0</v>
      </c>
      <c r="L14" s="356">
        <v>0</v>
      </c>
      <c r="M14" s="365">
        <v>0</v>
      </c>
      <c r="N14" s="356">
        <v>0</v>
      </c>
      <c r="O14" s="365">
        <v>0</v>
      </c>
      <c r="P14" s="368">
        <v>0</v>
      </c>
      <c r="Q14" s="365">
        <v>0</v>
      </c>
      <c r="R14" s="356">
        <v>0</v>
      </c>
      <c r="S14" s="365">
        <v>0</v>
      </c>
      <c r="T14" s="361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5">
        <v>95786.817887133046</v>
      </c>
      <c r="D15" s="366">
        <v>98.912924071360564</v>
      </c>
      <c r="E15" s="365">
        <v>848.18500848984399</v>
      </c>
      <c r="F15" s="366">
        <v>0.87586644168593886</v>
      </c>
      <c r="G15" s="365">
        <v>85.970297342647697</v>
      </c>
      <c r="H15" s="367">
        <v>8.8776030783959056E-2</v>
      </c>
      <c r="I15" s="365">
        <v>36.513943861808173</v>
      </c>
      <c r="J15" s="377">
        <v>3.7705615829149601E-2</v>
      </c>
      <c r="K15" s="365">
        <v>0</v>
      </c>
      <c r="L15" s="356">
        <v>0</v>
      </c>
      <c r="M15" s="365">
        <v>82.050048452719366</v>
      </c>
      <c r="N15" s="370">
        <v>8.4727840340392754E-2</v>
      </c>
      <c r="O15" s="365">
        <v>0</v>
      </c>
      <c r="P15" s="368">
        <v>0</v>
      </c>
      <c r="Q15" s="365">
        <v>0</v>
      </c>
      <c r="R15" s="356">
        <v>0</v>
      </c>
      <c r="S15" s="365">
        <v>0</v>
      </c>
      <c r="T15" s="361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5">
        <v>222044.0840221745</v>
      </c>
      <c r="D16" s="366">
        <v>99.814000410952673</v>
      </c>
      <c r="E16" s="365">
        <v>0</v>
      </c>
      <c r="F16" s="355">
        <v>0</v>
      </c>
      <c r="G16" s="365">
        <v>108.92857086240228</v>
      </c>
      <c r="H16" s="367">
        <v>4.8965936042405497E-2</v>
      </c>
      <c r="I16" s="365">
        <v>0</v>
      </c>
      <c r="J16" s="356">
        <v>0</v>
      </c>
      <c r="K16" s="365">
        <v>23.88884415027923</v>
      </c>
      <c r="L16" s="369">
        <v>1.0738593240768497E-2</v>
      </c>
      <c r="M16" s="365">
        <v>280.95328056583122</v>
      </c>
      <c r="N16" s="370">
        <v>0.12629505976414959</v>
      </c>
      <c r="O16" s="365">
        <v>0</v>
      </c>
      <c r="P16" s="368">
        <v>0</v>
      </c>
      <c r="Q16" s="365">
        <v>0</v>
      </c>
      <c r="R16" s="356">
        <v>0</v>
      </c>
      <c r="S16" s="365">
        <v>0</v>
      </c>
      <c r="T16" s="361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5">
        <v>56362.331219976593</v>
      </c>
      <c r="D17" s="366">
        <v>96.510586007792057</v>
      </c>
      <c r="E17" s="365">
        <v>365.88629251432729</v>
      </c>
      <c r="F17" s="366">
        <v>0.62651596799566889</v>
      </c>
      <c r="G17" s="365">
        <v>3.4164715916142292</v>
      </c>
      <c r="H17" s="367">
        <v>5.8501071238302154E-3</v>
      </c>
      <c r="I17" s="365">
        <v>133.11444985695056</v>
      </c>
      <c r="J17" s="370">
        <v>0.22793509927151101</v>
      </c>
      <c r="K17" s="365">
        <v>776.7449665115364</v>
      </c>
      <c r="L17" s="370">
        <v>1.3300392349644605</v>
      </c>
      <c r="M17" s="365">
        <v>758.66097787387901</v>
      </c>
      <c r="N17" s="370">
        <v>1.29907358285247</v>
      </c>
      <c r="O17" s="365">
        <v>0</v>
      </c>
      <c r="P17" s="368">
        <v>0</v>
      </c>
      <c r="Q17" s="365">
        <v>0</v>
      </c>
      <c r="R17" s="356">
        <v>0</v>
      </c>
      <c r="S17" s="365">
        <v>0</v>
      </c>
      <c r="T17" s="361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5">
        <v>225007.00646391683</v>
      </c>
      <c r="D18" s="366">
        <v>99.072014772680362</v>
      </c>
      <c r="E18" s="365">
        <v>287.65002998159844</v>
      </c>
      <c r="F18" s="366">
        <v>0.12665413609806392</v>
      </c>
      <c r="G18" s="365">
        <v>47.155410676292867</v>
      </c>
      <c r="H18" s="367">
        <v>2.0762826973935517E-2</v>
      </c>
      <c r="I18" s="365">
        <v>197.87614528153341</v>
      </c>
      <c r="J18" s="370">
        <v>8.7126124188656812E-2</v>
      </c>
      <c r="K18" s="365">
        <v>647.02052646621792</v>
      </c>
      <c r="L18" s="370">
        <v>0.28488724935135828</v>
      </c>
      <c r="M18" s="365">
        <v>724.37849202079474</v>
      </c>
      <c r="N18" s="370">
        <v>0.31894845316296744</v>
      </c>
      <c r="O18" s="365">
        <v>17.933035954339225</v>
      </c>
      <c r="P18" s="367">
        <v>7.8960296877342677E-3</v>
      </c>
      <c r="Q18" s="365">
        <v>128.22616528696861</v>
      </c>
      <c r="R18" s="370">
        <v>5.6458795400186432E-2</v>
      </c>
      <c r="S18" s="365">
        <v>57.350097707358358</v>
      </c>
      <c r="T18" s="363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5">
        <v>282420.18649494345</v>
      </c>
      <c r="D19" s="366">
        <v>99.110343190659933</v>
      </c>
      <c r="E19" s="365">
        <v>297.99217595761434</v>
      </c>
      <c r="F19" s="366">
        <v>0.10457505603204986</v>
      </c>
      <c r="G19" s="365">
        <v>128.77285754388978</v>
      </c>
      <c r="H19" s="367">
        <v>4.5190544851670462E-2</v>
      </c>
      <c r="I19" s="365">
        <v>106.95956648577263</v>
      </c>
      <c r="J19" s="369">
        <v>3.7535558181918185E-2</v>
      </c>
      <c r="K19" s="365">
        <v>346.12413125102051</v>
      </c>
      <c r="L19" s="370">
        <v>0.1214661099852785</v>
      </c>
      <c r="M19" s="365">
        <v>1655.275595059022</v>
      </c>
      <c r="N19" s="370">
        <v>0.58088954028914919</v>
      </c>
      <c r="O19" s="365">
        <v>0</v>
      </c>
      <c r="P19" s="365">
        <v>0</v>
      </c>
      <c r="Q19" s="365">
        <v>0</v>
      </c>
      <c r="R19" s="356">
        <v>0</v>
      </c>
      <c r="S19" s="365">
        <v>0</v>
      </c>
      <c r="T19" s="361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5">
        <v>139964.84853989401</v>
      </c>
      <c r="D20" s="366">
        <v>99.245311176445739</v>
      </c>
      <c r="E20" s="365">
        <v>559.43037503366975</v>
      </c>
      <c r="F20" s="366">
        <v>0.39667703877768468</v>
      </c>
      <c r="G20" s="365">
        <v>186.07584093072504</v>
      </c>
      <c r="H20" s="367">
        <v>0.1319413761972168</v>
      </c>
      <c r="I20" s="365">
        <v>68.177833114451971</v>
      </c>
      <c r="J20" s="369">
        <v>4.8343068515885067E-2</v>
      </c>
      <c r="K20" s="365">
        <v>103.27711835133395</v>
      </c>
      <c r="L20" s="370">
        <v>7.3231028041038995E-2</v>
      </c>
      <c r="M20" s="365">
        <v>147.37029197473251</v>
      </c>
      <c r="N20" s="370">
        <v>0.10449631202242336</v>
      </c>
      <c r="O20" s="365">
        <v>0</v>
      </c>
      <c r="P20" s="365">
        <v>0</v>
      </c>
      <c r="Q20" s="365">
        <v>0</v>
      </c>
      <c r="R20" s="356">
        <v>0</v>
      </c>
      <c r="S20" s="365">
        <v>0</v>
      </c>
      <c r="T20" s="361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ht="15" x14ac:dyDescent="0.2">
      <c r="A21" s="51"/>
      <c r="B21" s="86" t="s">
        <v>9</v>
      </c>
      <c r="C21" s="246">
        <v>385672.24911794427</v>
      </c>
      <c r="D21" s="323">
        <v>99.256849559759686</v>
      </c>
      <c r="E21" s="246">
        <v>256.92549203767339</v>
      </c>
      <c r="F21" s="323">
        <v>6.6122504197733481E-2</v>
      </c>
      <c r="G21" s="246">
        <v>314.2925724130389</v>
      </c>
      <c r="H21" s="250">
        <v>8.0886531631708808E-2</v>
      </c>
      <c r="I21" s="246">
        <v>225.31722899822236</v>
      </c>
      <c r="J21" s="375">
        <v>5.7987781991177573E-2</v>
      </c>
      <c r="K21" s="246">
        <v>809.75264416245739</v>
      </c>
      <c r="L21" s="375">
        <v>0.20839844340905961</v>
      </c>
      <c r="M21" s="246">
        <v>1224.2363906715345</v>
      </c>
      <c r="N21" s="375">
        <v>0.3150702378311564</v>
      </c>
      <c r="O21" s="246">
        <v>0</v>
      </c>
      <c r="P21" s="246">
        <v>0</v>
      </c>
      <c r="Q21" s="246">
        <v>0</v>
      </c>
      <c r="R21" s="162">
        <v>0</v>
      </c>
      <c r="S21" s="246">
        <v>57.059782956770292</v>
      </c>
      <c r="T21" s="394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248">
        <v>9378.3195019036229</v>
      </c>
      <c r="D22" s="322">
        <v>92.79570613973921</v>
      </c>
      <c r="E22" s="248">
        <v>559.8728816305088</v>
      </c>
      <c r="F22" s="322">
        <v>5.5397770772096262</v>
      </c>
      <c r="G22" s="248">
        <v>41.68430868454594</v>
      </c>
      <c r="H22" s="251">
        <v>0.41245394321916073</v>
      </c>
      <c r="I22" s="248">
        <v>59.555211490740895</v>
      </c>
      <c r="J22" s="324">
        <v>0.58928125699524769</v>
      </c>
      <c r="K22" s="248">
        <v>66.983459713751643</v>
      </c>
      <c r="L22" s="324">
        <v>0.66278158283674071</v>
      </c>
      <c r="M22" s="248">
        <v>0</v>
      </c>
      <c r="N22" s="182">
        <v>0</v>
      </c>
      <c r="O22" s="248">
        <v>0</v>
      </c>
      <c r="P22" s="248">
        <v>0</v>
      </c>
      <c r="Q22" s="248">
        <v>0</v>
      </c>
      <c r="R22" s="182">
        <v>0</v>
      </c>
      <c r="S22" s="248">
        <v>0</v>
      </c>
      <c r="T22" s="274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248">
        <v>34759.570711449429</v>
      </c>
      <c r="D23" s="322">
        <v>99.273880884631566</v>
      </c>
      <c r="E23" s="248">
        <v>34.662757430265721</v>
      </c>
      <c r="F23" s="322">
        <v>9.8997380630239301E-2</v>
      </c>
      <c r="G23" s="248">
        <v>116.44175182517526</v>
      </c>
      <c r="H23" s="251">
        <v>0.33255947539313718</v>
      </c>
      <c r="I23" s="248">
        <v>0</v>
      </c>
      <c r="J23" s="182">
        <v>0</v>
      </c>
      <c r="K23" s="248">
        <v>103.13747776746618</v>
      </c>
      <c r="L23" s="324">
        <v>0.29456225934505587</v>
      </c>
      <c r="M23" s="248">
        <v>0</v>
      </c>
      <c r="N23" s="182">
        <v>0</v>
      </c>
      <c r="O23" s="248">
        <v>0</v>
      </c>
      <c r="P23" s="248">
        <v>0</v>
      </c>
      <c r="Q23" s="248">
        <v>0</v>
      </c>
      <c r="R23" s="182">
        <v>0</v>
      </c>
      <c r="S23" s="248">
        <v>0</v>
      </c>
      <c r="T23" s="274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248">
        <v>74962.63358471221</v>
      </c>
      <c r="D24" s="322">
        <v>98.871058249008371</v>
      </c>
      <c r="E24" s="248">
        <v>417.75619470774274</v>
      </c>
      <c r="F24" s="322">
        <v>0.55099447665692469</v>
      </c>
      <c r="G24" s="248">
        <v>0</v>
      </c>
      <c r="H24" s="257">
        <v>0</v>
      </c>
      <c r="I24" s="248">
        <v>59.64248010107454</v>
      </c>
      <c r="J24" s="324">
        <v>7.8664727240736546E-2</v>
      </c>
      <c r="K24" s="248">
        <v>65.980386190377445</v>
      </c>
      <c r="L24" s="324">
        <v>8.7024031765758042E-2</v>
      </c>
      <c r="M24" s="248">
        <v>312.56855721007042</v>
      </c>
      <c r="N24" s="324">
        <v>0.41225851532820074</v>
      </c>
      <c r="O24" s="248">
        <v>0</v>
      </c>
      <c r="P24" s="248">
        <v>0</v>
      </c>
      <c r="Q24" s="248">
        <v>0</v>
      </c>
      <c r="R24" s="182">
        <v>0</v>
      </c>
      <c r="S24" s="248">
        <v>0</v>
      </c>
      <c r="T24" s="274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2">
        <v>99.547814403938972</v>
      </c>
      <c r="E25" s="248">
        <v>76.963246409874202</v>
      </c>
      <c r="F25" s="322">
        <v>6.8450160869640161E-2</v>
      </c>
      <c r="G25" s="248">
        <v>59.510173909268531</v>
      </c>
      <c r="H25" s="251">
        <v>5.2927613731053258E-2</v>
      </c>
      <c r="I25" s="248">
        <v>49.458675195801483</v>
      </c>
      <c r="J25" s="325">
        <v>4.3987934910156637E-2</v>
      </c>
      <c r="K25" s="248">
        <v>322.4914203759638</v>
      </c>
      <c r="L25" s="324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4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2">
        <v>99.676717206388346</v>
      </c>
      <c r="E26" s="248">
        <v>42.504951456757738</v>
      </c>
      <c r="F26" s="322">
        <v>3.5660422363023622E-2</v>
      </c>
      <c r="G26" s="248">
        <v>0</v>
      </c>
      <c r="H26" s="257">
        <v>0</v>
      </c>
      <c r="I26" s="248">
        <v>124.05543176786907</v>
      </c>
      <c r="J26" s="324">
        <v>0.10407891178913772</v>
      </c>
      <c r="K26" s="248">
        <v>44.339497906590516</v>
      </c>
      <c r="L26" s="325">
        <v>3.7199553664283388E-2</v>
      </c>
      <c r="M26" s="248">
        <v>159.05101290672454</v>
      </c>
      <c r="N26" s="324">
        <v>0.13343919009743443</v>
      </c>
      <c r="O26" s="248">
        <v>0</v>
      </c>
      <c r="P26" s="248">
        <v>0</v>
      </c>
      <c r="Q26" s="248">
        <v>15.381598925368268</v>
      </c>
      <c r="R26" s="325">
        <v>1.2904715697776807E-2</v>
      </c>
      <c r="S26" s="248">
        <v>0</v>
      </c>
      <c r="T26" s="274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2">
        <v>96.926141056182018</v>
      </c>
      <c r="E27" s="248">
        <v>258.09316171907381</v>
      </c>
      <c r="F27" s="322">
        <v>0.73745182589356584</v>
      </c>
      <c r="G27" s="248">
        <v>310.423425439303</v>
      </c>
      <c r="H27" s="251">
        <v>0.88697554156635838</v>
      </c>
      <c r="I27" s="248">
        <v>166.47907316543035</v>
      </c>
      <c r="J27" s="324">
        <v>0.47568209735268663</v>
      </c>
      <c r="K27" s="248">
        <v>174.14314670401896</v>
      </c>
      <c r="L27" s="324">
        <v>0.49758072104023177</v>
      </c>
      <c r="M27" s="248">
        <v>166.64939449590437</v>
      </c>
      <c r="N27" s="324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4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2">
        <v>99.188504584189374</v>
      </c>
      <c r="E28" s="248">
        <v>496.6914579933719</v>
      </c>
      <c r="F28" s="322">
        <v>0.11282894276918093</v>
      </c>
      <c r="G28" s="248">
        <v>457.36210844653289</v>
      </c>
      <c r="H28" s="251">
        <v>0.10389484725021063</v>
      </c>
      <c r="I28" s="248">
        <v>668.44920320043843</v>
      </c>
      <c r="J28" s="324">
        <v>0.15184560893538318</v>
      </c>
      <c r="K28" s="248">
        <v>1382.8135907041003</v>
      </c>
      <c r="L28" s="324">
        <v>0.31412135839082728</v>
      </c>
      <c r="M28" s="248">
        <v>565.98175958758725</v>
      </c>
      <c r="N28" s="324">
        <v>0.12856899898963103</v>
      </c>
      <c r="O28" s="248">
        <v>0</v>
      </c>
      <c r="P28" s="248">
        <v>0</v>
      </c>
      <c r="Q28" s="248">
        <v>1.0374115501929189</v>
      </c>
      <c r="R28" s="325">
        <v>2.3565947539682891E-4</v>
      </c>
      <c r="S28" s="248">
        <v>0</v>
      </c>
      <c r="T28" s="274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5">
        <v>57425.951718259523</v>
      </c>
      <c r="D29" s="366">
        <v>99.964578968455442</v>
      </c>
      <c r="E29" s="365">
        <v>5.8057992153922218</v>
      </c>
      <c r="F29" s="367">
        <v>1.010648072476843E-2</v>
      </c>
      <c r="G29" s="365">
        <v>0</v>
      </c>
      <c r="H29" s="368">
        <v>0</v>
      </c>
      <c r="I29" s="365">
        <v>9.8222811284338096</v>
      </c>
      <c r="J29" s="369">
        <v>1.7098196340409738E-2</v>
      </c>
      <c r="K29" s="365">
        <v>4.719991626049298</v>
      </c>
      <c r="L29" s="369">
        <v>8.2163544793742924E-3</v>
      </c>
      <c r="M29" s="365">
        <v>0</v>
      </c>
      <c r="N29" s="370">
        <v>0</v>
      </c>
      <c r="O29" s="365">
        <v>0</v>
      </c>
      <c r="P29" s="365">
        <v>0</v>
      </c>
      <c r="Q29" s="365">
        <v>0</v>
      </c>
      <c r="R29" s="356">
        <v>0</v>
      </c>
      <c r="S29" s="365">
        <v>0</v>
      </c>
      <c r="T29" s="361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2">
        <v>99.543251962693873</v>
      </c>
      <c r="E30" s="248">
        <v>0</v>
      </c>
      <c r="F30" s="248">
        <v>0</v>
      </c>
      <c r="G30" s="248">
        <v>0</v>
      </c>
      <c r="H30" s="257">
        <v>0</v>
      </c>
      <c r="I30" s="248">
        <v>52.043372529725502</v>
      </c>
      <c r="J30" s="324">
        <v>8.2308474593108388E-2</v>
      </c>
      <c r="K30" s="248">
        <v>0</v>
      </c>
      <c r="L30" s="182">
        <v>0</v>
      </c>
      <c r="M30" s="248">
        <v>36.336785621493014</v>
      </c>
      <c r="N30" s="324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9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2">
        <v>99.407742324940031</v>
      </c>
      <c r="E31" s="248">
        <v>363.58212775065789</v>
      </c>
      <c r="F31" s="322">
        <v>0.19847206990624128</v>
      </c>
      <c r="G31" s="248">
        <v>73.525658927399064</v>
      </c>
      <c r="H31" s="251">
        <v>4.0136157981199877E-2</v>
      </c>
      <c r="I31" s="248">
        <v>156.6737186749711</v>
      </c>
      <c r="J31" s="324">
        <v>8.5524988364264767E-2</v>
      </c>
      <c r="K31" s="248">
        <v>315.8098564758987</v>
      </c>
      <c r="L31" s="324">
        <v>0.17239416111935435</v>
      </c>
      <c r="M31" s="248">
        <v>175.3688835934571</v>
      </c>
      <c r="N31" s="324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4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2">
        <v>98.817954614341929</v>
      </c>
      <c r="E32" s="248">
        <v>131.71010959778994</v>
      </c>
      <c r="F32" s="322">
        <v>0.13335724309281205</v>
      </c>
      <c r="G32" s="248">
        <v>89.475187100391565</v>
      </c>
      <c r="H32" s="251">
        <v>9.0594141280116128E-2</v>
      </c>
      <c r="I32" s="248">
        <v>13.641575556050521</v>
      </c>
      <c r="J32" s="324">
        <v>1.3812173668009142E-2</v>
      </c>
      <c r="K32" s="248">
        <v>249.98033657426558</v>
      </c>
      <c r="L32" s="324">
        <v>0.25310652777345116</v>
      </c>
      <c r="M32" s="248">
        <v>570.33091949058883</v>
      </c>
      <c r="N32" s="324">
        <v>0.57746333448597864</v>
      </c>
      <c r="O32" s="248">
        <v>0.59934949208556576</v>
      </c>
      <c r="P32" s="251">
        <v>6.068448060493406E-4</v>
      </c>
      <c r="Q32" s="248">
        <v>111.70812682115222</v>
      </c>
      <c r="R32" s="324">
        <v>0.11310512055166526</v>
      </c>
      <c r="S32" s="248">
        <v>0</v>
      </c>
      <c r="T32" s="274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9" t="s">
        <v>391</v>
      </c>
      <c r="D8" s="449"/>
      <c r="E8" s="449"/>
      <c r="F8" s="449"/>
      <c r="G8" s="449"/>
      <c r="H8" s="449"/>
      <c r="I8" s="449"/>
      <c r="J8" s="449"/>
      <c r="K8" s="52"/>
    </row>
    <row r="9" spans="1:16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7" t="s">
        <v>286</v>
      </c>
      <c r="D11" s="436" t="s">
        <v>395</v>
      </c>
      <c r="E11" s="436" t="s">
        <v>287</v>
      </c>
      <c r="F11" s="436" t="s">
        <v>395</v>
      </c>
      <c r="G11" s="418" t="s">
        <v>288</v>
      </c>
      <c r="H11" s="418" t="s">
        <v>395</v>
      </c>
      <c r="I11" s="418" t="s">
        <v>289</v>
      </c>
      <c r="J11" s="436" t="s">
        <v>395</v>
      </c>
      <c r="K11" s="52"/>
    </row>
    <row r="12" spans="1:16" ht="31.5" customHeight="1" x14ac:dyDescent="0.2">
      <c r="A12" s="51"/>
      <c r="B12" s="47"/>
      <c r="C12" s="443"/>
      <c r="D12" s="447"/>
      <c r="E12" s="447"/>
      <c r="F12" s="447"/>
      <c r="G12" s="425"/>
      <c r="H12" s="425"/>
      <c r="I12" s="425"/>
      <c r="J12" s="447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5">
        <v>33614.312421794682</v>
      </c>
      <c r="D14" s="378">
        <v>99.371301088031061</v>
      </c>
      <c r="E14" s="365">
        <v>33614.312421794697</v>
      </c>
      <c r="F14" s="403">
        <v>99.371301088031089</v>
      </c>
      <c r="G14" s="371">
        <v>33614.312421794697</v>
      </c>
      <c r="H14" s="406">
        <v>99.371301088031089</v>
      </c>
      <c r="I14" s="371">
        <v>33755.332176778255</v>
      </c>
      <c r="J14" s="395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5">
        <v>96827.25961431711</v>
      </c>
      <c r="D15" s="378">
        <v>99.987321737257517</v>
      </c>
      <c r="E15" s="365">
        <v>93768.663575690836</v>
      </c>
      <c r="F15" s="403">
        <v>96.82890511577537</v>
      </c>
      <c r="G15" s="371">
        <v>93768.663575690836</v>
      </c>
      <c r="H15" s="406">
        <v>96.82890511577537</v>
      </c>
      <c r="I15" s="371">
        <v>93768.663575691287</v>
      </c>
      <c r="J15" s="395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5">
        <v>222363.98808025086</v>
      </c>
      <c r="D16" s="378">
        <v>99.957804754693313</v>
      </c>
      <c r="E16" s="365">
        <v>220538.22840694405</v>
      </c>
      <c r="F16" s="403">
        <v>99.137083150763758</v>
      </c>
      <c r="G16" s="371">
        <v>220538.22840694373</v>
      </c>
      <c r="H16" s="406">
        <v>99.137083150763615</v>
      </c>
      <c r="I16" s="371">
        <v>220538.22840694501</v>
      </c>
      <c r="J16" s="395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5">
        <v>58381.373255203689</v>
      </c>
      <c r="D17" s="378">
        <v>99.967840627612816</v>
      </c>
      <c r="E17" s="365">
        <v>58229.876498572477</v>
      </c>
      <c r="F17" s="403">
        <v>99.708429058852573</v>
      </c>
      <c r="G17" s="371">
        <v>58035.29755132318</v>
      </c>
      <c r="H17" s="406">
        <v>99.375246810756479</v>
      </c>
      <c r="I17" s="371">
        <v>57982.889750627881</v>
      </c>
      <c r="J17" s="395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5">
        <v>226636.78084873073</v>
      </c>
      <c r="D18" s="378">
        <v>99.789614790857186</v>
      </c>
      <c r="E18" s="365">
        <v>226502.40192640218</v>
      </c>
      <c r="F18" s="403">
        <v>99.730446897433353</v>
      </c>
      <c r="G18" s="371">
        <v>226007.94640281465</v>
      </c>
      <c r="H18" s="406">
        <v>99.512734988337087</v>
      </c>
      <c r="I18" s="371">
        <v>225272.18286772008</v>
      </c>
      <c r="J18" s="395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5">
        <v>278443.36214576237</v>
      </c>
      <c r="D19" s="378">
        <v>97.71474739084141</v>
      </c>
      <c r="E19" s="365">
        <v>278443.36214576161</v>
      </c>
      <c r="F19" s="403">
        <v>97.71474739084114</v>
      </c>
      <c r="G19" s="371">
        <v>278443.36214576161</v>
      </c>
      <c r="H19" s="406">
        <v>97.71474739084114</v>
      </c>
      <c r="I19" s="371">
        <v>284792.31453909271</v>
      </c>
      <c r="J19" s="395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5">
        <v>141021.81115871563</v>
      </c>
      <c r="D20" s="378">
        <v>99.994774953251991</v>
      </c>
      <c r="E20" s="365">
        <v>140505.19459837419</v>
      </c>
      <c r="F20" s="403">
        <v>99.628456039432862</v>
      </c>
      <c r="G20" s="371">
        <v>140505.19459837463</v>
      </c>
      <c r="H20" s="406">
        <v>99.628456039433175</v>
      </c>
      <c r="I20" s="371">
        <v>141002.90764037982</v>
      </c>
      <c r="J20" s="395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6" t="s">
        <v>9</v>
      </c>
      <c r="C21" s="246">
        <v>388397.2304193101</v>
      </c>
      <c r="D21" s="388">
        <v>99.958152439864264</v>
      </c>
      <c r="E21" s="246">
        <v>388477.18196163687</v>
      </c>
      <c r="F21" s="404">
        <v>99.978728818452439</v>
      </c>
      <c r="G21" s="247">
        <v>388149.49254597694</v>
      </c>
      <c r="H21" s="407">
        <v>99.894394466922421</v>
      </c>
      <c r="I21" s="247">
        <v>388040.85220924189</v>
      </c>
      <c r="J21" s="410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248">
        <v>10063.876412828669</v>
      </c>
      <c r="D22" s="256">
        <v>99.57908962708521</v>
      </c>
      <c r="E22" s="248">
        <v>9780.8086123232297</v>
      </c>
      <c r="F22" s="405">
        <v>96.778217207672185</v>
      </c>
      <c r="G22" s="249">
        <v>9780.8086123232297</v>
      </c>
      <c r="H22" s="408">
        <v>96.778217207672185</v>
      </c>
      <c r="I22" s="249">
        <v>10024.255476267559</v>
      </c>
      <c r="J22" s="411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248">
        <v>34768.508321135094</v>
      </c>
      <c r="D23" s="256">
        <v>99.299406838524774</v>
      </c>
      <c r="E23" s="248">
        <v>34768.508321135094</v>
      </c>
      <c r="F23" s="405">
        <v>99.299406838524774</v>
      </c>
      <c r="G23" s="249">
        <v>34768.508321135094</v>
      </c>
      <c r="H23" s="408">
        <v>99.299406838524774</v>
      </c>
      <c r="I23" s="249">
        <v>34768.508321134999</v>
      </c>
      <c r="J23" s="411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248">
        <v>75794.836061517068</v>
      </c>
      <c r="D24" s="256">
        <v>99.968681633146275</v>
      </c>
      <c r="E24" s="248">
        <v>75807.128719645669</v>
      </c>
      <c r="F24" s="405">
        <v>99.984894885799619</v>
      </c>
      <c r="G24" s="309">
        <v>75807.128719645669</v>
      </c>
      <c r="H24" s="408">
        <v>99.984894885799619</v>
      </c>
      <c r="I24" s="249">
        <v>75795.780864799643</v>
      </c>
      <c r="J24" s="411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248">
        <v>112254.64533217454</v>
      </c>
      <c r="D25" s="256">
        <v>99.837895226388568</v>
      </c>
      <c r="E25" s="248">
        <v>106250.97383548244</v>
      </c>
      <c r="F25" s="405">
        <v>94.498303941887826</v>
      </c>
      <c r="G25" s="249">
        <v>112093.47185220159</v>
      </c>
      <c r="H25" s="408">
        <v>99.694549523774697</v>
      </c>
      <c r="I25" s="249">
        <v>105796.75892484079</v>
      </c>
      <c r="J25" s="411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6">
        <v>95.524121993282179</v>
      </c>
      <c r="E26" s="248">
        <v>119152.0120963954</v>
      </c>
      <c r="F26" s="405">
        <v>99.965084799221017</v>
      </c>
      <c r="G26" s="249">
        <v>119152.0120963954</v>
      </c>
      <c r="H26" s="408">
        <v>99.965084799221017</v>
      </c>
      <c r="I26" s="249">
        <v>119063.15321899322</v>
      </c>
      <c r="J26" s="411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6">
        <v>99.812764267131811</v>
      </c>
      <c r="E27" s="248">
        <v>34430.968950828239</v>
      </c>
      <c r="F27" s="405">
        <v>98.379905732296962</v>
      </c>
      <c r="G27" s="249">
        <v>34887.662852264584</v>
      </c>
      <c r="H27" s="408">
        <v>99.684821171533883</v>
      </c>
      <c r="I27" s="249">
        <v>34870.988208444556</v>
      </c>
      <c r="J27" s="411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6">
        <v>99.99</v>
      </c>
      <c r="E28" s="248">
        <v>439882.18588167918</v>
      </c>
      <c r="F28" s="405">
        <v>99.924090050867136</v>
      </c>
      <c r="G28" s="249">
        <v>439033.93156175065</v>
      </c>
      <c r="H28" s="408">
        <v>99.731399726568867</v>
      </c>
      <c r="I28" s="249">
        <v>439404.63652730564</v>
      </c>
      <c r="J28" s="411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5">
        <v>57210.695269180447</v>
      </c>
      <c r="D29" s="378">
        <v>99.58986997959957</v>
      </c>
      <c r="E29" s="365">
        <v>57210.695269181044</v>
      </c>
      <c r="F29" s="403">
        <v>99.589869979600621</v>
      </c>
      <c r="G29" s="371">
        <v>57210.695269179894</v>
      </c>
      <c r="H29" s="409">
        <v>99.589869979598618</v>
      </c>
      <c r="I29" s="371">
        <v>57210.695269180469</v>
      </c>
      <c r="J29" s="412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6">
        <v>99.986050564266193</v>
      </c>
      <c r="E30" s="248">
        <v>63220.844548706642</v>
      </c>
      <c r="F30" s="405">
        <v>99.986050564266193</v>
      </c>
      <c r="G30" s="172">
        <v>63220.844548706642</v>
      </c>
      <c r="H30" s="408">
        <v>99.986050564266193</v>
      </c>
      <c r="I30" s="249">
        <v>63220.844548706642</v>
      </c>
      <c r="J30" s="411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6">
        <v>99.939786804179477</v>
      </c>
      <c r="E31" s="248">
        <v>183178.54895674475</v>
      </c>
      <c r="F31" s="405">
        <v>99.99343476750721</v>
      </c>
      <c r="G31" s="249">
        <v>183178.54895674475</v>
      </c>
      <c r="H31" s="408">
        <v>99.99343476750721</v>
      </c>
      <c r="I31" s="249">
        <v>182993.53073363411</v>
      </c>
      <c r="J31" s="411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6">
        <v>99.726616163592837</v>
      </c>
      <c r="E32" s="248">
        <v>98227.617521993321</v>
      </c>
      <c r="F32" s="405">
        <v>99.456027394635413</v>
      </c>
      <c r="G32" s="249">
        <v>97217.072567147625</v>
      </c>
      <c r="H32" s="408">
        <v>98.432844818817159</v>
      </c>
      <c r="I32" s="249">
        <v>97127.665911802469</v>
      </c>
      <c r="J32" s="411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9" t="s">
        <v>392</v>
      </c>
      <c r="D8" s="449"/>
      <c r="E8" s="449"/>
      <c r="F8" s="449"/>
      <c r="G8" s="449"/>
      <c r="H8" s="449"/>
      <c r="I8" s="449"/>
      <c r="J8" s="449"/>
      <c r="K8" s="449"/>
      <c r="L8" s="449"/>
      <c r="M8" s="52"/>
    </row>
    <row r="9" spans="1:18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421"/>
      <c r="L9" s="421"/>
      <c r="M9" s="52"/>
    </row>
    <row r="10" spans="1:18" ht="15" x14ac:dyDescent="0.25">
      <c r="A10" s="51"/>
      <c r="B10" s="122"/>
      <c r="C10" s="122"/>
      <c r="D10" s="122"/>
      <c r="E10" s="122"/>
      <c r="F10" s="253"/>
      <c r="G10" s="253"/>
      <c r="H10" s="253"/>
      <c r="I10" s="253"/>
      <c r="J10" s="253"/>
      <c r="K10" s="253"/>
      <c r="L10" s="253"/>
      <c r="M10" s="52"/>
    </row>
    <row r="11" spans="1:18" ht="75" x14ac:dyDescent="0.2">
      <c r="A11" s="51"/>
      <c r="B11" s="47"/>
      <c r="C11" s="255" t="s">
        <v>290</v>
      </c>
      <c r="D11" s="255" t="s">
        <v>395</v>
      </c>
      <c r="E11" s="254" t="s">
        <v>291</v>
      </c>
      <c r="F11" s="254" t="s">
        <v>395</v>
      </c>
      <c r="G11" s="254" t="s">
        <v>292</v>
      </c>
      <c r="H11" s="254" t="s">
        <v>395</v>
      </c>
      <c r="I11" s="254" t="s">
        <v>293</v>
      </c>
      <c r="J11" s="254" t="s">
        <v>395</v>
      </c>
      <c r="K11" s="259" t="s">
        <v>294</v>
      </c>
      <c r="L11" s="254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6">
        <v>45.424721954942093</v>
      </c>
      <c r="E13" s="358">
        <v>1837.6989740236954</v>
      </c>
      <c r="F13" s="155">
        <v>5.4326423746353854</v>
      </c>
      <c r="G13" s="358">
        <v>15329.912209409969</v>
      </c>
      <c r="H13" s="155">
        <v>45.3185923513538</v>
      </c>
      <c r="I13" s="358">
        <v>354.89227072316868</v>
      </c>
      <c r="J13" s="155">
        <v>1.0491396118809604</v>
      </c>
      <c r="K13" s="358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6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6">
        <v>43.578550558100645</v>
      </c>
      <c r="E14" s="358">
        <v>7434.4207418438382</v>
      </c>
      <c r="F14" s="155">
        <v>7.6770510867062418</v>
      </c>
      <c r="G14" s="358">
        <v>41067.072838666005</v>
      </c>
      <c r="H14" s="155">
        <v>42.407341084348282</v>
      </c>
      <c r="I14" s="358">
        <v>3707.689567722528</v>
      </c>
      <c r="J14" s="155">
        <v>3.828694018465538</v>
      </c>
      <c r="K14" s="358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6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6">
        <v>35.117838753072448</v>
      </c>
      <c r="E15" s="358">
        <v>36776.370910136829</v>
      </c>
      <c r="F15" s="155">
        <v>16.531837438060997</v>
      </c>
      <c r="G15" s="358">
        <v>98371.156756318189</v>
      </c>
      <c r="H15" s="155">
        <v>44.220131890208222</v>
      </c>
      <c r="I15" s="358">
        <v>5155.8907486726739</v>
      </c>
      <c r="J15" s="155">
        <v>2.3176932795716714</v>
      </c>
      <c r="K15" s="358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6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6">
        <v>49.949338140855041</v>
      </c>
      <c r="E16" s="358">
        <v>6002.9499802178325</v>
      </c>
      <c r="F16" s="155">
        <v>10.278996766566451</v>
      </c>
      <c r="G16" s="358">
        <v>21468.921989428964</v>
      </c>
      <c r="H16" s="155">
        <v>36.761755543230393</v>
      </c>
      <c r="I16" s="358">
        <v>1265.7956026605852</v>
      </c>
      <c r="J16" s="155">
        <v>2.1674524941502256</v>
      </c>
      <c r="K16" s="358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6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6">
        <v>37.892276985312478</v>
      </c>
      <c r="E17" s="358">
        <v>21269.724481340138</v>
      </c>
      <c r="F17" s="155">
        <v>9.3651948494505977</v>
      </c>
      <c r="G17" s="358">
        <v>103798.45153154552</v>
      </c>
      <c r="H17" s="155">
        <v>45.703117805639252</v>
      </c>
      <c r="I17" s="358">
        <v>10237.959862751657</v>
      </c>
      <c r="J17" s="155">
        <v>4.5078387855770963</v>
      </c>
      <c r="K17" s="358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6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6">
        <v>45.017828171145347</v>
      </c>
      <c r="E18" s="358">
        <v>24261.760505764931</v>
      </c>
      <c r="F18" s="155">
        <v>8.5142334901015104</v>
      </c>
      <c r="G18" s="358">
        <v>117031.88439323004</v>
      </c>
      <c r="H18" s="155">
        <v>41.070259071832815</v>
      </c>
      <c r="I18" s="358">
        <v>9125.6651747572778</v>
      </c>
      <c r="J18" s="155">
        <v>3.2024899442853423</v>
      </c>
      <c r="K18" s="358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6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6">
        <v>41.435413620673813</v>
      </c>
      <c r="E19" s="358">
        <v>15414.815382970351</v>
      </c>
      <c r="F19" s="155">
        <v>10.930231164250532</v>
      </c>
      <c r="G19" s="358">
        <v>56095.193228371492</v>
      </c>
      <c r="H19" s="155">
        <v>39.775593411697031</v>
      </c>
      <c r="I19" s="358">
        <v>4405.9000760693852</v>
      </c>
      <c r="J19" s="155">
        <v>3.1241052923170134</v>
      </c>
      <c r="K19" s="358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6">
        <f t="shared" si="1"/>
        <v>100</v>
      </c>
    </row>
    <row r="20" spans="1:16" ht="15" x14ac:dyDescent="0.2">
      <c r="A20" s="51"/>
      <c r="B20" s="86" t="s">
        <v>9</v>
      </c>
      <c r="C20" s="174">
        <v>157066.6580718875</v>
      </c>
      <c r="D20" s="162">
        <v>40.422772669671438</v>
      </c>
      <c r="E20" s="193">
        <v>37601.55443783832</v>
      </c>
      <c r="F20" s="156">
        <v>9.6771594030564199</v>
      </c>
      <c r="G20" s="193">
        <v>180319.58669281774</v>
      </c>
      <c r="H20" s="156">
        <v>46.407160821087743</v>
      </c>
      <c r="I20" s="193">
        <v>7413.9305036582973</v>
      </c>
      <c r="J20" s="156">
        <v>1.9080537589394486</v>
      </c>
      <c r="K20" s="193">
        <v>6158.1035229820436</v>
      </c>
      <c r="L20" s="156">
        <v>1.5848533472449311</v>
      </c>
      <c r="M20" s="52"/>
      <c r="N20" s="167">
        <v>388559.83322918398</v>
      </c>
      <c r="O20" s="167">
        <f t="shared" si="0"/>
        <v>388559.83322918392</v>
      </c>
      <c r="P20" s="266">
        <f t="shared" si="1"/>
        <v>99.999999999999986</v>
      </c>
    </row>
    <row r="21" spans="1:16" x14ac:dyDescent="0.2">
      <c r="A21" s="51"/>
      <c r="B21" s="89" t="s">
        <v>15</v>
      </c>
      <c r="C21" s="173">
        <v>4054.8274474170871</v>
      </c>
      <c r="D21" s="182">
        <v>40.12132196834294</v>
      </c>
      <c r="E21" s="194">
        <v>348.59553367691205</v>
      </c>
      <c r="F21" s="265">
        <v>3.4492500173556921</v>
      </c>
      <c r="G21" s="194">
        <v>4647.6764878318163</v>
      </c>
      <c r="H21" s="265">
        <v>45.987388413230519</v>
      </c>
      <c r="I21" s="194">
        <v>347.32832355143557</v>
      </c>
      <c r="J21" s="265">
        <v>3.4367113468191262</v>
      </c>
      <c r="K21" s="194">
        <v>707.98757094591872</v>
      </c>
      <c r="L21" s="265">
        <v>7.0053282542517064</v>
      </c>
      <c r="M21" s="52"/>
      <c r="N21" s="167">
        <v>10106.415363423172</v>
      </c>
      <c r="O21" s="167">
        <f t="shared" si="0"/>
        <v>10106.41536342317</v>
      </c>
      <c r="P21" s="266">
        <f t="shared" si="1"/>
        <v>99.999999999999986</v>
      </c>
    </row>
    <row r="22" spans="1:16" x14ac:dyDescent="0.2">
      <c r="A22" s="51"/>
      <c r="B22" s="89" t="s">
        <v>19</v>
      </c>
      <c r="C22" s="173">
        <v>13667.932142711326</v>
      </c>
      <c r="D22" s="182">
        <v>39.035829260912401</v>
      </c>
      <c r="E22" s="194">
        <v>2273.9026987717443</v>
      </c>
      <c r="F22" s="265">
        <v>6.4943018869549034</v>
      </c>
      <c r="G22" s="194">
        <v>17222.681997656953</v>
      </c>
      <c r="H22" s="265">
        <v>49.188250779694108</v>
      </c>
      <c r="I22" s="194">
        <v>1505.5814481726939</v>
      </c>
      <c r="J22" s="265">
        <v>4.2999643059105725</v>
      </c>
      <c r="K22" s="194">
        <v>343.71441115962034</v>
      </c>
      <c r="L22" s="265">
        <v>0.9816537665280215</v>
      </c>
      <c r="M22" s="52"/>
      <c r="N22" s="167">
        <v>35013.812698472335</v>
      </c>
      <c r="O22" s="167">
        <f t="shared" si="0"/>
        <v>35013.812698472335</v>
      </c>
      <c r="P22" s="266">
        <f t="shared" si="1"/>
        <v>100.00000000000001</v>
      </c>
    </row>
    <row r="23" spans="1:16" x14ac:dyDescent="0.2">
      <c r="A23" s="51"/>
      <c r="B23" s="89" t="s">
        <v>8</v>
      </c>
      <c r="C23" s="173">
        <v>29367.830317668297</v>
      </c>
      <c r="D23" s="182">
        <v>38.734344341089674</v>
      </c>
      <c r="E23" s="194">
        <v>4213.0306713560467</v>
      </c>
      <c r="F23" s="265">
        <v>5.5567258111573681</v>
      </c>
      <c r="G23" s="194">
        <v>34368.004116294105</v>
      </c>
      <c r="H23" s="265">
        <v>45.329263052695865</v>
      </c>
      <c r="I23" s="194">
        <v>4765.7727098875876</v>
      </c>
      <c r="J23" s="265">
        <v>6.2857582327113635</v>
      </c>
      <c r="K23" s="194">
        <v>3103.9433877154515</v>
      </c>
      <c r="L23" s="265">
        <v>4.0939085623457281</v>
      </c>
      <c r="M23" s="52"/>
      <c r="N23" s="167">
        <v>75818.581202921487</v>
      </c>
      <c r="O23" s="167">
        <f t="shared" si="0"/>
        <v>75818.581202921501</v>
      </c>
      <c r="P23" s="266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5">
        <v>7.4661390611078664</v>
      </c>
      <c r="G24" s="194">
        <v>56848.693780980146</v>
      </c>
      <c r="H24" s="265">
        <v>50.560526173929141</v>
      </c>
      <c r="I24" s="194">
        <v>5358.1344916034232</v>
      </c>
      <c r="J24" s="265">
        <v>4.765458644483151</v>
      </c>
      <c r="K24" s="194">
        <v>3585.244722813361</v>
      </c>
      <c r="L24" s="265">
        <v>3.1886723791074045</v>
      </c>
      <c r="M24" s="52"/>
      <c r="N24" s="167">
        <v>112436.9109320967</v>
      </c>
      <c r="O24" s="167">
        <f t="shared" si="0"/>
        <v>112436.91093209671</v>
      </c>
      <c r="P24" s="266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5">
        <v>6.5193654606496372</v>
      </c>
      <c r="G25" s="194">
        <v>51524.284771667393</v>
      </c>
      <c r="H25" s="265">
        <v>43.227381609401796</v>
      </c>
      <c r="I25" s="194">
        <v>7706.8758713614397</v>
      </c>
      <c r="J25" s="265">
        <v>6.4658454898305777</v>
      </c>
      <c r="K25" s="194">
        <v>5240.8305372560862</v>
      </c>
      <c r="L25" s="265">
        <v>4.3969049272228009</v>
      </c>
      <c r="M25" s="52"/>
      <c r="N25" s="167">
        <v>119193.62879120361</v>
      </c>
      <c r="O25" s="167">
        <f t="shared" si="0"/>
        <v>119193.62879120361</v>
      </c>
      <c r="P25" s="266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5">
        <v>4.7030447151259178</v>
      </c>
      <c r="G26" s="194">
        <v>17460.337842121258</v>
      </c>
      <c r="H26" s="265">
        <v>49.889574511106701</v>
      </c>
      <c r="I26" s="194">
        <v>1357.9361386236217</v>
      </c>
      <c r="J26" s="265">
        <v>3.8800426877053553</v>
      </c>
      <c r="K26" s="194">
        <v>2542.5306280258233</v>
      </c>
      <c r="L26" s="265">
        <v>7.2647947800679402</v>
      </c>
      <c r="M26" s="52"/>
      <c r="N26" s="167">
        <v>34997.969041075179</v>
      </c>
      <c r="O26" s="167">
        <f t="shared" si="0"/>
        <v>34997.969041075179</v>
      </c>
      <c r="P26" s="266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5">
        <v>13.696012328466578</v>
      </c>
      <c r="G27" s="194">
        <v>179823.11953134681</v>
      </c>
      <c r="H27" s="265">
        <v>40.848804898208371</v>
      </c>
      <c r="I27" s="194">
        <v>7156.2796203703347</v>
      </c>
      <c r="J27" s="265">
        <v>1.6256278434685605</v>
      </c>
      <c r="K27" s="194">
        <v>4838.5548794196411</v>
      </c>
      <c r="L27" s="265">
        <v>1.0991311060212858</v>
      </c>
      <c r="M27" s="52"/>
      <c r="N27" s="167">
        <v>440216.35389199312</v>
      </c>
      <c r="O27" s="167">
        <f t="shared" si="0"/>
        <v>440216.35389199306</v>
      </c>
      <c r="P27" s="266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6">
        <v>52.759823030771656</v>
      </c>
      <c r="E28" s="358">
        <v>6478.1091822635908</v>
      </c>
      <c r="F28" s="155">
        <v>11.276808438348544</v>
      </c>
      <c r="G28" s="358">
        <v>19815.860906990158</v>
      </c>
      <c r="H28" s="155">
        <v>34.494581860536968</v>
      </c>
      <c r="I28" s="358">
        <v>613.89007598581577</v>
      </c>
      <c r="J28" s="155">
        <v>1.0686329288874887</v>
      </c>
      <c r="K28" s="358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6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5">
        <v>4.5238845292815011</v>
      </c>
      <c r="G29" s="194">
        <v>35923.430028434937</v>
      </c>
      <c r="H29" s="265">
        <v>56.814202924760757</v>
      </c>
      <c r="I29" s="194">
        <v>1552.1952971809308</v>
      </c>
      <c r="J29" s="265">
        <v>2.4548529615098875</v>
      </c>
      <c r="K29" s="194">
        <v>2655.4427012197675</v>
      </c>
      <c r="L29" s="265">
        <v>4.1996786042634886</v>
      </c>
      <c r="M29" s="52"/>
      <c r="N29" s="167">
        <v>63229.664730152879</v>
      </c>
      <c r="O29" s="167">
        <f t="shared" si="0"/>
        <v>63229.664730152879</v>
      </c>
      <c r="P29" s="266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5">
        <v>13.361278993201111</v>
      </c>
      <c r="G30" s="194">
        <v>69567.7000395668</v>
      </c>
      <c r="H30" s="265">
        <v>37.975588929217771</v>
      </c>
      <c r="I30" s="194">
        <v>5066.3821563988076</v>
      </c>
      <c r="J30" s="265">
        <v>2.765634712952961</v>
      </c>
      <c r="K30" s="194">
        <v>3863.7106364178103</v>
      </c>
      <c r="L30" s="265">
        <v>2.1091208533068935</v>
      </c>
      <c r="M30" s="52"/>
      <c r="N30" s="167">
        <v>183190.57584395379</v>
      </c>
      <c r="O30" s="167">
        <f t="shared" si="0"/>
        <v>183190.57584395382</v>
      </c>
      <c r="P30" s="266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5">
        <v>7.2798264730245545</v>
      </c>
      <c r="G31" s="194">
        <v>45663.352415933143</v>
      </c>
      <c r="H31" s="265">
        <v>46.234406813268066</v>
      </c>
      <c r="I31" s="194">
        <v>1816.6458737136697</v>
      </c>
      <c r="J31" s="265">
        <v>1.839364389978861</v>
      </c>
      <c r="K31" s="194">
        <v>1492.3092109159986</v>
      </c>
      <c r="L31" s="265">
        <v>1.5109716544728069</v>
      </c>
      <c r="M31" s="52"/>
      <c r="N31" s="167">
        <v>98764.871365947649</v>
      </c>
      <c r="O31" s="167">
        <f t="shared" si="0"/>
        <v>98764.871365947634</v>
      </c>
      <c r="P31" s="266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21" t="s">
        <v>369</v>
      </c>
      <c r="D8" s="421"/>
      <c r="E8" s="421"/>
      <c r="F8" s="52"/>
    </row>
    <row r="9" spans="1:11" ht="15" x14ac:dyDescent="0.25">
      <c r="A9" s="51"/>
      <c r="C9" s="421" t="s">
        <v>312</v>
      </c>
      <c r="D9" s="421"/>
      <c r="E9" s="421"/>
      <c r="F9" s="52"/>
    </row>
    <row r="10" spans="1:11" ht="15" x14ac:dyDescent="0.25">
      <c r="A10" s="51"/>
      <c r="B10" s="122"/>
      <c r="C10" s="122"/>
      <c r="D10" s="272"/>
      <c r="E10" s="122"/>
      <c r="F10" s="52"/>
    </row>
    <row r="11" spans="1:11" ht="15" customHeight="1" x14ac:dyDescent="0.2">
      <c r="A11" s="51"/>
      <c r="B11" s="47"/>
      <c r="C11" s="436" t="s">
        <v>295</v>
      </c>
      <c r="D11" s="436" t="s">
        <v>311</v>
      </c>
      <c r="E11" s="418" t="s">
        <v>310</v>
      </c>
      <c r="F11" s="52"/>
    </row>
    <row r="12" spans="1:11" ht="14.25" customHeight="1" x14ac:dyDescent="0.2">
      <c r="A12" s="51"/>
      <c r="B12" s="47"/>
      <c r="C12" s="447"/>
      <c r="D12" s="447"/>
      <c r="E12" s="425"/>
      <c r="F12" s="52"/>
    </row>
    <row r="13" spans="1:11" ht="14.25" customHeight="1" x14ac:dyDescent="0.2">
      <c r="A13" s="51"/>
      <c r="B13" s="47"/>
      <c r="C13" s="283" t="s">
        <v>117</v>
      </c>
      <c r="D13" s="283" t="s">
        <v>117</v>
      </c>
      <c r="E13" s="283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8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8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8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8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8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8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8">
        <v>1471995.4767441861</v>
      </c>
      <c r="F21" s="52"/>
      <c r="H21" s="101"/>
      <c r="I21" s="101"/>
    </row>
    <row r="22" spans="1:9" ht="15" x14ac:dyDescent="0.2">
      <c r="A22" s="51"/>
      <c r="B22" s="86" t="s">
        <v>9</v>
      </c>
      <c r="C22" s="392">
        <v>741681.31578947371</v>
      </c>
      <c r="D22" s="392">
        <v>1399159.4339622641</v>
      </c>
      <c r="E22" s="393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3">
        <v>1022500</v>
      </c>
      <c r="D23" s="173">
        <v>1276000</v>
      </c>
      <c r="E23" s="194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3">
        <v>997392.33333333337</v>
      </c>
      <c r="D24" s="173">
        <v>2542166.6666666665</v>
      </c>
      <c r="E24" s="194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3">
        <v>1145777.7777777778</v>
      </c>
      <c r="D25" s="173">
        <v>1484971.5256410257</v>
      </c>
      <c r="E25" s="19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8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7" t="s">
        <v>267</v>
      </c>
      <c r="B35" s="47"/>
      <c r="C35" s="47"/>
      <c r="D35" s="47"/>
      <c r="E35" s="47"/>
      <c r="F35" s="52"/>
    </row>
    <row r="36" spans="1:9" x14ac:dyDescent="0.2">
      <c r="A36" s="268" t="s">
        <v>238</v>
      </c>
      <c r="B36" s="258"/>
      <c r="C36" s="258"/>
      <c r="D36" s="258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topLeftCell="A7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5" t="s">
        <v>315</v>
      </c>
      <c r="D8" s="455"/>
      <c r="E8" s="455"/>
      <c r="F8" s="455"/>
      <c r="G8" s="455"/>
      <c r="H8" s="455"/>
      <c r="I8" s="455"/>
      <c r="J8" s="455"/>
      <c r="K8" s="455"/>
      <c r="L8" s="455"/>
      <c r="M8" s="455"/>
      <c r="N8" s="455"/>
      <c r="O8" s="455"/>
      <c r="P8" s="455"/>
      <c r="Q8" s="455"/>
      <c r="R8" s="455"/>
      <c r="S8" s="455"/>
      <c r="T8" s="455"/>
      <c r="U8" s="455"/>
      <c r="V8" s="455"/>
      <c r="W8" s="52"/>
    </row>
    <row r="9" spans="1:28" ht="20.25" customHeight="1" x14ac:dyDescent="0.25">
      <c r="A9" s="51"/>
      <c r="C9" s="456" t="s">
        <v>393</v>
      </c>
      <c r="D9" s="456"/>
      <c r="E9" s="456"/>
      <c r="F9" s="456"/>
      <c r="G9" s="456"/>
      <c r="H9" s="456"/>
      <c r="I9" s="456"/>
      <c r="J9" s="456"/>
      <c r="K9" s="456"/>
      <c r="L9" s="456"/>
      <c r="M9" s="456"/>
      <c r="N9" s="456"/>
      <c r="O9" s="456"/>
      <c r="P9" s="456"/>
      <c r="Q9" s="456"/>
      <c r="R9" s="456"/>
      <c r="S9" s="456"/>
      <c r="T9" s="456"/>
      <c r="U9" s="456"/>
      <c r="V9" s="456"/>
      <c r="W9" s="52"/>
    </row>
    <row r="10" spans="1:28" ht="15" x14ac:dyDescent="0.25">
      <c r="A10" s="51"/>
      <c r="B10" s="122"/>
      <c r="C10" s="122"/>
      <c r="D10" s="261"/>
      <c r="E10" s="122"/>
      <c r="F10" s="122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52"/>
    </row>
    <row r="11" spans="1:28" ht="15" customHeight="1" x14ac:dyDescent="0.2">
      <c r="A11" s="51"/>
      <c r="B11" s="47"/>
      <c r="C11" s="436" t="s">
        <v>296</v>
      </c>
      <c r="D11" s="264"/>
      <c r="E11" s="436" t="s">
        <v>297</v>
      </c>
      <c r="F11" s="418" t="s">
        <v>0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60"/>
      <c r="S11" s="260"/>
      <c r="T11" s="260"/>
      <c r="U11" s="260"/>
      <c r="V11" s="260"/>
      <c r="W11" s="52"/>
    </row>
    <row r="12" spans="1:28" ht="75" customHeight="1" x14ac:dyDescent="0.2">
      <c r="A12" s="51"/>
      <c r="B12" s="47"/>
      <c r="C12" s="447"/>
      <c r="D12" s="263" t="s">
        <v>0</v>
      </c>
      <c r="E12" s="447"/>
      <c r="F12" s="425"/>
      <c r="G12" s="262" t="s">
        <v>298</v>
      </c>
      <c r="H12" s="262" t="s">
        <v>0</v>
      </c>
      <c r="I12" s="262" t="s">
        <v>299</v>
      </c>
      <c r="J12" s="262" t="s">
        <v>0</v>
      </c>
      <c r="K12" s="262" t="s">
        <v>300</v>
      </c>
      <c r="L12" s="262" t="s">
        <v>0</v>
      </c>
      <c r="M12" s="262" t="s">
        <v>301</v>
      </c>
      <c r="N12" s="262" t="s">
        <v>0</v>
      </c>
      <c r="O12" s="262" t="s">
        <v>302</v>
      </c>
      <c r="P12" s="262" t="s">
        <v>0</v>
      </c>
      <c r="Q12" s="262" t="s">
        <v>303</v>
      </c>
      <c r="R12" s="262" t="s">
        <v>0</v>
      </c>
      <c r="S12" s="262" t="s">
        <v>304</v>
      </c>
      <c r="T12" s="262" t="s">
        <v>0</v>
      </c>
      <c r="U12" s="262" t="s">
        <v>305</v>
      </c>
      <c r="V12" s="262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5">
        <v>588.9300026528017</v>
      </c>
      <c r="D14" s="366">
        <v>1.7410066247686147</v>
      </c>
      <c r="E14" s="365">
        <v>9893.7656250925411</v>
      </c>
      <c r="F14" s="362">
        <v>29.248147351305885</v>
      </c>
      <c r="G14" s="371">
        <v>3653.7331499251513</v>
      </c>
      <c r="H14" s="362">
        <v>10.801238840783867</v>
      </c>
      <c r="I14" s="371">
        <v>1231.7711142906462</v>
      </c>
      <c r="J14" s="362">
        <v>3.6413863456077258</v>
      </c>
      <c r="K14" s="371">
        <v>1146.0349677379229</v>
      </c>
      <c r="L14" s="362">
        <v>3.3879314384743511</v>
      </c>
      <c r="M14" s="371">
        <v>903.71341950675367</v>
      </c>
      <c r="N14" s="155">
        <v>2.6715756425490231</v>
      </c>
      <c r="O14" s="371">
        <v>1861.0919255001281</v>
      </c>
      <c r="P14" s="155">
        <v>5.5017970845498168</v>
      </c>
      <c r="Q14" s="371">
        <v>12740.390442700544</v>
      </c>
      <c r="R14" s="155">
        <v>37.663396435852938</v>
      </c>
      <c r="S14" s="371">
        <v>307.59739077396392</v>
      </c>
      <c r="T14" s="155">
        <v>0.90932554409989519</v>
      </c>
      <c r="U14" s="371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5">
        <v>2941.8472321923705</v>
      </c>
      <c r="D15" s="366">
        <v>3.0378575917435731</v>
      </c>
      <c r="E15" s="365">
        <v>43447.887413219978</v>
      </c>
      <c r="F15" s="362">
        <v>44.86585611215024</v>
      </c>
      <c r="G15" s="371">
        <v>4670.2459510496928</v>
      </c>
      <c r="H15" s="362">
        <v>4.8226644682473623</v>
      </c>
      <c r="I15" s="371">
        <v>4021.7364888948091</v>
      </c>
      <c r="J15" s="362">
        <v>4.1529901998603593</v>
      </c>
      <c r="K15" s="371">
        <v>2630.4164423551947</v>
      </c>
      <c r="L15" s="362">
        <v>2.7162629219535623</v>
      </c>
      <c r="M15" s="371">
        <v>2622.2707186548796</v>
      </c>
      <c r="N15" s="155">
        <v>2.7078513537686275</v>
      </c>
      <c r="O15" s="371">
        <v>3896.2423036650021</v>
      </c>
      <c r="P15" s="155">
        <v>4.0234003764500068</v>
      </c>
      <c r="Q15" s="371">
        <v>32001.613039904652</v>
      </c>
      <c r="R15" s="155">
        <v>33.046020220725516</v>
      </c>
      <c r="S15" s="371">
        <v>0</v>
      </c>
      <c r="T15" s="155">
        <v>0</v>
      </c>
      <c r="U15" s="371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5">
        <v>2855.3612508846022</v>
      </c>
      <c r="D16" s="366">
        <v>1.2835515538470816</v>
      </c>
      <c r="E16" s="365">
        <v>52939.069657191467</v>
      </c>
      <c r="F16" s="362">
        <v>23.797347917590397</v>
      </c>
      <c r="G16" s="371">
        <v>5183.3478804056786</v>
      </c>
      <c r="H16" s="362">
        <v>2.3300359013990022</v>
      </c>
      <c r="I16" s="371">
        <v>27570.440271558728</v>
      </c>
      <c r="J16" s="362">
        <v>12.393556661120899</v>
      </c>
      <c r="K16" s="371">
        <v>1796.2073620487829</v>
      </c>
      <c r="L16" s="362">
        <v>0.80743714998409466</v>
      </c>
      <c r="M16" s="371">
        <v>3493.9333724431422</v>
      </c>
      <c r="N16" s="155">
        <v>1.5706046328982748</v>
      </c>
      <c r="O16" s="371">
        <v>970.02630169112399</v>
      </c>
      <c r="P16" s="155">
        <v>0.43604947234695779</v>
      </c>
      <c r="Q16" s="371">
        <v>54083.101050072015</v>
      </c>
      <c r="R16" s="155">
        <v>24.311616741378192</v>
      </c>
      <c r="S16" s="371">
        <v>73054.262530752443</v>
      </c>
      <c r="T16" s="155">
        <v>32.839596796184708</v>
      </c>
      <c r="U16" s="371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5">
        <v>901.17616720977946</v>
      </c>
      <c r="D17" s="366">
        <v>1.5431057962138692</v>
      </c>
      <c r="E17" s="365">
        <v>28547.765264328544</v>
      </c>
      <c r="F17" s="362">
        <v>48.883030478638574</v>
      </c>
      <c r="G17" s="371">
        <v>3979.3289704726976</v>
      </c>
      <c r="H17" s="362">
        <v>6.8139014576811068</v>
      </c>
      <c r="I17" s="371">
        <v>1003.8194740741997</v>
      </c>
      <c r="J17" s="362">
        <v>1.718864418698806</v>
      </c>
      <c r="K17" s="371">
        <v>0</v>
      </c>
      <c r="L17" s="371">
        <v>0</v>
      </c>
      <c r="M17" s="371">
        <v>594.95758808144205</v>
      </c>
      <c r="N17" s="155">
        <v>1.0187603002334857</v>
      </c>
      <c r="O17" s="371">
        <v>1288.4248283822419</v>
      </c>
      <c r="P17" s="155">
        <v>2.2062010659006717</v>
      </c>
      <c r="Q17" s="371">
        <v>20178.613911460063</v>
      </c>
      <c r="R17" s="155">
        <v>34.552329743411278</v>
      </c>
      <c r="S17" s="373">
        <v>0</v>
      </c>
      <c r="T17" s="155">
        <v>0</v>
      </c>
      <c r="U17" s="371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5">
        <v>1983.9998452493649</v>
      </c>
      <c r="D18" s="366">
        <v>0.87356773936309273</v>
      </c>
      <c r="E18" s="365">
        <v>66499.807390400703</v>
      </c>
      <c r="F18" s="362">
        <v>29.280287772810766</v>
      </c>
      <c r="G18" s="371">
        <v>8091.569169995003</v>
      </c>
      <c r="H18" s="362">
        <v>3.5627693241297616</v>
      </c>
      <c r="I18" s="371">
        <v>33020.844085084529</v>
      </c>
      <c r="J18" s="362">
        <v>14.539287484492144</v>
      </c>
      <c r="K18" s="371">
        <v>4313.0898746682296</v>
      </c>
      <c r="L18" s="362">
        <v>1.8990808797216443</v>
      </c>
      <c r="M18" s="371">
        <v>4871.4610045636027</v>
      </c>
      <c r="N18" s="155">
        <v>2.1449352364325494</v>
      </c>
      <c r="O18" s="371">
        <v>8234.9405440147875</v>
      </c>
      <c r="P18" s="155">
        <v>3.6258966511765549</v>
      </c>
      <c r="Q18" s="371">
        <v>78939.781569129918</v>
      </c>
      <c r="R18" s="155">
        <v>34.757687454604522</v>
      </c>
      <c r="S18" s="371">
        <v>16705.185245139201</v>
      </c>
      <c r="T18" s="155">
        <v>7.3553992179892367</v>
      </c>
      <c r="U18" s="371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5">
        <v>9058.5494862933883</v>
      </c>
      <c r="D19" s="366">
        <v>3.1789368866952024</v>
      </c>
      <c r="E19" s="365">
        <v>103579.24544058455</v>
      </c>
      <c r="F19" s="362">
        <v>36.349294611168794</v>
      </c>
      <c r="G19" s="371">
        <v>23245.800291050713</v>
      </c>
      <c r="H19" s="362">
        <v>8.1577003159043961</v>
      </c>
      <c r="I19" s="371">
        <v>16409.233116087355</v>
      </c>
      <c r="J19" s="362">
        <v>5.7585286158717208</v>
      </c>
      <c r="K19" s="371">
        <v>8182.2453615463155</v>
      </c>
      <c r="L19" s="362">
        <v>2.8714135342714253</v>
      </c>
      <c r="M19" s="371">
        <v>442.80510625347898</v>
      </c>
      <c r="N19" s="155">
        <v>0.15539457923325428</v>
      </c>
      <c r="O19" s="371">
        <v>7757.0676658701605</v>
      </c>
      <c r="P19" s="155">
        <v>2.7222049813756071</v>
      </c>
      <c r="Q19" s="371">
        <v>106238.40727307733</v>
      </c>
      <c r="R19" s="155">
        <v>37.282480177996476</v>
      </c>
      <c r="S19" s="371">
        <v>6655.604050285926</v>
      </c>
      <c r="T19" s="155">
        <v>2.3356659088418059</v>
      </c>
      <c r="U19" s="371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5">
        <v>1488.0987293280657</v>
      </c>
      <c r="D20" s="366">
        <v>1.0551708017698629</v>
      </c>
      <c r="E20" s="365">
        <v>47368.015853396988</v>
      </c>
      <c r="F20" s="362">
        <v>33.587386563286017</v>
      </c>
      <c r="G20" s="371">
        <v>8679.7558250068523</v>
      </c>
      <c r="H20" s="362">
        <v>6.1545815022465558</v>
      </c>
      <c r="I20" s="371">
        <v>5813.3457020486394</v>
      </c>
      <c r="J20" s="362">
        <v>4.1220871468426168</v>
      </c>
      <c r="K20" s="371">
        <v>4437.3228684325204</v>
      </c>
      <c r="L20" s="362">
        <v>3.1463863495870701</v>
      </c>
      <c r="M20" s="371">
        <v>159.20706072472217</v>
      </c>
      <c r="N20" s="155">
        <v>0.11288944651419912</v>
      </c>
      <c r="O20" s="371">
        <v>3332.8860276991613</v>
      </c>
      <c r="P20" s="155">
        <v>2.3632598783568968</v>
      </c>
      <c r="Q20" s="371">
        <v>63510.387699483639</v>
      </c>
      <c r="R20" s="155">
        <v>45.033508455341902</v>
      </c>
      <c r="S20" s="371">
        <v>2433.5896473540815</v>
      </c>
      <c r="T20" s="155">
        <v>1.7255929924333242</v>
      </c>
      <c r="U20" s="371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ht="15" x14ac:dyDescent="0.2">
      <c r="A21" s="51"/>
      <c r="B21" s="86" t="s">
        <v>9</v>
      </c>
      <c r="C21" s="246">
        <v>3450.0148366783687</v>
      </c>
      <c r="D21" s="323">
        <v>0.88789796104412289</v>
      </c>
      <c r="E21" s="246">
        <v>154729.71486498209</v>
      </c>
      <c r="F21" s="321">
        <v>39.82133551455329</v>
      </c>
      <c r="G21" s="247">
        <v>31325.712739697599</v>
      </c>
      <c r="H21" s="321">
        <v>8.0620048859298272</v>
      </c>
      <c r="I21" s="247">
        <v>28501.050183810454</v>
      </c>
      <c r="J21" s="321">
        <v>7.335047976253299</v>
      </c>
      <c r="K21" s="247">
        <v>3198.6735905450364</v>
      </c>
      <c r="L21" s="321">
        <v>0.82321262184049915</v>
      </c>
      <c r="M21" s="247">
        <v>5184.453376141606</v>
      </c>
      <c r="N21" s="156">
        <v>1.334274140755991</v>
      </c>
      <c r="O21" s="247">
        <v>12438.968868076076</v>
      </c>
      <c r="P21" s="156">
        <v>3.201300753271429</v>
      </c>
      <c r="Q21" s="247">
        <v>123609.92085773128</v>
      </c>
      <c r="R21" s="156">
        <v>31.81232600149448</v>
      </c>
      <c r="S21" s="247">
        <v>18854.271929494229</v>
      </c>
      <c r="T21" s="156">
        <v>4.8523471334653951</v>
      </c>
      <c r="U21" s="247">
        <v>7267.0519820272366</v>
      </c>
      <c r="V21" s="156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257">
        <v>0</v>
      </c>
      <c r="D22" s="248">
        <v>0</v>
      </c>
      <c r="E22" s="248">
        <v>1513.6699154111423</v>
      </c>
      <c r="F22" s="319">
        <v>14.977317485776116</v>
      </c>
      <c r="G22" s="249">
        <v>206.88921937254048</v>
      </c>
      <c r="H22" s="319">
        <v>2.0471078214468368</v>
      </c>
      <c r="I22" s="249">
        <v>179.08522609254686</v>
      </c>
      <c r="J22" s="319">
        <v>1.7719955063462622</v>
      </c>
      <c r="K22" s="249">
        <v>798.73636944822181</v>
      </c>
      <c r="L22" s="319">
        <v>7.9032608568512224</v>
      </c>
      <c r="M22" s="249">
        <v>0</v>
      </c>
      <c r="N22" s="265">
        <v>0</v>
      </c>
      <c r="O22" s="274">
        <v>0</v>
      </c>
      <c r="P22" s="265">
        <v>0</v>
      </c>
      <c r="Q22" s="249">
        <v>5959.2678111628375</v>
      </c>
      <c r="R22" s="265">
        <v>58.96519781613604</v>
      </c>
      <c r="S22" s="249">
        <v>90.774600670415126</v>
      </c>
      <c r="T22" s="265">
        <v>0.89818790744484711</v>
      </c>
      <c r="U22" s="249">
        <v>1357.992221265466</v>
      </c>
      <c r="V22" s="26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248">
        <v>1095.6615305859548</v>
      </c>
      <c r="D23" s="322">
        <v>3.1292265713004142</v>
      </c>
      <c r="E23" s="248">
        <v>10317.057328983094</v>
      </c>
      <c r="F23" s="319">
        <v>29.465678067767897</v>
      </c>
      <c r="G23" s="249">
        <v>2013.0445673575828</v>
      </c>
      <c r="H23" s="319">
        <v>5.7492869591017506</v>
      </c>
      <c r="I23" s="249">
        <v>2121.8206515248271</v>
      </c>
      <c r="J23" s="319">
        <v>6.0599531670465669</v>
      </c>
      <c r="K23" s="249">
        <v>0</v>
      </c>
      <c r="L23" s="249">
        <v>0</v>
      </c>
      <c r="M23" s="249">
        <v>0</v>
      </c>
      <c r="N23" s="265">
        <v>0</v>
      </c>
      <c r="O23" s="249">
        <v>593.96432829070318</v>
      </c>
      <c r="P23" s="265">
        <v>1.6963714674712305</v>
      </c>
      <c r="Q23" s="249">
        <v>18718.749024935772</v>
      </c>
      <c r="R23" s="265">
        <v>53.461041749824858</v>
      </c>
      <c r="S23" s="249">
        <v>0</v>
      </c>
      <c r="T23" s="265">
        <v>0</v>
      </c>
      <c r="U23" s="249">
        <v>153.51526679440155</v>
      </c>
      <c r="V23" s="26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248">
        <v>725.25745838399553</v>
      </c>
      <c r="D24" s="322">
        <v>0.95656954651117831</v>
      </c>
      <c r="E24" s="248">
        <v>17970.969502155505</v>
      </c>
      <c r="F24" s="319">
        <v>23.702592711485661</v>
      </c>
      <c r="G24" s="249">
        <v>4075.8823975813093</v>
      </c>
      <c r="H24" s="319">
        <v>5.3758357554496881</v>
      </c>
      <c r="I24" s="249">
        <v>2209.3157778055697</v>
      </c>
      <c r="J24" s="319">
        <v>2.9139503044676323</v>
      </c>
      <c r="K24" s="249">
        <v>2776.4385131188387</v>
      </c>
      <c r="L24" s="319">
        <v>3.6619499719837219</v>
      </c>
      <c r="M24" s="249">
        <v>693.5136162544801</v>
      </c>
      <c r="N24" s="265">
        <v>0.91470139014914364</v>
      </c>
      <c r="O24" s="249">
        <v>2140.7131913321655</v>
      </c>
      <c r="P24" s="265">
        <v>2.823467753376633</v>
      </c>
      <c r="Q24" s="249">
        <v>32034.154211622383</v>
      </c>
      <c r="R24" s="265">
        <v>42.251059968909075</v>
      </c>
      <c r="S24" s="249">
        <v>11914.112776282796</v>
      </c>
      <c r="T24" s="265">
        <v>15.713974842652048</v>
      </c>
      <c r="U24" s="249">
        <v>1278.2237583844508</v>
      </c>
      <c r="V24" s="26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2">
        <v>2.5302854590746398</v>
      </c>
      <c r="E25" s="248">
        <v>30527.299913894192</v>
      </c>
      <c r="F25" s="319">
        <v>27.150603534750566</v>
      </c>
      <c r="G25" s="249">
        <v>6234.9337020636394</v>
      </c>
      <c r="H25" s="319">
        <v>5.5452730338963718</v>
      </c>
      <c r="I25" s="249">
        <v>16583.485315628368</v>
      </c>
      <c r="J25" s="319">
        <v>14.749147035570488</v>
      </c>
      <c r="K25" s="249">
        <v>2097.2270225745419</v>
      </c>
      <c r="L25" s="319">
        <v>1.8652478133636266</v>
      </c>
      <c r="M25" s="249">
        <v>402.25810196920253</v>
      </c>
      <c r="N25" s="265">
        <v>0.35776338804979774</v>
      </c>
      <c r="O25" s="249">
        <v>4163.4501927955143</v>
      </c>
      <c r="P25" s="265">
        <v>3.7029211833380233</v>
      </c>
      <c r="Q25" s="249">
        <v>35905.729567357688</v>
      </c>
      <c r="R25" s="265">
        <v>31.934112445549133</v>
      </c>
      <c r="S25" s="249">
        <v>11162.631201413073</v>
      </c>
      <c r="T25" s="265">
        <v>9.9279063333165105</v>
      </c>
      <c r="U25" s="249">
        <v>2514.9211064529341</v>
      </c>
      <c r="V25" s="26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2">
        <v>1.2060153604214103</v>
      </c>
      <c r="E26" s="248">
        <v>37281.105412401921</v>
      </c>
      <c r="F26" s="319">
        <v>31.277766933087314</v>
      </c>
      <c r="G26" s="249">
        <v>12488.658562685832</v>
      </c>
      <c r="H26" s="319">
        <v>10.477622578772838</v>
      </c>
      <c r="I26" s="249">
        <v>18406.870758496607</v>
      </c>
      <c r="J26" s="319">
        <v>15.442831085158653</v>
      </c>
      <c r="K26" s="249">
        <v>2274.8072881616713</v>
      </c>
      <c r="L26" s="319">
        <v>1.9084973846601694</v>
      </c>
      <c r="M26" s="249">
        <v>2818.774848791727</v>
      </c>
      <c r="N26" s="265">
        <v>2.3648704023681426</v>
      </c>
      <c r="O26" s="249">
        <v>6520.0334799796283</v>
      </c>
      <c r="P26" s="265">
        <v>5.4701191213844487</v>
      </c>
      <c r="Q26" s="249">
        <v>31286.818740880131</v>
      </c>
      <c r="R26" s="265">
        <v>26.248734146425345</v>
      </c>
      <c r="S26" s="249">
        <v>5918.2179334608463</v>
      </c>
      <c r="T26" s="265">
        <v>4.9652133201079334</v>
      </c>
      <c r="U26" s="249">
        <v>760.84829447966717</v>
      </c>
      <c r="V26" s="26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2">
        <v>0.62526010039599988</v>
      </c>
      <c r="E27" s="248">
        <v>7564.7470499382516</v>
      </c>
      <c r="F27" s="319">
        <v>21.614817251423723</v>
      </c>
      <c r="G27" s="249">
        <v>3091.2808537303163</v>
      </c>
      <c r="H27" s="319">
        <v>8.8327435517822508</v>
      </c>
      <c r="I27" s="249">
        <v>3800.4403461504712</v>
      </c>
      <c r="J27" s="319">
        <v>10.859031110319872</v>
      </c>
      <c r="K27" s="249">
        <v>2095.7810830601629</v>
      </c>
      <c r="L27" s="319">
        <v>5.9882934366861704</v>
      </c>
      <c r="M27" s="249">
        <v>873.5299603227204</v>
      </c>
      <c r="N27" s="265">
        <v>2.4959447198136173</v>
      </c>
      <c r="O27" s="249">
        <v>836.04224373335182</v>
      </c>
      <c r="P27" s="265">
        <v>2.3888307425843349</v>
      </c>
      <c r="Q27" s="249">
        <v>13717.955766770767</v>
      </c>
      <c r="R27" s="265">
        <v>39.196433800689299</v>
      </c>
      <c r="S27" s="249">
        <v>793.69324533509791</v>
      </c>
      <c r="T27" s="265">
        <v>2.2678265827470847</v>
      </c>
      <c r="U27" s="249">
        <v>2005.670155671251</v>
      </c>
      <c r="V27" s="26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2">
        <v>1.9051214483528496</v>
      </c>
      <c r="E28" s="248">
        <v>180141.03230286602</v>
      </c>
      <c r="F28" s="319">
        <v>40.9210222905675</v>
      </c>
      <c r="G28" s="249">
        <v>23857.818571270691</v>
      </c>
      <c r="H28" s="319">
        <v>5.4195666199907233</v>
      </c>
      <c r="I28" s="249">
        <v>18685.35573470292</v>
      </c>
      <c r="J28" s="319">
        <v>4.2445846387813573</v>
      </c>
      <c r="K28" s="249">
        <v>10124.483061031584</v>
      </c>
      <c r="L28" s="319">
        <v>2.2998879917840629</v>
      </c>
      <c r="M28" s="249">
        <v>1202.839290955548</v>
      </c>
      <c r="N28" s="265">
        <v>0.27323821123889097</v>
      </c>
      <c r="O28" s="249">
        <v>9895.6338498992081</v>
      </c>
      <c r="P28" s="265">
        <v>2.2479023694624249</v>
      </c>
      <c r="Q28" s="249">
        <v>176191.02263276913</v>
      </c>
      <c r="R28" s="265">
        <v>40.023734028744769</v>
      </c>
      <c r="S28" s="249">
        <v>4336.7099726691677</v>
      </c>
      <c r="T28" s="265">
        <v>0.98513150052875531</v>
      </c>
      <c r="U28" s="249">
        <v>7394.8022986755268</v>
      </c>
      <c r="V28" s="265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5">
        <v>665.58833212208708</v>
      </c>
      <c r="D29" s="366">
        <v>1.1586269865118308</v>
      </c>
      <c r="E29" s="365">
        <v>18339.302359797639</v>
      </c>
      <c r="F29" s="362">
        <v>31.924253479798242</v>
      </c>
      <c r="G29" s="371">
        <v>4211.30394214237</v>
      </c>
      <c r="H29" s="362">
        <v>7.3308532621254017</v>
      </c>
      <c r="I29" s="371">
        <v>922.24021468137573</v>
      </c>
      <c r="J29" s="362">
        <v>1.6053953310291926</v>
      </c>
      <c r="K29" s="371">
        <v>1243.8285604631878</v>
      </c>
      <c r="L29" s="362">
        <v>2.1652022236508626</v>
      </c>
      <c r="M29" s="371">
        <v>245.74234121566741</v>
      </c>
      <c r="N29" s="155">
        <v>0.42777749326417686</v>
      </c>
      <c r="O29" s="371">
        <v>1888.8960080100667</v>
      </c>
      <c r="P29" s="155">
        <v>3.2881073540115713</v>
      </c>
      <c r="Q29" s="371">
        <v>29102.81063248013</v>
      </c>
      <c r="R29" s="155">
        <v>50.660896765765237</v>
      </c>
      <c r="S29" s="371">
        <v>171.91283292053973</v>
      </c>
      <c r="T29" s="155">
        <v>0.29925832220403348</v>
      </c>
      <c r="U29" s="371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2">
        <v>3.3638099262619265</v>
      </c>
      <c r="E30" s="248">
        <v>19392.933227377693</v>
      </c>
      <c r="F30" s="319">
        <v>30.670624793190811</v>
      </c>
      <c r="G30" s="249">
        <v>6600.5128919051476</v>
      </c>
      <c r="H30" s="319">
        <v>10.438949692481136</v>
      </c>
      <c r="I30" s="249">
        <v>4955.4034282291614</v>
      </c>
      <c r="J30" s="319">
        <v>7.8371496185809049</v>
      </c>
      <c r="K30" s="249">
        <v>0</v>
      </c>
      <c r="L30" s="317">
        <v>0</v>
      </c>
      <c r="M30" s="249">
        <v>771.10781828229221</v>
      </c>
      <c r="N30" s="265">
        <v>1.2195348837814846</v>
      </c>
      <c r="O30" s="249">
        <v>1085.4396830572452</v>
      </c>
      <c r="P30" s="265">
        <v>1.7166620884194284</v>
      </c>
      <c r="Q30" s="249">
        <v>20517.320047718327</v>
      </c>
      <c r="R30" s="265">
        <v>32.44888318684071</v>
      </c>
      <c r="S30" s="249">
        <v>5483.3520011298524</v>
      </c>
      <c r="T30" s="265">
        <v>8.672119367596391</v>
      </c>
      <c r="U30" s="249">
        <v>2296.6698939181288</v>
      </c>
      <c r="V30" s="265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2">
        <v>0.94514813026244249</v>
      </c>
      <c r="E31" s="248">
        <v>75510.885188594402</v>
      </c>
      <c r="F31" s="319">
        <v>41.21985251736772</v>
      </c>
      <c r="G31" s="249">
        <v>11727.343351217884</v>
      </c>
      <c r="H31" s="319">
        <v>6.401717608665372</v>
      </c>
      <c r="I31" s="249">
        <v>5607.5287163730418</v>
      </c>
      <c r="J31" s="319">
        <v>3.0610355857768967</v>
      </c>
      <c r="K31" s="249">
        <v>1742.5291933127296</v>
      </c>
      <c r="L31" s="319">
        <v>0.95121115553294544</v>
      </c>
      <c r="M31" s="249">
        <v>356.25705435163826</v>
      </c>
      <c r="N31" s="265">
        <v>0.19447346169985663</v>
      </c>
      <c r="O31" s="249">
        <v>4392.007515173952</v>
      </c>
      <c r="P31" s="265">
        <v>2.3975073471657034</v>
      </c>
      <c r="Q31" s="249">
        <v>75600.920008594971</v>
      </c>
      <c r="R31" s="265">
        <v>41.269000689748189</v>
      </c>
      <c r="S31" s="249">
        <v>1373.56814861822</v>
      </c>
      <c r="T31" s="265">
        <v>0.74980284454603108</v>
      </c>
      <c r="U31" s="249">
        <v>5148.1143653108338</v>
      </c>
      <c r="V31" s="265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2">
        <v>2.4974914885279298</v>
      </c>
      <c r="E32" s="248">
        <v>13860.660160530222</v>
      </c>
      <c r="F32" s="319">
        <v>14.033998089435196</v>
      </c>
      <c r="G32" s="249">
        <v>2690.7896679188002</v>
      </c>
      <c r="H32" s="319">
        <v>2.724440006557368</v>
      </c>
      <c r="I32" s="249">
        <v>8853.8296882736795</v>
      </c>
      <c r="J32" s="319">
        <v>8.9645534549102059</v>
      </c>
      <c r="K32" s="249">
        <v>1366.9574264333983</v>
      </c>
      <c r="L32" s="319">
        <v>1.3840522521094485</v>
      </c>
      <c r="M32" s="249">
        <v>2997.435642964007</v>
      </c>
      <c r="N32" s="265">
        <v>3.0349208190205457</v>
      </c>
      <c r="O32" s="249">
        <v>1794.6945114324467</v>
      </c>
      <c r="P32" s="265">
        <v>1.8171385094834691</v>
      </c>
      <c r="Q32" s="249">
        <v>22494.414651927513</v>
      </c>
      <c r="R32" s="265">
        <v>22.775724142423361</v>
      </c>
      <c r="S32" s="249">
        <v>39709.761290382528</v>
      </c>
      <c r="T32" s="265">
        <v>40.206361574904797</v>
      </c>
      <c r="U32" s="249">
        <v>2529.6840700649395</v>
      </c>
      <c r="V32" s="265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topLeftCell="A1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21" t="s">
        <v>172</v>
      </c>
      <c r="D8" s="421"/>
      <c r="E8" s="421"/>
      <c r="F8" s="421"/>
      <c r="G8" s="421"/>
      <c r="H8" s="421"/>
      <c r="I8" s="421"/>
      <c r="J8" s="421"/>
      <c r="K8" s="52"/>
    </row>
    <row r="9" spans="1:17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7" ht="15" x14ac:dyDescent="0.25">
      <c r="A10" s="51"/>
      <c r="B10" s="122"/>
      <c r="C10" s="122"/>
      <c r="D10" s="269"/>
      <c r="E10" s="122"/>
      <c r="F10" s="122"/>
      <c r="G10" s="269"/>
      <c r="H10" s="269"/>
      <c r="I10" s="269"/>
      <c r="J10" s="122"/>
      <c r="K10" s="52"/>
    </row>
    <row r="11" spans="1:17" ht="15" customHeight="1" x14ac:dyDescent="0.2">
      <c r="A11" s="51"/>
      <c r="B11" s="47"/>
      <c r="C11" s="436" t="s">
        <v>306</v>
      </c>
      <c r="D11" s="436" t="s">
        <v>0</v>
      </c>
      <c r="E11" s="436" t="s">
        <v>307</v>
      </c>
      <c r="F11" s="418" t="s">
        <v>0</v>
      </c>
      <c r="G11" s="436" t="s">
        <v>308</v>
      </c>
      <c r="H11" s="271"/>
      <c r="I11" s="436" t="s">
        <v>309</v>
      </c>
      <c r="J11" s="418" t="s">
        <v>0</v>
      </c>
      <c r="K11" s="52"/>
    </row>
    <row r="12" spans="1:17" ht="14.25" customHeight="1" x14ac:dyDescent="0.2">
      <c r="A12" s="51"/>
      <c r="B12" s="47"/>
      <c r="C12" s="447"/>
      <c r="D12" s="447"/>
      <c r="E12" s="447"/>
      <c r="F12" s="425"/>
      <c r="G12" s="447"/>
      <c r="H12" s="270"/>
      <c r="I12" s="447"/>
      <c r="J12" s="425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6">
        <v>2.935867679883279</v>
      </c>
      <c r="E14" s="184">
        <v>62.918286990246365</v>
      </c>
      <c r="F14" s="155">
        <v>0.10952539540405291</v>
      </c>
      <c r="G14" s="358">
        <v>135.39074439248171</v>
      </c>
      <c r="H14" s="155">
        <v>0.2356822717683712</v>
      </c>
      <c r="I14" s="358">
        <v>55561.443410016487</v>
      </c>
      <c r="J14" s="372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6">
        <v>1.7540339345947458</v>
      </c>
      <c r="E15" s="184">
        <v>188.88357860099453</v>
      </c>
      <c r="F15" s="155">
        <v>0.32342993030014705</v>
      </c>
      <c r="G15" s="358">
        <v>11.750754888628743</v>
      </c>
      <c r="H15" s="155">
        <v>2.0121102441794245E-2</v>
      </c>
      <c r="I15" s="358">
        <v>57175.161519183741</v>
      </c>
      <c r="J15" s="372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8"/>
    </row>
    <row r="16" spans="1:17" x14ac:dyDescent="0.2">
      <c r="A16" s="51"/>
      <c r="B16" s="90" t="s">
        <v>7</v>
      </c>
      <c r="C16" s="184">
        <v>4211.8006706057367</v>
      </c>
      <c r="D16" s="356">
        <v>1.4780565620859403</v>
      </c>
      <c r="E16" s="184">
        <v>820.07473823311625</v>
      </c>
      <c r="F16" s="155">
        <v>0.28779064895111522</v>
      </c>
      <c r="G16" s="358">
        <v>466.13772662791757</v>
      </c>
      <c r="H16" s="155">
        <v>0.16358274751381519</v>
      </c>
      <c r="I16" s="358">
        <v>279457.29768577398</v>
      </c>
      <c r="J16" s="372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6">
        <v>2.2414398988115538</v>
      </c>
      <c r="E17" s="184">
        <v>340.32743038682747</v>
      </c>
      <c r="F17" s="155">
        <v>0.35143438339207428</v>
      </c>
      <c r="G17" s="358">
        <v>394.07104812441827</v>
      </c>
      <c r="H17" s="155">
        <v>0.40693198209988801</v>
      </c>
      <c r="I17" s="358">
        <v>93934.538682473489</v>
      </c>
      <c r="J17" s="372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5">
        <v>0.46279985979988097</v>
      </c>
      <c r="G18" s="194">
        <v>318.23135538669368</v>
      </c>
      <c r="H18" s="265">
        <v>0.17371600799910741</v>
      </c>
      <c r="I18" s="194">
        <v>179995.60955851918</v>
      </c>
      <c r="J18" s="326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96">
        <v>2.5887962780887173</v>
      </c>
      <c r="E19" s="175">
        <v>476.18415466074998</v>
      </c>
      <c r="F19" s="397">
        <v>0.33764938196699229</v>
      </c>
      <c r="G19" s="398">
        <v>1056.951988330283</v>
      </c>
      <c r="H19" s="397">
        <v>0.74945623901063396</v>
      </c>
      <c r="I19" s="398">
        <v>135845.08569346715</v>
      </c>
      <c r="J19" s="399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5">
        <v>0.39244806487847672</v>
      </c>
      <c r="G20" s="194">
        <v>1337.0578262795314</v>
      </c>
      <c r="H20" s="265">
        <v>0.30372743185446899</v>
      </c>
      <c r="I20" s="194">
        <v>428567.94358250435</v>
      </c>
      <c r="J20" s="326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73">
        <v>2340.8223642288904</v>
      </c>
      <c r="D21" s="182">
        <v>3.0873993249278744</v>
      </c>
      <c r="E21" s="173">
        <v>311.98699326130281</v>
      </c>
      <c r="F21" s="265">
        <v>0.41149146859698971</v>
      </c>
      <c r="G21" s="194">
        <v>262.16194847406172</v>
      </c>
      <c r="H21" s="265">
        <v>0.34577532883714784</v>
      </c>
      <c r="I21" s="194">
        <v>72903.609896957234</v>
      </c>
      <c r="J21" s="326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6">
        <v>1.8778603664525921</v>
      </c>
      <c r="E22" s="184">
        <v>154.39614111231569</v>
      </c>
      <c r="F22" s="155">
        <v>0.45642895302401992</v>
      </c>
      <c r="G22" s="358">
        <v>8.6411207224237465</v>
      </c>
      <c r="H22" s="155">
        <v>2.5545053495999764E-2</v>
      </c>
      <c r="I22" s="358">
        <v>33028.721535960613</v>
      </c>
      <c r="J22" s="372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7"/>
      <c r="Q22" s="277"/>
    </row>
    <row r="23" spans="1:17" x14ac:dyDescent="0.2">
      <c r="A23" s="51"/>
      <c r="B23" s="89" t="s">
        <v>15</v>
      </c>
      <c r="C23" s="173">
        <v>161.58007687511719</v>
      </c>
      <c r="D23" s="182">
        <v>1.5987872164833323</v>
      </c>
      <c r="E23" s="173">
        <v>16.755839591705428</v>
      </c>
      <c r="F23" s="265">
        <v>0.1657940920610452</v>
      </c>
      <c r="G23" s="194">
        <v>61.752883864862284</v>
      </c>
      <c r="H23" s="265">
        <v>0.61102657712205688</v>
      </c>
      <c r="I23" s="194">
        <v>9866.3265630914866</v>
      </c>
      <c r="J23" s="326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5">
        <v>0.70721963265434906</v>
      </c>
      <c r="G24" s="194">
        <v>23.27386774513549</v>
      </c>
      <c r="H24" s="265">
        <v>3.6808462996699522E-2</v>
      </c>
      <c r="I24" s="194">
        <v>61566.182244660944</v>
      </c>
      <c r="J24" s="326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73">
        <v>1039.2996288291038</v>
      </c>
      <c r="D25" s="182">
        <v>2.9682560930431001</v>
      </c>
      <c r="E25" s="173">
        <v>145.02717927590561</v>
      </c>
      <c r="F25" s="265">
        <v>0.41419990597662965</v>
      </c>
      <c r="G25" s="194">
        <v>44.645895475656225</v>
      </c>
      <c r="H25" s="265">
        <v>0.12750937996993439</v>
      </c>
      <c r="I25" s="194">
        <v>33784.839994891678</v>
      </c>
      <c r="J25" s="326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ht="15" x14ac:dyDescent="0.2">
      <c r="A26" s="51"/>
      <c r="B26" s="86" t="s">
        <v>9</v>
      </c>
      <c r="C26" s="174">
        <v>6847.0485331875934</v>
      </c>
      <c r="D26" s="162">
        <v>1.7621606629496886</v>
      </c>
      <c r="E26" s="174">
        <v>6085.0166360839621</v>
      </c>
      <c r="F26" s="156">
        <v>1.5660436606412791</v>
      </c>
      <c r="G26" s="193">
        <v>1128.7841891512753</v>
      </c>
      <c r="H26" s="156">
        <v>0.29050459996607148</v>
      </c>
      <c r="I26" s="193">
        <v>374498.98387076124</v>
      </c>
      <c r="J26" s="327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6">
        <v>0.51399762527678672</v>
      </c>
      <c r="E27" s="184">
        <v>1195.9958621012033</v>
      </c>
      <c r="F27" s="155">
        <v>0.53762806605262026</v>
      </c>
      <c r="G27" s="361">
        <v>0</v>
      </c>
      <c r="H27" s="155">
        <v>0</v>
      </c>
      <c r="I27" s="358">
        <v>220118.43076516077</v>
      </c>
      <c r="J27" s="372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5">
        <v>0.37378402894736112</v>
      </c>
      <c r="G28" s="194">
        <v>144.36389640112333</v>
      </c>
      <c r="H28" s="265">
        <v>0.12111712502185122</v>
      </c>
      <c r="I28" s="194">
        <v>117231.86554575048</v>
      </c>
      <c r="J28" s="326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5">
        <v>0.77888068769538155</v>
      </c>
      <c r="G29" s="194">
        <v>87.629674184841207</v>
      </c>
      <c r="H29" s="265">
        <v>7.7936750003531161E-2</v>
      </c>
      <c r="I29" s="194">
        <v>108415.42958225041</v>
      </c>
      <c r="J29" s="326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5">
        <v>1.4880901509873832</v>
      </c>
      <c r="G30" s="194">
        <v>103.81077211237945</v>
      </c>
      <c r="H30" s="265">
        <v>0.1051090035117198</v>
      </c>
      <c r="I30" s="194">
        <v>94251.91841041611</v>
      </c>
      <c r="J30" s="326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6">
        <v>0.66049740724457151</v>
      </c>
      <c r="E31" s="184">
        <v>606.74874906864409</v>
      </c>
      <c r="F31" s="155">
        <v>0.26715532985268992</v>
      </c>
      <c r="G31" s="358">
        <v>466.96345194533723</v>
      </c>
      <c r="H31" s="155">
        <v>0.20560697525145383</v>
      </c>
      <c r="I31" s="358">
        <v>224540.79814579783</v>
      </c>
      <c r="J31" s="372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5">
        <v>0.87346578601357017</v>
      </c>
      <c r="G32" s="194">
        <v>32.823555464096884</v>
      </c>
      <c r="H32" s="265">
        <v>9.3787029257536902E-2</v>
      </c>
      <c r="I32" s="194">
        <v>34013.969253623742</v>
      </c>
      <c r="J32" s="326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23" t="s">
        <v>404</v>
      </c>
      <c r="D8" s="423"/>
      <c r="E8" s="423"/>
      <c r="F8" s="423"/>
      <c r="G8" s="423"/>
      <c r="H8" s="423"/>
      <c r="I8" s="52"/>
    </row>
    <row r="9" spans="1:14" x14ac:dyDescent="0.2">
      <c r="A9" s="51"/>
      <c r="C9" s="423"/>
      <c r="D9" s="423"/>
      <c r="E9" s="423"/>
      <c r="F9" s="423"/>
      <c r="G9" s="423"/>
      <c r="H9" s="423"/>
      <c r="I9" s="52"/>
    </row>
    <row r="10" spans="1:14" ht="15" x14ac:dyDescent="0.25">
      <c r="A10" s="51"/>
      <c r="B10" s="122"/>
      <c r="C10" s="122"/>
      <c r="D10" s="272"/>
      <c r="E10" s="122"/>
      <c r="F10" s="272"/>
      <c r="G10" s="272"/>
      <c r="H10" s="272"/>
      <c r="I10" s="52"/>
    </row>
    <row r="11" spans="1:14" ht="15" customHeight="1" x14ac:dyDescent="0.2">
      <c r="A11" s="51"/>
      <c r="B11" s="47"/>
      <c r="C11" s="432" t="s">
        <v>317</v>
      </c>
      <c r="D11" s="436" t="s">
        <v>318</v>
      </c>
      <c r="E11" s="436" t="s">
        <v>319</v>
      </c>
      <c r="F11" s="436" t="s">
        <v>320</v>
      </c>
      <c r="G11" s="436" t="s">
        <v>321</v>
      </c>
      <c r="H11" s="436" t="s">
        <v>322</v>
      </c>
      <c r="I11" s="52"/>
    </row>
    <row r="12" spans="1:14" ht="32.450000000000003" customHeight="1" x14ac:dyDescent="0.2">
      <c r="A12" s="51"/>
      <c r="B12" s="47"/>
      <c r="C12" s="447"/>
      <c r="D12" s="447"/>
      <c r="E12" s="447"/>
      <c r="F12" s="447"/>
      <c r="G12" s="447"/>
      <c r="H12" s="447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5">
        <v>11924.284244538501</v>
      </c>
      <c r="D14" s="365">
        <v>4704.371923445</v>
      </c>
      <c r="E14" s="365">
        <v>8935.544242815</v>
      </c>
      <c r="F14" s="371">
        <v>1104.900824799</v>
      </c>
      <c r="G14" s="371">
        <v>14790.982064648</v>
      </c>
      <c r="H14" s="371">
        <v>215.11528074899999</v>
      </c>
      <c r="I14" s="52"/>
      <c r="J14" s="291"/>
      <c r="K14" s="291"/>
      <c r="L14" s="290"/>
      <c r="M14" s="292"/>
    </row>
    <row r="15" spans="1:14" x14ac:dyDescent="0.2">
      <c r="A15" s="51"/>
      <c r="B15" s="89" t="s">
        <v>14</v>
      </c>
      <c r="C15" s="365">
        <v>16597.460340954029</v>
      </c>
      <c r="D15" s="365">
        <v>16910.233057193</v>
      </c>
      <c r="E15" s="365">
        <v>26902.473301245998</v>
      </c>
      <c r="F15" s="371">
        <v>5845.1808825640001</v>
      </c>
      <c r="G15" s="371">
        <v>39997.909975898998</v>
      </c>
      <c r="H15" s="371">
        <v>674.59753836799996</v>
      </c>
      <c r="I15" s="52"/>
      <c r="J15" s="291"/>
      <c r="K15" s="291"/>
      <c r="L15" s="290"/>
      <c r="M15" s="292"/>
    </row>
    <row r="16" spans="1:14" x14ac:dyDescent="0.2">
      <c r="A16" s="51"/>
      <c r="B16" s="89" t="s">
        <v>18</v>
      </c>
      <c r="C16" s="365">
        <v>56155.954748116688</v>
      </c>
      <c r="D16" s="365">
        <v>12742.376355357001</v>
      </c>
      <c r="E16" s="365">
        <v>64706.906922966999</v>
      </c>
      <c r="F16" s="371">
        <v>5554.9041549149997</v>
      </c>
      <c r="G16" s="371">
        <v>100582.81053443201</v>
      </c>
      <c r="H16" s="371">
        <v>839.00378562100002</v>
      </c>
      <c r="I16" s="52"/>
      <c r="J16" s="291"/>
      <c r="K16" s="291"/>
      <c r="L16" s="290"/>
      <c r="M16" s="292"/>
    </row>
    <row r="17" spans="1:13" x14ac:dyDescent="0.2">
      <c r="A17" s="51"/>
      <c r="B17" s="90" t="s">
        <v>6</v>
      </c>
      <c r="C17" s="365">
        <v>8249.7961403139998</v>
      </c>
      <c r="D17" s="365">
        <v>16406.975407311002</v>
      </c>
      <c r="E17" s="365">
        <v>18831.351502272999</v>
      </c>
      <c r="F17" s="371">
        <v>2650.009003915</v>
      </c>
      <c r="G17" s="371">
        <v>17961.273070899999</v>
      </c>
      <c r="H17" s="371">
        <v>284.754745996</v>
      </c>
      <c r="I17" s="52"/>
      <c r="J17" s="291"/>
      <c r="K17" s="291"/>
      <c r="L17" s="290"/>
      <c r="M17" s="292"/>
    </row>
    <row r="18" spans="1:13" x14ac:dyDescent="0.2">
      <c r="A18" s="51"/>
      <c r="B18" s="89" t="s">
        <v>11</v>
      </c>
      <c r="C18" s="365">
        <v>68847.982002355959</v>
      </c>
      <c r="D18" s="365">
        <v>17695.533040616934</v>
      </c>
      <c r="E18" s="365">
        <v>63071.236643325959</v>
      </c>
      <c r="F18" s="371">
        <v>7080.287614936934</v>
      </c>
      <c r="G18" s="371">
        <v>101904.88721332293</v>
      </c>
      <c r="H18" s="371">
        <v>1914.1369396229338</v>
      </c>
      <c r="I18" s="52"/>
      <c r="J18" s="291"/>
      <c r="K18" s="291"/>
      <c r="L18" s="290"/>
      <c r="M18" s="292"/>
    </row>
    <row r="19" spans="1:13" x14ac:dyDescent="0.2">
      <c r="A19" s="51"/>
      <c r="B19" s="90" t="s">
        <v>7</v>
      </c>
      <c r="C19" s="365">
        <v>80264.769524666874</v>
      </c>
      <c r="D19" s="365">
        <v>44097.261633194001</v>
      </c>
      <c r="E19" s="365">
        <v>73081.845936141995</v>
      </c>
      <c r="F19" s="371">
        <v>9350.1218010930006</v>
      </c>
      <c r="G19" s="371">
        <v>130966.647689248</v>
      </c>
      <c r="H19" s="371">
        <v>2456.0206979559998</v>
      </c>
      <c r="I19" s="52"/>
      <c r="J19" s="291"/>
      <c r="K19" s="291"/>
      <c r="L19" s="290"/>
      <c r="M19" s="292"/>
    </row>
    <row r="20" spans="1:13" x14ac:dyDescent="0.2">
      <c r="A20" s="51"/>
      <c r="B20" s="89" t="s">
        <v>10</v>
      </c>
      <c r="C20" s="400">
        <v>22871.060281791073</v>
      </c>
      <c r="D20" s="400">
        <v>21443.809338887</v>
      </c>
      <c r="E20" s="400">
        <v>43361.264170301998</v>
      </c>
      <c r="F20" s="401">
        <v>4901.3898855179996</v>
      </c>
      <c r="G20" s="401">
        <v>58474.773494667999</v>
      </c>
      <c r="H20" s="401">
        <v>1148.503903111</v>
      </c>
      <c r="I20" s="52"/>
      <c r="J20" s="291"/>
      <c r="K20" s="291"/>
      <c r="L20" s="290"/>
      <c r="M20" s="292"/>
    </row>
    <row r="21" spans="1:13" ht="15" x14ac:dyDescent="0.2">
      <c r="A21" s="51"/>
      <c r="B21" s="86" t="s">
        <v>9</v>
      </c>
      <c r="C21" s="246">
        <v>87881.541203266897</v>
      </c>
      <c r="D21" s="246">
        <v>39037.414080980998</v>
      </c>
      <c r="E21" s="246">
        <v>96157.505115798005</v>
      </c>
      <c r="F21" s="247">
        <v>11441.920019206</v>
      </c>
      <c r="G21" s="247">
        <v>177716.85001087101</v>
      </c>
      <c r="H21" s="247">
        <v>1964.566820707</v>
      </c>
      <c r="I21" s="52"/>
      <c r="J21" s="291"/>
      <c r="K21" s="291"/>
      <c r="L21" s="290"/>
      <c r="M21" s="292"/>
    </row>
    <row r="22" spans="1:13" x14ac:dyDescent="0.2">
      <c r="A22" s="51"/>
      <c r="B22" s="89" t="s">
        <v>15</v>
      </c>
      <c r="C22" s="248">
        <v>3302.5169566885952</v>
      </c>
      <c r="D22" s="248">
        <v>2091.6942322260002</v>
      </c>
      <c r="E22" s="248">
        <v>2403.397202958</v>
      </c>
      <c r="F22" s="249">
        <v>178.320875626</v>
      </c>
      <c r="G22" s="249">
        <v>3474.0774051530002</v>
      </c>
      <c r="H22" s="249">
        <v>146.61912585799999</v>
      </c>
      <c r="I22" s="52"/>
      <c r="J22" s="291"/>
      <c r="K22" s="291"/>
      <c r="L22" s="290"/>
      <c r="M22" s="292"/>
    </row>
    <row r="23" spans="1:13" x14ac:dyDescent="0.2">
      <c r="A23" s="51"/>
      <c r="B23" s="89" t="s">
        <v>19</v>
      </c>
      <c r="C23" s="248">
        <v>10136.14564834611</v>
      </c>
      <c r="D23" s="248">
        <v>5783.2849715410002</v>
      </c>
      <c r="E23" s="248">
        <v>8946.4205054440008</v>
      </c>
      <c r="F23" s="249">
        <v>1093.038751588</v>
      </c>
      <c r="G23" s="249">
        <v>12670.3631537</v>
      </c>
      <c r="H23" s="249">
        <v>92.975594901999997</v>
      </c>
      <c r="I23" s="52"/>
      <c r="J23" s="291"/>
      <c r="K23" s="291"/>
      <c r="L23" s="290"/>
      <c r="M23" s="292"/>
    </row>
    <row r="24" spans="1:13" x14ac:dyDescent="0.2">
      <c r="A24" s="51"/>
      <c r="B24" s="89" t="s">
        <v>8</v>
      </c>
      <c r="C24" s="248">
        <v>20260.650886077801</v>
      </c>
      <c r="D24" s="248">
        <v>12198.201206172</v>
      </c>
      <c r="E24" s="248">
        <v>17723.270317552</v>
      </c>
      <c r="F24" s="249">
        <v>4998.3498505950001</v>
      </c>
      <c r="G24" s="249">
        <v>29775.043134938998</v>
      </c>
      <c r="H24" s="249">
        <v>552.84136572</v>
      </c>
      <c r="I24" s="52"/>
      <c r="J24" s="291"/>
      <c r="K24" s="291"/>
      <c r="L24" s="290"/>
      <c r="M24" s="292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291"/>
      <c r="K25" s="291"/>
      <c r="L25" s="290"/>
      <c r="M25" s="292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1"/>
      <c r="K26" s="291"/>
      <c r="L26" s="290"/>
      <c r="M26" s="292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1"/>
      <c r="K27" s="291"/>
      <c r="L27" s="290"/>
      <c r="M27" s="292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1"/>
      <c r="K28" s="291"/>
      <c r="L28" s="290"/>
      <c r="M28" s="292"/>
    </row>
    <row r="29" spans="1:13" x14ac:dyDescent="0.2">
      <c r="A29" s="51"/>
      <c r="B29" s="90" t="s">
        <v>12</v>
      </c>
      <c r="C29" s="365">
        <v>6808.8306794846012</v>
      </c>
      <c r="D29" s="365">
        <v>14856.50315776</v>
      </c>
      <c r="E29" s="365">
        <v>18039.914570729001</v>
      </c>
      <c r="F29" s="371">
        <v>2297.166203884</v>
      </c>
      <c r="G29" s="371">
        <v>19535.163298285999</v>
      </c>
      <c r="H29" s="371">
        <v>492.054310284</v>
      </c>
      <c r="I29" s="52"/>
      <c r="J29" s="291"/>
      <c r="K29" s="291"/>
      <c r="L29" s="290"/>
      <c r="M29" s="292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1"/>
      <c r="K30" s="291"/>
      <c r="L30" s="290"/>
      <c r="M30" s="292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1"/>
      <c r="K31" s="291"/>
      <c r="L31" s="290"/>
      <c r="M31" s="292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1"/>
      <c r="K32" s="291"/>
      <c r="L32" s="290"/>
      <c r="M32" s="292"/>
    </row>
    <row r="33" spans="1:13" x14ac:dyDescent="0.2">
      <c r="A33" s="51"/>
      <c r="B33" s="89"/>
      <c r="C33" s="402"/>
      <c r="D33" s="402"/>
      <c r="E33" s="402"/>
      <c r="F33" s="309"/>
      <c r="G33" s="309"/>
      <c r="H33" s="309"/>
      <c r="I33" s="52"/>
      <c r="J33" s="291"/>
      <c r="K33" s="291"/>
      <c r="L33" s="290"/>
      <c r="M33" s="292"/>
    </row>
    <row r="34" spans="1:13" x14ac:dyDescent="0.2">
      <c r="A34" s="413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21" t="s">
        <v>370</v>
      </c>
      <c r="D8" s="421"/>
      <c r="E8" s="421"/>
      <c r="F8" s="421"/>
      <c r="G8" s="421"/>
      <c r="H8" s="421"/>
      <c r="I8" s="421"/>
      <c r="J8" s="52"/>
    </row>
    <row r="9" spans="1:15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52"/>
    </row>
    <row r="10" spans="1:15" ht="15" x14ac:dyDescent="0.25">
      <c r="A10" s="51"/>
      <c r="C10" s="281"/>
      <c r="D10" s="281"/>
      <c r="E10" s="281"/>
      <c r="F10" s="281"/>
      <c r="G10" s="281"/>
      <c r="H10" s="281"/>
      <c r="I10" s="281"/>
      <c r="J10" s="52"/>
    </row>
    <row r="11" spans="1:15" ht="14.45" customHeight="1" x14ac:dyDescent="0.2">
      <c r="A11" s="51"/>
      <c r="C11" s="457" t="s">
        <v>349</v>
      </c>
      <c r="D11" s="457" t="s">
        <v>350</v>
      </c>
      <c r="E11" s="459" t="s">
        <v>351</v>
      </c>
      <c r="F11" s="459" t="s">
        <v>352</v>
      </c>
      <c r="G11" s="459" t="s">
        <v>353</v>
      </c>
      <c r="H11" s="459" t="s">
        <v>354</v>
      </c>
      <c r="I11" s="459" t="s">
        <v>355</v>
      </c>
      <c r="J11" s="52"/>
    </row>
    <row r="12" spans="1:15" x14ac:dyDescent="0.2">
      <c r="A12" s="51"/>
      <c r="C12" s="457"/>
      <c r="D12" s="457"/>
      <c r="E12" s="459"/>
      <c r="F12" s="459"/>
      <c r="G12" s="459"/>
      <c r="H12" s="459"/>
      <c r="I12" s="459"/>
      <c r="J12" s="52"/>
    </row>
    <row r="13" spans="1:15" ht="14.45" customHeight="1" x14ac:dyDescent="0.25">
      <c r="A13" s="51"/>
      <c r="B13" s="122"/>
      <c r="C13" s="457"/>
      <c r="D13" s="457"/>
      <c r="E13" s="459"/>
      <c r="F13" s="459"/>
      <c r="G13" s="459"/>
      <c r="H13" s="459"/>
      <c r="I13" s="459"/>
      <c r="J13" s="52"/>
    </row>
    <row r="14" spans="1:15" ht="15" customHeight="1" x14ac:dyDescent="0.2">
      <c r="A14" s="51"/>
      <c r="B14" s="47"/>
      <c r="C14" s="457"/>
      <c r="D14" s="457"/>
      <c r="E14" s="459"/>
      <c r="F14" s="459"/>
      <c r="G14" s="459"/>
      <c r="H14" s="459"/>
      <c r="I14" s="459"/>
      <c r="J14" s="52"/>
    </row>
    <row r="15" spans="1:15" ht="8.25" customHeight="1" x14ac:dyDescent="0.2">
      <c r="A15" s="51"/>
      <c r="B15" s="47"/>
      <c r="C15" s="458"/>
      <c r="D15" s="458"/>
      <c r="E15" s="460"/>
      <c r="F15" s="460"/>
      <c r="G15" s="460"/>
      <c r="H15" s="460"/>
      <c r="I15" s="460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5">
        <v>39381.021061998275</v>
      </c>
      <c r="D17" s="365">
        <v>81007.79020121404</v>
      </c>
      <c r="E17" s="371">
        <v>48184.147940516537</v>
      </c>
      <c r="F17" s="371">
        <v>73617.610408483088</v>
      </c>
      <c r="G17" s="371">
        <v>83130.093159416661</v>
      </c>
      <c r="H17" s="371">
        <v>16424.007170061192</v>
      </c>
      <c r="I17" s="373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5">
        <v>75452.017776460692</v>
      </c>
      <c r="D18" s="365">
        <v>64274.828545282806</v>
      </c>
      <c r="E18" s="371">
        <v>43433.976846826015</v>
      </c>
      <c r="F18" s="371">
        <v>99367.125362429695</v>
      </c>
      <c r="G18" s="371">
        <v>112676.16227169635</v>
      </c>
      <c r="H18" s="371">
        <v>23818.526869591835</v>
      </c>
      <c r="I18" s="373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5">
        <v>31295.701228177215</v>
      </c>
      <c r="D19" s="365">
        <v>57551.652743292703</v>
      </c>
      <c r="E19" s="371">
        <v>65764.784984609156</v>
      </c>
      <c r="F19" s="371">
        <v>57447.553256827501</v>
      </c>
      <c r="G19" s="371">
        <v>57513.866313113227</v>
      </c>
      <c r="H19" s="371">
        <v>15180.220429278672</v>
      </c>
      <c r="I19" s="373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5">
        <v>74190.798919867739</v>
      </c>
      <c r="D20" s="365">
        <v>66714.381354942248</v>
      </c>
      <c r="E20" s="371">
        <v>55893.69259143126</v>
      </c>
      <c r="F20" s="371">
        <v>109419.37782769644</v>
      </c>
      <c r="G20" s="371">
        <v>140999.49479387092</v>
      </c>
      <c r="H20" s="371">
        <v>17985.333010408587</v>
      </c>
      <c r="I20" s="373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5">
        <v>30077.512059207416</v>
      </c>
      <c r="D21" s="365">
        <v>58991.139846691949</v>
      </c>
      <c r="E21" s="371">
        <v>57324.895768424241</v>
      </c>
      <c r="F21" s="371">
        <v>55791.542543892501</v>
      </c>
      <c r="G21" s="371">
        <v>57498.68534420654</v>
      </c>
      <c r="H21" s="371">
        <v>10868.839846586941</v>
      </c>
      <c r="I21" s="373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5">
        <v>43056.192337144479</v>
      </c>
      <c r="D22" s="365">
        <v>64110.894285417795</v>
      </c>
      <c r="E22" s="371">
        <v>37225.117298823454</v>
      </c>
      <c r="F22" s="371">
        <v>81987.554032761385</v>
      </c>
      <c r="G22" s="371">
        <v>85480.677662619622</v>
      </c>
      <c r="H22" s="371">
        <v>17580.270245383464</v>
      </c>
      <c r="I22" s="373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5">
        <v>48727.903578603349</v>
      </c>
      <c r="D23" s="365">
        <v>65117.958105263751</v>
      </c>
      <c r="E23" s="371">
        <v>62840.618114966419</v>
      </c>
      <c r="F23" s="371">
        <v>92414.363402116112</v>
      </c>
      <c r="G23" s="371">
        <v>102447.34966952732</v>
      </c>
      <c r="H23" s="371">
        <v>23131.448545716295</v>
      </c>
      <c r="I23" s="373">
        <v>10036.398589965434</v>
      </c>
      <c r="J23" s="52"/>
      <c r="L23" s="101"/>
      <c r="M23" s="101"/>
    </row>
    <row r="24" spans="1:13" ht="15" x14ac:dyDescent="0.2">
      <c r="A24" s="51"/>
      <c r="B24" s="86" t="s">
        <v>9</v>
      </c>
      <c r="C24" s="246">
        <v>37421.576959642036</v>
      </c>
      <c r="D24" s="246">
        <v>65403.755075395165</v>
      </c>
      <c r="E24" s="247">
        <v>56901.990632223649</v>
      </c>
      <c r="F24" s="247">
        <v>77192.735499105969</v>
      </c>
      <c r="G24" s="247">
        <v>74766.703686014167</v>
      </c>
      <c r="H24" s="247">
        <v>14757.027574937269</v>
      </c>
      <c r="I24" s="279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8">
        <v>50066.955846250879</v>
      </c>
      <c r="D25" s="248">
        <v>56453.155862926164</v>
      </c>
      <c r="E25" s="249">
        <v>27247.02771811009</v>
      </c>
      <c r="F25" s="249">
        <v>81024.257653633744</v>
      </c>
      <c r="G25" s="249">
        <v>86537.499183368636</v>
      </c>
      <c r="H25" s="249">
        <v>9444.9528917904336</v>
      </c>
      <c r="I25" s="275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8">
        <v>48065.341801596085</v>
      </c>
      <c r="D26" s="248">
        <v>62621.994256766782</v>
      </c>
      <c r="E26" s="249">
        <v>51166.668486992457</v>
      </c>
      <c r="F26" s="249">
        <v>78213.228853021647</v>
      </c>
      <c r="G26" s="249">
        <v>88115.846488143026</v>
      </c>
      <c r="H26" s="249">
        <v>18915.036379166129</v>
      </c>
      <c r="I26" s="275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8">
        <v>40933.066466489079</v>
      </c>
      <c r="D27" s="248">
        <v>66362.53046208524</v>
      </c>
      <c r="E27" s="249">
        <v>72404.647847880493</v>
      </c>
      <c r="F27" s="249">
        <v>81092.863972406456</v>
      </c>
      <c r="G27" s="249">
        <v>85869.524019461809</v>
      </c>
      <c r="H27" s="249">
        <v>15621.096959876168</v>
      </c>
      <c r="I27" s="27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5">
        <v>63053.152853232823</v>
      </c>
      <c r="D32" s="365">
        <v>64897.175104323433</v>
      </c>
      <c r="E32" s="371">
        <v>37397.728880384471</v>
      </c>
      <c r="F32" s="371">
        <v>103720.89232061105</v>
      </c>
      <c r="G32" s="371">
        <v>139780.39651881298</v>
      </c>
      <c r="H32" s="371">
        <v>27148.059269391175</v>
      </c>
      <c r="I32" s="373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5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5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5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21" t="s">
        <v>364</v>
      </c>
      <c r="D8" s="421"/>
      <c r="E8" s="421"/>
      <c r="F8" s="421"/>
      <c r="G8" s="421"/>
      <c r="H8" s="52"/>
    </row>
    <row r="9" spans="1:13" ht="15" x14ac:dyDescent="0.25">
      <c r="A9" s="51"/>
      <c r="C9" s="421" t="s">
        <v>262</v>
      </c>
      <c r="D9" s="421"/>
      <c r="E9" s="421"/>
      <c r="F9" s="421"/>
      <c r="G9" s="421"/>
      <c r="H9" s="52"/>
    </row>
    <row r="10" spans="1:13" ht="15" x14ac:dyDescent="0.25">
      <c r="A10" s="51"/>
      <c r="B10" s="122"/>
      <c r="C10" s="122"/>
      <c r="D10" s="122"/>
      <c r="E10" s="122"/>
      <c r="F10" s="272"/>
      <c r="G10" s="122"/>
      <c r="H10" s="52"/>
    </row>
    <row r="11" spans="1:13" ht="15" customHeight="1" x14ac:dyDescent="0.2">
      <c r="A11" s="51"/>
      <c r="B11" s="47"/>
      <c r="C11" s="436" t="s">
        <v>323</v>
      </c>
      <c r="D11" s="432" t="s">
        <v>324</v>
      </c>
      <c r="E11" s="418" t="s">
        <v>325</v>
      </c>
      <c r="F11" s="418" t="s">
        <v>326</v>
      </c>
      <c r="G11" s="418" t="s">
        <v>327</v>
      </c>
      <c r="H11" s="52"/>
    </row>
    <row r="12" spans="1:13" ht="45" customHeight="1" x14ac:dyDescent="0.2">
      <c r="A12" s="51"/>
      <c r="B12" s="47"/>
      <c r="C12" s="447"/>
      <c r="D12" s="447"/>
      <c r="E12" s="425"/>
      <c r="F12" s="425"/>
      <c r="G12" s="425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5">
        <v>316399.89812426094</v>
      </c>
      <c r="D14" s="365">
        <v>91749.062303563915</v>
      </c>
      <c r="E14" s="371">
        <v>84256.621603956635</v>
      </c>
      <c r="F14" s="371">
        <v>423072.24213759671</v>
      </c>
      <c r="G14" s="373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5">
        <v>393744.45762442629</v>
      </c>
      <c r="D15" s="365">
        <v>86023.799636883181</v>
      </c>
      <c r="E15" s="371">
        <v>139968.87744712809</v>
      </c>
      <c r="F15" s="371">
        <v>144472.21212114047</v>
      </c>
      <c r="G15" s="373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5">
        <v>233738.09837269638</v>
      </c>
      <c r="D16" s="365">
        <v>62170.045188127806</v>
      </c>
      <c r="E16" s="371">
        <v>56135.289322178985</v>
      </c>
      <c r="F16" s="371">
        <v>94871.91376379905</v>
      </c>
      <c r="G16" s="373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5">
        <v>534822.27353035042</v>
      </c>
      <c r="D17" s="365">
        <v>153419.57993927618</v>
      </c>
      <c r="E17" s="371">
        <v>226659.5489548147</v>
      </c>
      <c r="F17" s="371">
        <v>182185.59731692739</v>
      </c>
      <c r="G17" s="373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5">
        <v>257970.86366104873</v>
      </c>
      <c r="D18" s="365">
        <v>67223.363023892758</v>
      </c>
      <c r="E18" s="371">
        <v>57492.377590555283</v>
      </c>
      <c r="F18" s="371">
        <v>109396.74294487559</v>
      </c>
      <c r="G18" s="373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5">
        <v>410008.01736391574</v>
      </c>
      <c r="D19" s="365">
        <v>58341.546898278764</v>
      </c>
      <c r="E19" s="371">
        <v>108273.20375430776</v>
      </c>
      <c r="F19" s="371">
        <v>164908.00397373067</v>
      </c>
      <c r="G19" s="373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5">
        <v>395473.04998088942</v>
      </c>
      <c r="D20" s="365">
        <v>75144.400087585716</v>
      </c>
      <c r="E20" s="371">
        <v>115434.73896813732</v>
      </c>
      <c r="F20" s="371">
        <v>161541.77576531755</v>
      </c>
      <c r="G20" s="373">
        <v>302073.02778320108</v>
      </c>
      <c r="H20" s="52"/>
      <c r="J20" s="101"/>
      <c r="K20" s="101"/>
    </row>
    <row r="21" spans="1:11" ht="15" x14ac:dyDescent="0.2">
      <c r="A21" s="51"/>
      <c r="B21" s="86" t="s">
        <v>9</v>
      </c>
      <c r="C21" s="246">
        <v>298389.45773048524</v>
      </c>
      <c r="D21" s="246">
        <v>115168.91709689946</v>
      </c>
      <c r="E21" s="247">
        <v>79751.862002980473</v>
      </c>
      <c r="F21" s="247">
        <v>93286.14329062379</v>
      </c>
      <c r="G21" s="279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8">
        <v>388839.68598332029</v>
      </c>
      <c r="D22" s="248">
        <v>58798.675247577296</v>
      </c>
      <c r="E22" s="249">
        <v>198267.14369184777</v>
      </c>
      <c r="F22" s="249">
        <v>239583.71449023814</v>
      </c>
      <c r="G22" s="275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8">
        <v>313896.5006350496</v>
      </c>
      <c r="D23" s="248">
        <v>59504.971244035056</v>
      </c>
      <c r="E23" s="249">
        <v>80865.659525743089</v>
      </c>
      <c r="F23" s="249">
        <v>194504.60430425048</v>
      </c>
      <c r="G23" s="275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8">
        <v>321975.45675264968</v>
      </c>
      <c r="D24" s="248">
        <v>52543.988895783048</v>
      </c>
      <c r="E24" s="249">
        <v>142475.13987016224</v>
      </c>
      <c r="F24" s="249">
        <v>201434.16557229034</v>
      </c>
      <c r="G24" s="27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5">
        <v>566328.06980345701</v>
      </c>
      <c r="D29" s="365">
        <v>117654.31983692136</v>
      </c>
      <c r="E29" s="371">
        <v>144186.77039705863</v>
      </c>
      <c r="F29" s="371">
        <v>155267.62496387071</v>
      </c>
      <c r="G29" s="373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5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5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5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21" t="s">
        <v>365</v>
      </c>
      <c r="D8" s="421"/>
      <c r="E8" s="421"/>
      <c r="F8" s="421"/>
      <c r="G8" s="421"/>
      <c r="H8" s="421"/>
      <c r="I8" s="421"/>
      <c r="J8" s="421"/>
      <c r="K8" s="421"/>
      <c r="L8" s="421"/>
      <c r="M8" s="52"/>
    </row>
    <row r="9" spans="1:18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421"/>
      <c r="K9" s="421"/>
      <c r="L9" s="421"/>
      <c r="M9" s="52"/>
    </row>
    <row r="10" spans="1:18" ht="14.45" customHeight="1" x14ac:dyDescent="0.25">
      <c r="A10" s="51"/>
      <c r="B10" s="272"/>
      <c r="C10" s="457" t="s">
        <v>328</v>
      </c>
      <c r="D10" s="461" t="s">
        <v>329</v>
      </c>
      <c r="E10" s="459" t="s">
        <v>330</v>
      </c>
      <c r="F10" s="459" t="s">
        <v>331</v>
      </c>
      <c r="G10" s="459" t="s">
        <v>332</v>
      </c>
      <c r="H10" s="459" t="s">
        <v>333</v>
      </c>
      <c r="I10" s="459" t="s">
        <v>334</v>
      </c>
      <c r="J10" s="459" t="s">
        <v>335</v>
      </c>
      <c r="K10" s="459" t="s">
        <v>336</v>
      </c>
      <c r="L10" s="459" t="s">
        <v>337</v>
      </c>
      <c r="M10" s="52"/>
    </row>
    <row r="11" spans="1:18" ht="15" customHeight="1" x14ac:dyDescent="0.2">
      <c r="A11" s="51"/>
      <c r="B11" s="47"/>
      <c r="C11" s="457"/>
      <c r="D11" s="461"/>
      <c r="E11" s="459"/>
      <c r="F11" s="459"/>
      <c r="G11" s="459"/>
      <c r="H11" s="459"/>
      <c r="I11" s="459"/>
      <c r="J11" s="459"/>
      <c r="K11" s="459"/>
      <c r="L11" s="459"/>
      <c r="M11" s="52"/>
    </row>
    <row r="12" spans="1:18" ht="73.150000000000006" customHeight="1" x14ac:dyDescent="0.2">
      <c r="A12" s="51"/>
      <c r="B12" s="47"/>
      <c r="C12" s="458"/>
      <c r="D12" s="458"/>
      <c r="E12" s="460"/>
      <c r="F12" s="460"/>
      <c r="G12" s="460"/>
      <c r="H12" s="460"/>
      <c r="I12" s="460"/>
      <c r="J12" s="460"/>
      <c r="K12" s="460"/>
      <c r="L12" s="460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5">
        <v>1328224.5430982877</v>
      </c>
      <c r="D14" s="365">
        <v>1363212.304364146</v>
      </c>
      <c r="E14" s="371">
        <v>224536.04139669551</v>
      </c>
      <c r="F14" s="371">
        <v>999288.80322747922</v>
      </c>
      <c r="G14" s="371">
        <v>24956899.484450657</v>
      </c>
      <c r="H14" s="371">
        <v>316031.1385419275</v>
      </c>
      <c r="I14" s="371">
        <v>961350.38802666648</v>
      </c>
      <c r="J14" s="371">
        <v>1117036.4786731803</v>
      </c>
      <c r="K14" s="371">
        <v>353199.5893165982</v>
      </c>
      <c r="L14" s="371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5">
        <v>2706328.6929709134</v>
      </c>
      <c r="D15" s="365">
        <v>2200857.5938477702</v>
      </c>
      <c r="E15" s="371">
        <v>254974.86662019024</v>
      </c>
      <c r="F15" s="371">
        <v>1322435.500966927</v>
      </c>
      <c r="G15" s="371">
        <v>42589278.985359304</v>
      </c>
      <c r="H15" s="371">
        <v>968768.76158273383</v>
      </c>
      <c r="I15" s="371">
        <v>1167764.912550475</v>
      </c>
      <c r="J15" s="371">
        <v>555894.35228342109</v>
      </c>
      <c r="K15" s="371">
        <v>2231403.8090506187</v>
      </c>
      <c r="L15" s="371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5">
        <v>1071848.7198938651</v>
      </c>
      <c r="D16" s="365">
        <v>994142.9628724549</v>
      </c>
      <c r="E16" s="371">
        <v>249796.07736857614</v>
      </c>
      <c r="F16" s="371">
        <v>873417.20658965036</v>
      </c>
      <c r="G16" s="371">
        <v>8327575.3897353746</v>
      </c>
      <c r="H16" s="380">
        <v>149553.16278091836</v>
      </c>
      <c r="I16" s="371">
        <v>543188.6730599741</v>
      </c>
      <c r="J16" s="371">
        <v>612811.40681343945</v>
      </c>
      <c r="K16" s="371">
        <v>304938.52988813259</v>
      </c>
      <c r="L16" s="371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5">
        <v>3880180.0367476302</v>
      </c>
      <c r="D17" s="365">
        <v>2134761.2102553798</v>
      </c>
      <c r="E17" s="371">
        <v>404347.80639142159</v>
      </c>
      <c r="F17" s="371">
        <v>1649453.6772469375</v>
      </c>
      <c r="G17" s="371">
        <v>51283876.825167879</v>
      </c>
      <c r="H17" s="371">
        <v>2264780.2995529445</v>
      </c>
      <c r="I17" s="371">
        <v>1446172.2702355669</v>
      </c>
      <c r="J17" s="371">
        <v>676014.5459014423</v>
      </c>
      <c r="K17" s="371">
        <v>1155837.2811988357</v>
      </c>
      <c r="L17" s="371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5">
        <v>1096912.8476106157</v>
      </c>
      <c r="D18" s="365">
        <v>1164784.4262196028</v>
      </c>
      <c r="E18" s="371">
        <v>262987.17533342243</v>
      </c>
      <c r="F18" s="371">
        <v>577225.99260649597</v>
      </c>
      <c r="G18" s="371">
        <v>11843155.038084365</v>
      </c>
      <c r="H18" s="371">
        <v>350151.03642354364</v>
      </c>
      <c r="I18" s="371">
        <v>519175.64059261756</v>
      </c>
      <c r="J18" s="371">
        <v>460932.55163292406</v>
      </c>
      <c r="K18" s="371">
        <v>278059.03175155481</v>
      </c>
      <c r="L18" s="371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5">
        <v>1766800.5716865461</v>
      </c>
      <c r="D19" s="365">
        <v>1443678.1817396735</v>
      </c>
      <c r="E19" s="371">
        <v>228062.57736433466</v>
      </c>
      <c r="F19" s="371">
        <v>978251.43620131095</v>
      </c>
      <c r="G19" s="371">
        <v>25321636.66669767</v>
      </c>
      <c r="H19" s="389">
        <v>549140.33017964044</v>
      </c>
      <c r="I19" s="371">
        <v>923147.39256933017</v>
      </c>
      <c r="J19" s="371">
        <v>914880.56859289214</v>
      </c>
      <c r="K19" s="371">
        <v>614455.02849556215</v>
      </c>
      <c r="L19" s="371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5">
        <v>2170030.7617749525</v>
      </c>
      <c r="D20" s="365">
        <v>1690054.3944456899</v>
      </c>
      <c r="E20" s="371">
        <v>253615.91473331547</v>
      </c>
      <c r="F20" s="371">
        <v>1093668.664797425</v>
      </c>
      <c r="G20" s="371">
        <v>24203751.474148322</v>
      </c>
      <c r="H20" s="371">
        <v>497948.44813288219</v>
      </c>
      <c r="I20" s="371">
        <v>989129.94083309581</v>
      </c>
      <c r="J20" s="371">
        <v>814682.89082126925</v>
      </c>
      <c r="K20" s="371">
        <v>522661.67818258243</v>
      </c>
      <c r="L20" s="371">
        <v>212733.15809028069</v>
      </c>
      <c r="M20" s="52"/>
      <c r="O20" s="101"/>
      <c r="P20" s="101"/>
    </row>
    <row r="21" spans="1:16" ht="15" x14ac:dyDescent="0.2">
      <c r="A21" s="51"/>
      <c r="B21" s="86" t="s">
        <v>9</v>
      </c>
      <c r="C21" s="246">
        <v>1290499.8838694559</v>
      </c>
      <c r="D21" s="246">
        <v>1481197.5725277828</v>
      </c>
      <c r="E21" s="247">
        <v>383482.22626027063</v>
      </c>
      <c r="F21" s="247">
        <v>816083.2609580151</v>
      </c>
      <c r="G21" s="247">
        <v>15188149.030792661</v>
      </c>
      <c r="H21" s="247">
        <v>390685.05420674459</v>
      </c>
      <c r="I21" s="247">
        <v>1145427.785139919</v>
      </c>
      <c r="J21" s="247">
        <v>965684.55000381055</v>
      </c>
      <c r="K21" s="247">
        <v>454001.82171373075</v>
      </c>
      <c r="L21" s="247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8">
        <v>1142011.9803198478</v>
      </c>
      <c r="D22" s="248">
        <v>1733462.4368147245</v>
      </c>
      <c r="E22" s="249">
        <v>161195.10269428554</v>
      </c>
      <c r="F22" s="249">
        <v>1107926.4126964998</v>
      </c>
      <c r="G22" s="249">
        <v>28165768.445900064</v>
      </c>
      <c r="H22" s="249">
        <v>438048.0394541141</v>
      </c>
      <c r="I22" s="249">
        <v>1279334.2039528764</v>
      </c>
      <c r="J22" s="249">
        <v>602322.57278260274</v>
      </c>
      <c r="K22" s="249">
        <v>469577.08554346871</v>
      </c>
      <c r="L22" s="249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8">
        <v>1295166.6089725781</v>
      </c>
      <c r="D23" s="248">
        <v>1456898.7916516969</v>
      </c>
      <c r="E23" s="249">
        <v>302062.25285487046</v>
      </c>
      <c r="F23" s="249">
        <v>1200196.0876256463</v>
      </c>
      <c r="G23" s="249">
        <v>11038909.70600166</v>
      </c>
      <c r="H23" s="249">
        <v>126648.95634946621</v>
      </c>
      <c r="I23" s="249">
        <v>549395.59066733997</v>
      </c>
      <c r="J23" s="249">
        <v>879881.16184329835</v>
      </c>
      <c r="K23" s="249">
        <v>377699.6591948329</v>
      </c>
      <c r="L23" s="249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8">
        <v>1447553.6316724455</v>
      </c>
      <c r="D24" s="248">
        <v>1627080.3324602216</v>
      </c>
      <c r="E24" s="249">
        <v>216647.88101251784</v>
      </c>
      <c r="F24" s="249">
        <v>1123489.0018154897</v>
      </c>
      <c r="G24" s="249">
        <v>10181643.389550816</v>
      </c>
      <c r="H24" s="249">
        <v>201094.37656363481</v>
      </c>
      <c r="I24" s="249">
        <v>824525.7226402032</v>
      </c>
      <c r="J24" s="249">
        <v>507008.74215259572</v>
      </c>
      <c r="K24" s="249">
        <v>400300.57904499082</v>
      </c>
      <c r="L24" s="24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5">
        <v>2765863.2501481031</v>
      </c>
      <c r="D29" s="365">
        <v>2007313.4726712413</v>
      </c>
      <c r="E29" s="371">
        <v>348603.90849628969</v>
      </c>
      <c r="F29" s="371">
        <v>1195812.9811348137</v>
      </c>
      <c r="G29" s="371">
        <v>49630538.281458594</v>
      </c>
      <c r="H29" s="371">
        <v>1130496.0703515953</v>
      </c>
      <c r="I29" s="371">
        <v>1235310.8322125492</v>
      </c>
      <c r="J29" s="371">
        <v>818992.85191903857</v>
      </c>
      <c r="K29" s="371">
        <v>755518.53287520644</v>
      </c>
      <c r="L29" s="371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21" t="s">
        <v>365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52"/>
    </row>
    <row r="9" spans="1:19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52"/>
    </row>
    <row r="10" spans="1:19" ht="14.45" customHeight="1" x14ac:dyDescent="0.25">
      <c r="A10" s="51"/>
      <c r="B10" s="272"/>
      <c r="C10" s="459" t="s">
        <v>338</v>
      </c>
      <c r="D10" s="459" t="s">
        <v>339</v>
      </c>
      <c r="E10" s="459" t="s">
        <v>340</v>
      </c>
      <c r="F10" s="459" t="s">
        <v>341</v>
      </c>
      <c r="G10" s="459" t="s">
        <v>342</v>
      </c>
      <c r="H10" s="459" t="s">
        <v>343</v>
      </c>
      <c r="I10" s="459" t="s">
        <v>344</v>
      </c>
      <c r="J10" s="459" t="s">
        <v>345</v>
      </c>
      <c r="K10" s="459" t="s">
        <v>346</v>
      </c>
      <c r="L10" s="459" t="s">
        <v>347</v>
      </c>
      <c r="M10" s="459" t="s">
        <v>348</v>
      </c>
      <c r="N10" s="52"/>
    </row>
    <row r="11" spans="1:19" ht="19.5" customHeight="1" x14ac:dyDescent="0.2">
      <c r="A11" s="51"/>
      <c r="B11" s="47"/>
      <c r="C11" s="459"/>
      <c r="D11" s="459"/>
      <c r="E11" s="459"/>
      <c r="F11" s="459"/>
      <c r="G11" s="459"/>
      <c r="H11" s="459"/>
      <c r="I11" s="459"/>
      <c r="J11" s="459"/>
      <c r="K11" s="459"/>
      <c r="L11" s="459"/>
      <c r="M11" s="459"/>
      <c r="N11" s="52"/>
    </row>
    <row r="12" spans="1:19" ht="69.75" customHeight="1" x14ac:dyDescent="0.2">
      <c r="A12" s="51"/>
      <c r="B12" s="47"/>
      <c r="C12" s="460"/>
      <c r="D12" s="460"/>
      <c r="E12" s="460"/>
      <c r="F12" s="460"/>
      <c r="G12" s="460"/>
      <c r="H12" s="460"/>
      <c r="I12" s="460"/>
      <c r="J12" s="460"/>
      <c r="K12" s="460"/>
      <c r="L12" s="460"/>
      <c r="M12" s="460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1">
        <v>982512.23217529769</v>
      </c>
      <c r="D14" s="371">
        <v>477545.24946162238</v>
      </c>
      <c r="E14" s="371">
        <v>696920.47806182364</v>
      </c>
      <c r="F14" s="371">
        <v>1976441.4012822527</v>
      </c>
      <c r="G14" s="371">
        <v>1865621.5194516901</v>
      </c>
      <c r="H14" s="371">
        <v>752385.90703280992</v>
      </c>
      <c r="I14" s="371">
        <v>562510.12963117904</v>
      </c>
      <c r="J14" s="371">
        <v>480456.58287108486</v>
      </c>
      <c r="K14" s="371">
        <v>191374.96887036643</v>
      </c>
      <c r="L14" s="371">
        <v>294181.80258148606</v>
      </c>
      <c r="M14" s="371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1">
        <v>1294916.038216277</v>
      </c>
      <c r="D15" s="371">
        <v>615370.85078393703</v>
      </c>
      <c r="E15" s="371">
        <v>2872969.0553428382</v>
      </c>
      <c r="F15" s="371">
        <v>2797183.6337609533</v>
      </c>
      <c r="G15" s="371">
        <v>2686075.6018369175</v>
      </c>
      <c r="H15" s="371">
        <v>776554.85538681585</v>
      </c>
      <c r="I15" s="371">
        <v>595733.71049634926</v>
      </c>
      <c r="J15" s="371">
        <v>755148.87659352936</v>
      </c>
      <c r="K15" s="371">
        <v>3591253.8779170294</v>
      </c>
      <c r="L15" s="371">
        <v>769545.56180403149</v>
      </c>
      <c r="M15" s="371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1">
        <v>690559.02896226989</v>
      </c>
      <c r="D16" s="371">
        <v>275238.01571782387</v>
      </c>
      <c r="E16" s="371">
        <v>899869.04790835129</v>
      </c>
      <c r="F16" s="371">
        <v>998575.11393984186</v>
      </c>
      <c r="G16" s="371">
        <v>1580276.5210631297</v>
      </c>
      <c r="H16" s="371">
        <v>398727.73177706683</v>
      </c>
      <c r="I16" s="371">
        <v>426335.72057874623</v>
      </c>
      <c r="J16" s="371">
        <v>164107.71039728911</v>
      </c>
      <c r="K16" s="371">
        <v>93844.913388327172</v>
      </c>
      <c r="L16" s="371">
        <v>228000.58736599219</v>
      </c>
      <c r="M16" s="371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71">
        <v>2054338.428782044</v>
      </c>
      <c r="D17" s="371">
        <v>1073025.5051455342</v>
      </c>
      <c r="E17" s="371">
        <v>5309850.2619875623</v>
      </c>
      <c r="F17" s="371">
        <v>3659502.8742222423</v>
      </c>
      <c r="G17" s="371">
        <v>3810496.9309088127</v>
      </c>
      <c r="H17" s="371">
        <v>1245262.1181239416</v>
      </c>
      <c r="I17" s="371">
        <v>571078.98985215474</v>
      </c>
      <c r="J17" s="371">
        <v>1324228.942455488</v>
      </c>
      <c r="K17" s="371">
        <v>4410828.1626115227</v>
      </c>
      <c r="L17" s="371">
        <v>988433.49097152438</v>
      </c>
      <c r="M17" s="371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71">
        <v>656627.71314252797</v>
      </c>
      <c r="D18" s="371">
        <v>265239.05966075778</v>
      </c>
      <c r="E18" s="371">
        <v>601674.75201064372</v>
      </c>
      <c r="F18" s="371">
        <v>1123532.937616522</v>
      </c>
      <c r="G18" s="371">
        <v>1613633.2548422895</v>
      </c>
      <c r="H18" s="371">
        <v>351039.71174439782</v>
      </c>
      <c r="I18" s="371">
        <v>308891.56781385001</v>
      </c>
      <c r="J18" s="371">
        <v>142101.47896685381</v>
      </c>
      <c r="K18" s="371">
        <v>49999.999999999993</v>
      </c>
      <c r="L18" s="371">
        <v>139774.78823100228</v>
      </c>
      <c r="M18" s="371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71">
        <v>935425.46926388587</v>
      </c>
      <c r="D19" s="371">
        <v>432677.61285276589</v>
      </c>
      <c r="E19" s="371">
        <v>1269059.0391369234</v>
      </c>
      <c r="F19" s="371">
        <v>1797791.0278607321</v>
      </c>
      <c r="G19" s="371">
        <v>2089502.5655152383</v>
      </c>
      <c r="H19" s="371">
        <v>761332.61705336301</v>
      </c>
      <c r="I19" s="371">
        <v>394108.83884273504</v>
      </c>
      <c r="J19" s="371">
        <v>377966.56943207601</v>
      </c>
      <c r="K19" s="371">
        <v>986490.51989178173</v>
      </c>
      <c r="L19" s="371">
        <v>621226.07682625437</v>
      </c>
      <c r="M19" s="371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71">
        <v>1081380.2527845288</v>
      </c>
      <c r="D20" s="371">
        <v>560358.79816370748</v>
      </c>
      <c r="E20" s="371">
        <v>3740468.5953094577</v>
      </c>
      <c r="F20" s="371">
        <v>2324271.3319936269</v>
      </c>
      <c r="G20" s="371">
        <v>2835668.8588272701</v>
      </c>
      <c r="H20" s="371">
        <v>755454.53091084794</v>
      </c>
      <c r="I20" s="371">
        <v>510207.63419341383</v>
      </c>
      <c r="J20" s="371">
        <v>863331.6000910179</v>
      </c>
      <c r="K20" s="371">
        <v>1641296.3552933999</v>
      </c>
      <c r="L20" s="371">
        <v>670910.24069573916</v>
      </c>
      <c r="M20" s="371">
        <v>2595975.5313906786</v>
      </c>
      <c r="N20" s="52"/>
      <c r="P20" s="101"/>
      <c r="Q20" s="101"/>
    </row>
    <row r="21" spans="1:17" ht="15" x14ac:dyDescent="0.2">
      <c r="A21" s="51"/>
      <c r="B21" s="86" t="s">
        <v>9</v>
      </c>
      <c r="C21" s="247">
        <v>1182773.9040391841</v>
      </c>
      <c r="D21" s="247">
        <v>402916.36779435055</v>
      </c>
      <c r="E21" s="247">
        <v>975908.21529460512</v>
      </c>
      <c r="F21" s="247">
        <v>1698749.9154102544</v>
      </c>
      <c r="G21" s="247">
        <v>1949084.8181265972</v>
      </c>
      <c r="H21" s="247">
        <v>565600.45186319388</v>
      </c>
      <c r="I21" s="247">
        <v>403374.09640090668</v>
      </c>
      <c r="J21" s="247">
        <v>561969.24973884411</v>
      </c>
      <c r="K21" s="247">
        <v>2656874.5643588211</v>
      </c>
      <c r="L21" s="247">
        <v>345578.49208982452</v>
      </c>
      <c r="M21" s="247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49">
        <v>946511.97677381278</v>
      </c>
      <c r="D22" s="249">
        <v>488050.56763842242</v>
      </c>
      <c r="E22" s="249">
        <v>2930022.7367632454</v>
      </c>
      <c r="F22" s="249">
        <v>1595496.0956931557</v>
      </c>
      <c r="G22" s="249">
        <v>2510816.1148714377</v>
      </c>
      <c r="H22" s="249">
        <v>799533.72785935597</v>
      </c>
      <c r="I22" s="249">
        <v>438831.75619667565</v>
      </c>
      <c r="J22" s="249">
        <v>622822.93803402898</v>
      </c>
      <c r="K22" s="249">
        <v>1446805.9542589723</v>
      </c>
      <c r="L22" s="249">
        <v>555414.67293257185</v>
      </c>
      <c r="M22" s="249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49">
        <v>940996.99966225505</v>
      </c>
      <c r="D23" s="249">
        <v>460820.4670123079</v>
      </c>
      <c r="E23" s="249">
        <v>803797.46902857523</v>
      </c>
      <c r="F23" s="249">
        <v>2557254.4760890789</v>
      </c>
      <c r="G23" s="249">
        <v>2096475.3062258216</v>
      </c>
      <c r="H23" s="249">
        <v>823703.0483298481</v>
      </c>
      <c r="I23" s="249">
        <v>424181.06228081608</v>
      </c>
      <c r="J23" s="249">
        <v>445616.79028572689</v>
      </c>
      <c r="K23" s="249">
        <v>0</v>
      </c>
      <c r="L23" s="249">
        <v>481613.78972094512</v>
      </c>
      <c r="M23" s="249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9">
        <v>1101544.2241853278</v>
      </c>
      <c r="D24" s="249">
        <v>398426.24041073269</v>
      </c>
      <c r="E24" s="249">
        <v>905494.38326933025</v>
      </c>
      <c r="F24" s="249">
        <v>1717474.727619163</v>
      </c>
      <c r="G24" s="249">
        <v>1915917.5487469744</v>
      </c>
      <c r="H24" s="249">
        <v>643773.31434558216</v>
      </c>
      <c r="I24" s="249">
        <v>470230.51951770403</v>
      </c>
      <c r="J24" s="249">
        <v>444287.56928076327</v>
      </c>
      <c r="K24" s="249">
        <v>321618.36406375549</v>
      </c>
      <c r="L24" s="249">
        <v>398865.8663309252</v>
      </c>
      <c r="M24" s="24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1">
        <v>1461877.1310060853</v>
      </c>
      <c r="D29" s="371">
        <v>898869.49286322703</v>
      </c>
      <c r="E29" s="371">
        <v>4805951.0914489198</v>
      </c>
      <c r="F29" s="371">
        <v>4407932.950515084</v>
      </c>
      <c r="G29" s="371">
        <v>3002191.7983546918</v>
      </c>
      <c r="H29" s="371">
        <v>1253654.4097259275</v>
      </c>
      <c r="I29" s="371">
        <v>723599.85446408042</v>
      </c>
      <c r="J29" s="371">
        <v>860264.76559521246</v>
      </c>
      <c r="K29" s="371">
        <v>1884856.2726245085</v>
      </c>
      <c r="L29" s="371">
        <v>962235.58121595613</v>
      </c>
      <c r="M29" s="371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2019-09-18T17:12:45Z</dcterms:modified>
</cp:coreProperties>
</file>