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4" hidden="1">'Tasa Global de Part.'!$B$16:$F$41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<sst xmlns="http://schemas.openxmlformats.org/spreadsheetml/2006/main" count="2532" uniqueCount="380">
  <si>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</si>
  <si>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</si>
  <si>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</si>
  <si>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</si>
  <si>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</si>
  <si>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</si>
  <si>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</si>
  <si>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</si>
  <si>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</si>
  <si>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</si>
  <si>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</si>
  <si>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</si>
  <si>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</si>
  <si>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</si>
  <si>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</si>
  <si>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</si>
  <si>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</si>
  <si>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</si>
  <si>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</si>
  <si>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</si>
  <si>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</si>
  <si>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</si>
  <si>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</si>
  <si>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</si>
  <si>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</si>
  <si>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</si>
  <si>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</si>
  <si>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</si>
  <si>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</si>
  <si>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</si>
  <si>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</si>
  <si>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</si>
  <si>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</si>
  <si>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</si>
  <si>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</si>
  <si>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</si>
  <si>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</si>
  <si>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</si>
  <si>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</si>
  <si>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</si>
  <si>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</si>
  <si>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</si>
  <si>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</si>
  <si>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</si>
  <si>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</si>
  <si>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</si>
  <si>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</si>
  <si>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</si>
  <si>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</si>
  <si>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</si>
  <si>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</si>
  <si>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</si>
  <si>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</si>
  <si>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</si>
  <si>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</si>
  <si>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</si>
  <si>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</si>
  <si>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</si>
  <si>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</si>
  <si>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</si>
  <si>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</si>
  <si>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</si>
  <si>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</si>
  <si>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</si>
  <si>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</si>
  <si>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</si>
  <si>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</si>
  <si>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</si>
  <si>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</si>
  <si>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</si>
  <si>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</si>
  <si>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</si>
  <si>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</si>
  <si>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</si>
  <si>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</si>
  <si>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</si>
  <si>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</si>
  <si>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</si>
  <si>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</si>
  <si>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</si>
  <si>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</si>
  <si>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</si>
  <si>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</si>
  <si>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</si>
  <si>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</si>
  <si>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</si>
  <si>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</si>
  <si>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</si>
  <si>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</si>
  <si>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</si>
  <si>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</si>
  <si>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</si>
  <si>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</si>
  <si>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</si>
  <si>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</si>
  <si>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</si>
  <si>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</si>
  <si>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</si>
  <si>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</si>
  <si>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</si>
  <si>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</si>
  <si>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</si>
  <si>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</si>
  <si>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</si>
  <si>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</si>
  <si>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</si>
  <si>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</si>
  <si>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</si>
  <si>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</si>
  <si>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</si>
  <si>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</si>
  <si>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</si>
  <si>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</si>
  <si>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</si>
  <si>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</si>
  <si>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</si>
  <si>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</si>
  <si>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</si>
  <si>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</si>
  <si>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</si>
  <si>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</si>
  <si>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</si>
  <si>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</si>
  <si>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</si>
  <si>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</si>
  <si>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</si>
  <si>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</si>
  <si>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</si>
  <si>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</si>
  <si>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</si>
  <si>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</si>
  <si>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</si>
  <si>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</si>
  <si>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</si>
  <si>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</si>
  <si>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</si>
  <si>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</si>
  <si>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</si>
  <si>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</si>
  <si>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</si>
  <si>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</si>
  <si>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</si>
  <si>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</si>
  <si>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</si>
  <si>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</si>
  <si>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</si>
  <si>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</si>
  <si>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</si>
  <si>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</si>
  <si>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</si>
  <si>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</si>
  <si>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</si>
  <si>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</si>
  <si>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</si>
  <si>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</si>
  <si>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</si>
  <si>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</si>
  <si>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</si>
  <si>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</si>
  <si>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</si>
  <si>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</si>
  <si>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</si>
  <si>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</si>
  <si>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</si>
  <si>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</si>
  <si>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</si>
  <si>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</si>
  <si>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</si>
  <si>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</si>
  <si>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</si>
  <si>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</si>
  <si>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</si>
  <si>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</si>
  <si>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</si>
  <si>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</si>
  <si>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</si>
  <si>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</si>
  <si>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</si>
  <si>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</si>
  <si>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</si>
  <si>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</si>
  <si>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</si>
  <si>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</si>
  <si>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</si>
  <si>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</si>
  <si>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</si>
  <si>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</si>
  <si>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</si>
  <si>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</si>
  <si>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</si>
  <si>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</si>
  <si>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</si>
  <si>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</si>
  <si>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</si>
  <si>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</si>
  <si>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</si>
  <si>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</si>
  <si>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</si>
  <si>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</si>
  <si>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</si>
  <si>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</si>
  <si>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</si>
  <si>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</si>
  <si>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</si>
  <si>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</si>
  <si>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</si>
  <si>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</si>
  <si>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</si>
  <si>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</si>
  <si>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</si>
  <si>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</si>
  <si>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</si>
  <si>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</si>
  <si>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</si>
  <si>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</si>
  <si>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</si>
  <si>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</si>
  <si>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</si>
  <si>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</si>
  <si>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</si>
  <si>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</si>
  <si>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</si>
  <si>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</si>
  <si>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</si>
  <si>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</si>
  <si>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</si>
  <si>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</si>
  <si>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</si>
  <si>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</si>
  <si>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</si>
  <si>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</si>
  <si>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</si>
  <si>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</si>
  <si>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</si>
  <si>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</si>
  <si>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</si>
  <si>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</si>
  <si>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</si>
  <si>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</si>
  <si>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</si>
  <si>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</si>
  <si>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</si>
  <si>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</si>
  <si>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</si>
  <si>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</si>
  <si>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</si>
  <si>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</si>
  <si>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</si>
  <si>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</si>
  <si>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</si>
  <si>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</si>
  <si>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</si>
  <si>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</si>
  <si>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</si>
  <si>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</si>
  <si>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</si>
  <si>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</si>
  <si>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</si>
  <si>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</si>
  <si>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</si>
  <si>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</si>
  <si>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</si>
  <si>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</si>
  <si>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</si>
  <si>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</si>
  <si>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</si>
  <si>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</si>
  <si>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</si>
  <si>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</si>
  <si>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</si>
  <si>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</si>
  <si>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</si>
  <si>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</si>
  <si>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</si>
  <si>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</si>
  <si>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</si>
  <si>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</si>
  <si>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</si>
  <si>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</si>
  <si>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</si>
  <si>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</si>
  <si>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</si>
  <si>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</si>
  <si>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</si>
  <si>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</si>
  <si>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</si>
  <si>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</si>
  <si>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</si>
  <si>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</si>
  <si>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</si>
  <si>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</si>
  <si>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</si>
  <si>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</si>
  <si>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</si>
  <si>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</si>
  <si>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</si>
  <si>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</si>
  <si>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</si>
  <si>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</si>
  <si>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</si>
  <si>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</si>
  <si>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</si>
  <si>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</si>
  <si>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</si>
  <si>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</si>
  <si>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</si>
  <si>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</si>
  <si>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</si>
  <si>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</si>
  <si>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</si>
  <si>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</si>
  <si>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</si>
  <si>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</si>
  <si>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</si>
  <si>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</si>
  <si>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</si>
  <si>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</si>
  <si>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</si>
  <si>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</si>
  <si>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</si>
  <si>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</si>
  <si>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</si>
  <si>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</si>
  <si>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</si>
  <si>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</si>
  <si>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</si>
  <si>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</si>
  <si>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</si>
  <si>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</si>
  <si>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</si>
  <si>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</si>
  <si>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</si>
  <si>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</si>
  <si>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</si>
  <si>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</si>
  <si>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</si>
  <si>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</si>
  <si>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</si>
  <si>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</si>
  <si>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</si>
  <si>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</si>
  <si>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</si>
  <si>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</si>
  <si>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</si>
  <si>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</si>
  <si>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</si>
  <si>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</si>
  <si>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</si>
  <si>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</si>
  <si>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</si>
  <si>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</si>
  <si>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</si>
  <si>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</si>
  <si>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</si>
  <si>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</si>
  <si>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</si>
  <si>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</si>
  <si>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</si>
  <si>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</si>
  <si>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</si>
  <si>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</si>
  <si>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</si>
  <si>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</si>
  <si>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</si>
  <si>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</si>
  <si>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</si>
  <si>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</si>
  <si>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</si>
  <si>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</si>
  <si>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</si>
  <si>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</si>
  <si>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Chocontá:</t>
  </si>
  <si>
    <t>Principales cifras del mercado laboral para el municipio de Chocontá</t>
  </si>
  <si>
    <t>Ocupados según posición para el municipio de Chocontá</t>
  </si>
  <si>
    <t>Distribución de ocupados según posición para el municipio de Chocontá</t>
  </si>
  <si>
    <t>Ocupados por posición ocupacional según genero en el municipio de Chocontá</t>
  </si>
  <si>
    <t>ocupacional en el municipio de Chocontá</t>
  </si>
  <si>
    <t>-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</si>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</sst>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#,##0_ ;\-#,##0\ "/>
    <numFmt numFmtId="180" formatCode="_-* #,##0.0_-;\-* #,##0.0_-;_-* &quot;-&quot;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0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169" fontId="10" fillId="2" borderId="2" xfId="1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2" fillId="0" borderId="2" xfId="0" applyNumberFormat="1" applyFont="1" applyBorder="1" applyAlignment="1">
      <alignment horizontal="right"/>
    </xf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2" fillId="0" borderId="2" xfId="0" applyNumberFormat="1" applyFont="1" applyBorder="1" applyAlignment="1">
      <alignment horizontal="right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3" borderId="2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vertical="center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0" fontId="8" fillId="5" borderId="0" xfId="0" applyFont="1" applyFill="1" applyAlignment="1">
      <alignment vertical="center"/>
    </xf>
    <xf numFmtId="165" fontId="22" fillId="3" borderId="12" xfId="3" applyNumberFormat="1" applyFont="1" applyFill="1" applyBorder="1" applyAlignment="1">
      <alignment vertical="center"/>
    </xf>
    <xf numFmtId="3" fontId="11" fillId="3" borderId="12" xfId="3" applyNumberFormat="1" applyFont="1" applyFill="1" applyBorder="1" applyAlignment="1">
      <alignment horizontal="center" vertical="center"/>
    </xf>
    <xf numFmtId="165" fontId="22" fillId="3" borderId="2" xfId="3" applyNumberFormat="1" applyFont="1" applyFill="1" applyBorder="1" applyAlignment="1">
      <alignment vertical="center"/>
    </xf>
    <xf numFmtId="0" fontId="8" fillId="2" borderId="2" xfId="0" applyFont="1" applyFill="1" applyBorder="1" applyAlignment="1">
      <alignment horizontal="center"/>
    </xf>
    <xf numFmtId="165" fontId="10" fillId="2" borderId="2" xfId="0" applyNumberFormat="1" applyFont="1" applyFill="1" applyBorder="1" applyAlignment="1">
      <alignment horizontal="right" vertical="center"/>
    </xf>
    <xf numFmtId="179" fontId="10" fillId="2" borderId="2" xfId="58" applyNumberFormat="1" applyFont="1" applyFill="1" applyBorder="1" applyAlignment="1">
      <alignment horizontal="right"/>
    </xf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3" fontId="11" fillId="3" borderId="2" xfId="3" applyNumberFormat="1" applyFont="1" applyFill="1" applyBorder="1" applyAlignment="1">
      <alignment horizontal="right"/>
    </xf>
    <xf numFmtId="165" fontId="11" fillId="3" borderId="2" xfId="1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 vertical="center"/>
    </xf>
    <xf numFmtId="3" fontId="22" fillId="3" borderId="2" xfId="3" applyNumberFormat="1" applyFont="1" applyFill="1" applyBorder="1" applyAlignment="1">
      <alignment vertical="center"/>
    </xf>
    <xf numFmtId="3" fontId="11" fillId="3" borderId="2" xfId="1" applyNumberFormat="1" applyFont="1" applyFill="1" applyBorder="1" applyAlignment="1">
      <alignment horizontal="right" vertical="center"/>
    </xf>
    <xf numFmtId="3" fontId="10" fillId="2" borderId="2" xfId="0" applyNumberFormat="1" applyFont="1" applyFill="1" applyBorder="1" applyAlignment="1">
      <alignment vertical="center"/>
    </xf>
    <xf numFmtId="3" fontId="11" fillId="3" borderId="2" xfId="1" applyNumberFormat="1" applyFont="1" applyFill="1" applyBorder="1" applyAlignment="1">
      <alignment vertical="center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vertical="center"/>
    </xf>
    <xf numFmtId="43" fontId="10" fillId="2" borderId="2" xfId="1" applyFont="1" applyFill="1" applyBorder="1" applyAlignment="1">
      <alignment horizontal="center" vertical="center"/>
    </xf>
    <xf numFmtId="173" fontId="11" fillId="3" borderId="2" xfId="1" applyNumberFormat="1" applyFont="1" applyFill="1" applyBorder="1" applyAlignment="1">
      <alignment horizontal="right"/>
    </xf>
    <xf numFmtId="3" fontId="11" fillId="3" borderId="2" xfId="1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168" fontId="11" fillId="3" borderId="2" xfId="58" applyNumberFormat="1" applyFont="1" applyFill="1" applyBorder="1" applyAlignment="1">
      <alignment vertical="center"/>
    </xf>
    <xf numFmtId="165" fontId="11" fillId="3" borderId="2" xfId="58" applyNumberFormat="1" applyFont="1" applyFill="1" applyBorder="1" applyAlignment="1">
      <alignment vertical="center"/>
    </xf>
    <xf numFmtId="165" fontId="11" fillId="3" borderId="2" xfId="1" applyNumberFormat="1" applyFont="1" applyFill="1" applyBorder="1" applyAlignment="1">
      <alignment vertical="center"/>
    </xf>
    <xf numFmtId="164" fontId="11" fillId="3" borderId="0" xfId="58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170" fontId="11" fillId="3" borderId="2" xfId="1" applyNumberFormat="1" applyFont="1" applyFill="1" applyBorder="1" applyAlignment="1">
      <alignment horizontal="right" vertical="center"/>
    </xf>
    <xf numFmtId="43" fontId="10" fillId="2" borderId="2" xfId="1" applyFont="1" applyFill="1" applyBorder="1" applyAlignment="1">
      <alignment horizontal="right"/>
    </xf>
    <xf numFmtId="43" fontId="11" fillId="3" borderId="2" xfId="1" applyFont="1" applyFill="1" applyBorder="1" applyAlignment="1">
      <alignment vertical="center"/>
    </xf>
    <xf numFmtId="3" fontId="11" fillId="3" borderId="2" xfId="58" applyNumberFormat="1" applyFont="1" applyFill="1" applyBorder="1" applyAlignment="1">
      <alignment vertical="center"/>
    </xf>
    <xf numFmtId="168" fontId="11" fillId="3" borderId="2" xfId="58" applyNumberFormat="1" applyFont="1" applyFill="1" applyBorder="1" applyAlignment="1">
      <alignment horizontal="right" vertical="center"/>
    </xf>
    <xf numFmtId="3" fontId="11" fillId="3" borderId="2" xfId="58" applyNumberFormat="1" applyFont="1" applyFill="1" applyBorder="1" applyAlignment="1">
      <alignment horizontal="right" vertical="center"/>
    </xf>
    <xf numFmtId="0" fontId="10" fillId="2" borderId="0" xfId="0" applyFont="1" applyFill="1" applyBorder="1" applyAlignment="1">
      <alignment horizontal="center"/>
    </xf>
    <xf numFmtId="164" fontId="11" fillId="3" borderId="2" xfId="58" applyFont="1" applyFill="1" applyBorder="1" applyAlignment="1">
      <alignment horizontal="center" vertical="center"/>
    </xf>
    <xf numFmtId="180" fontId="12" fillId="0" borderId="2" xfId="58" applyNumberFormat="1" applyFont="1" applyBorder="1" applyAlignment="1">
      <alignment horizontal="right"/>
    </xf>
    <xf numFmtId="177" fontId="12" fillId="0" borderId="2" xfId="58" applyNumberFormat="1" applyFont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61.023107960222809</c:v>
                </c:pt>
                <c:pt idx="1">
                  <c:v>38.976892039777198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8959138862506006"/>
                  <c:y val="6.386956838728491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57.875580319949016</c:v>
                </c:pt>
                <c:pt idx="1">
                  <c:v>42.124419680050991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20749635754448531"/>
                  <c:y val="0.110146755520519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64.818102778209479</c:v>
                </c:pt>
                <c:pt idx="1">
                  <c:v>35.181897221790521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Chocontá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Chocontá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8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1" t="s">
        <v>3</v>
      </c>
      <c r="B8" s="572"/>
      <c r="C8" s="572"/>
      <c r="D8" s="572"/>
      <c r="E8" s="572"/>
      <c r="F8" s="572"/>
      <c r="G8" s="572"/>
      <c r="H8" s="572"/>
      <c r="I8" s="572"/>
      <c r="J8" s="572"/>
      <c r="K8" s="572"/>
      <c r="L8" s="572"/>
      <c r="M8" s="572"/>
      <c r="N8" s="572"/>
      <c r="O8" s="572"/>
      <c r="P8" s="573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3"/>
      <c r="H20" s="203"/>
      <c r="I20" s="204"/>
      <c r="J20" s="203"/>
      <c r="K20" s="203"/>
      <c r="L20" s="203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3"/>
      <c r="H21" s="203"/>
      <c r="I21" s="204"/>
      <c r="J21" s="64"/>
      <c r="K21" s="203"/>
      <c r="L21" s="203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3"/>
      <c r="K22" s="203"/>
      <c r="L22" s="203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3"/>
      <c r="H36" s="203"/>
      <c r="I36" s="255"/>
      <c r="J36" s="203"/>
      <c r="K36" s="203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3"/>
      <c r="H41" s="203"/>
      <c r="I41" s="203"/>
      <c r="J41" s="203"/>
      <c r="K41" s="203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3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3"/>
      <c r="N45" s="203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3"/>
      <c r="H51" s="203"/>
      <c r="I51" s="203"/>
      <c r="J51" s="203"/>
      <c r="K51" s="203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68"/>
      <c r="H5" s="369"/>
      <c r="I5" s="369"/>
      <c r="J5" s="370"/>
      <c r="K5" s="369"/>
      <c r="L5" s="369"/>
      <c r="M5" s="369"/>
      <c r="N5" s="369"/>
      <c r="O5" s="369"/>
      <c r="P5" s="369"/>
    </row>
    <row r="6" spans="1:16" ht="15.75" x14ac:dyDescent="0.25">
      <c r="A6" s="21"/>
      <c r="B6" s="22"/>
      <c r="C6" s="22"/>
      <c r="D6" s="22"/>
      <c r="E6" s="22"/>
      <c r="F6" s="23"/>
      <c r="G6" s="383"/>
      <c r="H6" s="369"/>
      <c r="I6" s="369"/>
      <c r="J6" s="369"/>
      <c r="K6" s="369"/>
      <c r="L6" s="369"/>
      <c r="M6" s="369"/>
      <c r="N6" s="369"/>
      <c r="O6" s="369"/>
      <c r="P6" s="369"/>
    </row>
    <row r="7" spans="1:16" ht="15.75" x14ac:dyDescent="0.25">
      <c r="A7" s="21"/>
      <c r="B7" s="22"/>
      <c r="C7" s="22"/>
      <c r="D7" s="22"/>
      <c r="E7" s="22"/>
      <c r="F7" s="23"/>
      <c r="G7" s="368"/>
      <c r="H7" s="369"/>
      <c r="I7" s="369"/>
      <c r="J7" s="369"/>
      <c r="K7" s="369"/>
      <c r="L7" s="369"/>
      <c r="M7" s="369"/>
      <c r="N7" s="369"/>
      <c r="O7" s="369"/>
      <c r="P7" s="369"/>
    </row>
    <row r="8" spans="1:16" ht="15.75" x14ac:dyDescent="0.25">
      <c r="A8" s="21"/>
      <c r="B8" s="22"/>
      <c r="C8" s="22"/>
      <c r="D8" s="22"/>
      <c r="E8" s="22"/>
      <c r="F8" s="5"/>
      <c r="G8" s="369"/>
      <c r="H8" s="369"/>
      <c r="I8" s="369"/>
      <c r="J8" s="369"/>
      <c r="K8" s="369"/>
      <c r="L8" s="369"/>
      <c r="M8" s="369"/>
      <c r="N8" s="369"/>
      <c r="O8" s="369"/>
      <c r="P8" s="369"/>
    </row>
    <row r="9" spans="1:16" ht="15.75" x14ac:dyDescent="0.2">
      <c r="A9" s="21"/>
      <c r="B9" s="574" t="s">
        <v>372</v>
      </c>
      <c r="C9" s="574"/>
      <c r="D9" s="574"/>
      <c r="E9" s="574"/>
      <c r="F9" s="5"/>
      <c r="G9" s="369"/>
      <c r="H9" s="369"/>
      <c r="I9" s="369"/>
      <c r="J9" s="369"/>
      <c r="K9" s="369"/>
      <c r="L9" s="369"/>
      <c r="M9" s="369"/>
      <c r="N9" s="369"/>
      <c r="O9" s="369"/>
      <c r="P9" s="369"/>
    </row>
    <row r="10" spans="1:16" ht="15.75" x14ac:dyDescent="0.25">
      <c r="A10" s="21"/>
      <c r="B10" s="574" t="s">
        <v>141</v>
      </c>
      <c r="C10" s="574"/>
      <c r="D10" s="574"/>
      <c r="E10" s="574"/>
      <c r="F10" s="8"/>
      <c r="G10" s="369"/>
      <c r="H10" s="369"/>
      <c r="I10" s="369"/>
      <c r="J10" s="369"/>
      <c r="K10" s="369"/>
      <c r="L10" s="369"/>
      <c r="M10" s="369"/>
      <c r="N10" s="369"/>
      <c r="O10" s="369"/>
      <c r="P10" s="369"/>
    </row>
    <row r="11" spans="1:16" ht="15.75" x14ac:dyDescent="0.25">
      <c r="A11" s="21"/>
      <c r="B11" s="22"/>
      <c r="C11" s="85"/>
      <c r="D11" s="105"/>
      <c r="E11" s="125"/>
      <c r="F11" s="5"/>
      <c r="G11" s="482"/>
      <c r="H11" s="482"/>
      <c r="I11" s="482"/>
      <c r="J11" s="369"/>
      <c r="K11" s="369"/>
      <c r="L11" s="369"/>
      <c r="M11" s="369"/>
      <c r="N11" s="369"/>
      <c r="O11" s="369"/>
      <c r="P11" s="369"/>
    </row>
    <row r="12" spans="1:16" s="13" customFormat="1" ht="15" customHeight="1" x14ac:dyDescent="0.25">
      <c r="A12" s="25"/>
      <c r="B12" s="26"/>
      <c r="C12" s="43"/>
      <c r="D12" s="43"/>
      <c r="E12" s="576" t="s">
        <v>378</v>
      </c>
      <c r="F12" s="27"/>
      <c r="G12" s="483"/>
      <c r="H12" s="484">
        <v>1619891.0000000214</v>
      </c>
      <c r="I12" s="137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7"/>
      <c r="F13" s="27"/>
      <c r="G13" s="485"/>
      <c r="H13" s="486"/>
      <c r="I13" s="137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2"/>
      <c r="H14" s="372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12618</v>
      </c>
      <c r="D15" s="29">
        <v>13618.000000007385</v>
      </c>
      <c r="E15" s="30">
        <v>7.9251862419352115</v>
      </c>
      <c r="F15" s="27"/>
      <c r="G15" s="94"/>
      <c r="H15" s="373"/>
      <c r="I15" s="374"/>
      <c r="J15" s="375"/>
      <c r="K15" s="375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10145</v>
      </c>
      <c r="D16" s="29">
        <v>10960.002670362248</v>
      </c>
      <c r="E16" s="30">
        <v>8.033540368282388</v>
      </c>
      <c r="F16" s="27"/>
      <c r="G16" s="94"/>
      <c r="H16" s="373"/>
      <c r="I16" s="374"/>
      <c r="J16" s="375"/>
      <c r="K16" s="375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6407.7205645000004</v>
      </c>
      <c r="D17" s="29">
        <v>7155.8249849788035</v>
      </c>
      <c r="E17" s="30">
        <v>11.675047514141701</v>
      </c>
      <c r="F17" s="27"/>
      <c r="G17" s="94"/>
      <c r="H17" s="373"/>
      <c r="I17" s="374"/>
      <c r="J17" s="375"/>
      <c r="K17" s="375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5997.0246212000002</v>
      </c>
      <c r="D18" s="29">
        <v>6779.8982899644989</v>
      </c>
      <c r="E18" s="30">
        <v>13.054368094420909</v>
      </c>
      <c r="F18" s="27"/>
      <c r="G18" s="94"/>
      <c r="H18" s="373"/>
      <c r="I18" s="374"/>
      <c r="J18" s="375"/>
      <c r="K18" s="375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3737.2794355999995</v>
      </c>
      <c r="D19" s="29">
        <v>3804.1776853834017</v>
      </c>
      <c r="E19" s="30">
        <v>1.7900253629994367</v>
      </c>
      <c r="F19" s="27"/>
      <c r="G19" s="94"/>
      <c r="H19" s="373"/>
      <c r="I19" s="374"/>
      <c r="J19" s="375"/>
      <c r="K19" s="375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4" t="s">
        <v>372</v>
      </c>
      <c r="C21" s="574"/>
      <c r="D21" s="574"/>
      <c r="E21" s="574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4" t="s">
        <v>291</v>
      </c>
      <c r="C22" s="574"/>
      <c r="D22" s="574"/>
      <c r="E22" s="574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3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5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5"/>
      <c r="F25" s="27"/>
      <c r="G25" s="371"/>
      <c r="H25" s="371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80.401014423838959</v>
      </c>
      <c r="D27" s="127">
        <v>80.481734985727016</v>
      </c>
      <c r="E27" s="386">
        <v>8.0720561888057318E-2</v>
      </c>
      <c r="F27" s="27"/>
      <c r="G27" s="509"/>
      <c r="H27" s="374"/>
      <c r="I27" s="376"/>
      <c r="J27" s="376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63.161365840315433</v>
      </c>
      <c r="D28" s="127">
        <v>65.290358042789506</v>
      </c>
      <c r="E28" s="386">
        <v>2.1289922024740733</v>
      </c>
      <c r="F28" s="27"/>
      <c r="G28" s="374"/>
      <c r="H28" s="374"/>
      <c r="I28" s="376"/>
      <c r="J28" s="376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59.113106172498775</v>
      </c>
      <c r="D29" s="127">
        <v>61.860370785296638</v>
      </c>
      <c r="E29" s="386">
        <v>2.7472646127978635</v>
      </c>
      <c r="F29" s="27"/>
      <c r="G29" s="374"/>
      <c r="H29" s="374"/>
      <c r="I29" s="376"/>
      <c r="J29" s="376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77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77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69"/>
      <c r="H32" s="369"/>
      <c r="I32" s="369"/>
      <c r="J32" s="369"/>
      <c r="K32" s="369"/>
      <c r="L32" s="369"/>
      <c r="M32" s="369"/>
      <c r="N32" s="369"/>
      <c r="O32" s="369"/>
      <c r="P32" s="369"/>
    </row>
    <row r="33" spans="1:16" ht="15.75" x14ac:dyDescent="0.25">
      <c r="A33" s="382" t="s">
        <v>292</v>
      </c>
      <c r="B33" s="4"/>
      <c r="C33" s="6"/>
      <c r="D33" s="6"/>
      <c r="E33" s="6"/>
      <c r="F33" s="5"/>
      <c r="G33" s="369"/>
      <c r="H33" s="369"/>
      <c r="I33" s="369"/>
      <c r="J33" s="369"/>
      <c r="K33" s="369"/>
      <c r="L33" s="369"/>
      <c r="M33" s="369"/>
      <c r="N33" s="369"/>
      <c r="O33" s="369"/>
      <c r="P33" s="369"/>
    </row>
    <row r="34" spans="1:16" x14ac:dyDescent="0.2">
      <c r="A34" s="379" t="s">
        <v>132</v>
      </c>
      <c r="B34" s="380"/>
      <c r="C34" s="181"/>
      <c r="D34" s="181"/>
      <c r="E34" s="181"/>
      <c r="F34" s="7"/>
      <c r="G34" s="369"/>
      <c r="H34" s="369"/>
      <c r="I34" s="369"/>
      <c r="J34" s="369"/>
      <c r="K34" s="369"/>
      <c r="L34" s="369"/>
      <c r="M34" s="369"/>
      <c r="N34" s="369"/>
      <c r="O34" s="369"/>
      <c r="P34" s="369"/>
    </row>
    <row r="35" spans="1:16" x14ac:dyDescent="0.2">
      <c r="A35" s="35"/>
      <c r="B35" s="10"/>
      <c r="C35" s="9"/>
      <c r="D35" s="9"/>
      <c r="E35" s="9"/>
      <c r="F35" s="9"/>
      <c r="G35" s="378"/>
      <c r="H35" s="378"/>
      <c r="I35" s="369"/>
      <c r="J35" s="369"/>
      <c r="K35" s="369"/>
      <c r="L35" s="369"/>
      <c r="M35" s="369"/>
      <c r="N35" s="369"/>
      <c r="O35" s="369"/>
      <c r="P35" s="369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2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1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3"/>
      <c r="J4" s="133"/>
      <c r="K4" s="133"/>
      <c r="L4" s="133"/>
      <c r="M4" s="133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3"/>
      <c r="J5" s="133"/>
      <c r="K5" s="177"/>
      <c r="L5" s="133"/>
      <c r="M5" s="133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3"/>
      <c r="J6" s="133"/>
      <c r="K6" s="133"/>
      <c r="L6" s="133"/>
      <c r="M6" s="133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3"/>
      <c r="J7" s="133"/>
      <c r="K7" s="133"/>
      <c r="L7" s="133"/>
      <c r="M7" s="133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3"/>
      <c r="J8" s="133"/>
      <c r="K8" s="133"/>
      <c r="L8" s="133"/>
      <c r="M8" s="133"/>
    </row>
    <row r="9" spans="1:21" ht="15" x14ac:dyDescent="0.2">
      <c r="A9" s="47"/>
      <c r="B9" s="578" t="s">
        <v>373</v>
      </c>
      <c r="C9" s="578"/>
      <c r="D9" s="578"/>
      <c r="E9" s="578"/>
      <c r="F9" s="578"/>
      <c r="G9" s="578"/>
      <c r="H9" s="48"/>
      <c r="I9" s="133"/>
      <c r="J9" s="133"/>
      <c r="K9" s="133"/>
      <c r="L9" s="133"/>
      <c r="M9" s="133"/>
    </row>
    <row r="10" spans="1:21" ht="15" x14ac:dyDescent="0.2">
      <c r="A10" s="47"/>
      <c r="B10" s="579" t="s">
        <v>141</v>
      </c>
      <c r="C10" s="579"/>
      <c r="D10" s="579"/>
      <c r="E10" s="579"/>
      <c r="F10" s="579"/>
      <c r="G10" s="579"/>
      <c r="H10" s="48"/>
      <c r="I10" s="133"/>
      <c r="J10" s="133"/>
      <c r="K10" s="133"/>
      <c r="L10" s="133"/>
      <c r="M10" s="133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2"/>
      <c r="D12" s="106"/>
      <c r="E12" s="582" t="s">
        <v>96</v>
      </c>
      <c r="F12" s="582"/>
      <c r="G12" s="583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3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5997.024621222</v>
      </c>
      <c r="D15" s="29">
        <v>6779.8982900000001</v>
      </c>
      <c r="E15" s="30">
        <v>13.054368094598146</v>
      </c>
      <c r="F15" s="29">
        <v>782.87366877800014</v>
      </c>
      <c r="G15" s="30">
        <v>100</v>
      </c>
      <c r="H15" s="48"/>
      <c r="I15" s="128"/>
      <c r="J15" s="373"/>
      <c r="K15" s="510"/>
      <c r="L15" s="252"/>
      <c r="M15" s="174"/>
      <c r="N15" s="174"/>
      <c r="O15" s="174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2898.0234636109999</v>
      </c>
      <c r="D16" s="37">
        <v>3627.9584659000002</v>
      </c>
      <c r="E16" s="129">
        <v>25.187339283288111</v>
      </c>
      <c r="F16" s="130">
        <v>729.93500228900029</v>
      </c>
      <c r="G16" s="129">
        <v>53.510514623074087</v>
      </c>
      <c r="H16" s="48"/>
      <c r="I16" s="375"/>
      <c r="J16" s="373"/>
      <c r="K16" s="510"/>
      <c r="L16" s="252"/>
      <c r="M16" s="174"/>
      <c r="N16" s="174"/>
      <c r="O16" s="174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2030.625852209</v>
      </c>
      <c r="D17" s="130">
        <v>2131.5315964000001</v>
      </c>
      <c r="E17" s="129">
        <v>4.9691943043683073</v>
      </c>
      <c r="F17" s="130">
        <v>100.90574419100017</v>
      </c>
      <c r="G17" s="129">
        <v>31.438990752175428</v>
      </c>
      <c r="H17" s="48"/>
      <c r="I17" s="128"/>
      <c r="J17" s="373"/>
      <c r="K17" s="510"/>
      <c r="L17" s="252"/>
      <c r="M17" s="174"/>
      <c r="N17" s="174"/>
      <c r="O17" s="174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8</v>
      </c>
      <c r="C18" s="37">
        <v>523.79262486100004</v>
      </c>
      <c r="D18" s="37">
        <v>509.34618719999997</v>
      </c>
      <c r="E18" s="129">
        <v>-2.758045259769315</v>
      </c>
      <c r="F18" s="130">
        <v>-14.446437661000061</v>
      </c>
      <c r="G18" s="129">
        <v>7.5125933371487195</v>
      </c>
      <c r="H18" s="48"/>
      <c r="I18" s="375"/>
      <c r="J18" s="373"/>
      <c r="K18" s="510"/>
      <c r="L18" s="252"/>
      <c r="M18" s="174"/>
      <c r="N18" s="174"/>
      <c r="O18" s="174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34</v>
      </c>
      <c r="C19" s="37">
        <v>80.444482668999996</v>
      </c>
      <c r="D19" s="37">
        <v>232.37002140000001</v>
      </c>
      <c r="E19" s="129">
        <v>188.85762415319243</v>
      </c>
      <c r="F19" s="130">
        <v>151.92553873100002</v>
      </c>
      <c r="G19" s="129">
        <v>3.4273378664505012</v>
      </c>
      <c r="H19" s="48"/>
      <c r="I19" s="375"/>
      <c r="J19" s="373"/>
      <c r="K19" s="510"/>
      <c r="L19" s="252"/>
      <c r="M19" s="174"/>
      <c r="N19" s="174"/>
      <c r="O19" s="174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55</v>
      </c>
      <c r="C20" s="37">
        <v>165.25544037099999</v>
      </c>
      <c r="D20" s="37">
        <v>177.8445759</v>
      </c>
      <c r="E20" s="129">
        <v>7.61798552636892</v>
      </c>
      <c r="F20" s="130">
        <v>12.589135529000004</v>
      </c>
      <c r="G20" s="129">
        <v>2.6231156913122367</v>
      </c>
      <c r="H20" s="48"/>
      <c r="I20" s="375"/>
      <c r="J20" s="373"/>
      <c r="K20" s="510"/>
      <c r="L20" s="252"/>
      <c r="M20" s="174"/>
      <c r="N20" s="174"/>
      <c r="O20" s="174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6</v>
      </c>
      <c r="C21" s="37">
        <v>58.316691286000001</v>
      </c>
      <c r="D21" s="37">
        <v>61.543871600000003</v>
      </c>
      <c r="E21" s="129">
        <v>5.5338878849849005</v>
      </c>
      <c r="F21" s="130">
        <v>3.2271803140000017</v>
      </c>
      <c r="G21" s="129">
        <v>0.90774033720792002</v>
      </c>
      <c r="H21" s="48"/>
      <c r="I21" s="375"/>
      <c r="J21" s="373"/>
      <c r="K21" s="510"/>
      <c r="L21" s="252"/>
      <c r="M21" s="174"/>
      <c r="N21" s="174"/>
      <c r="O21" s="174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9</v>
      </c>
      <c r="C22" s="37">
        <v>240.566066216</v>
      </c>
      <c r="D22" s="37">
        <v>39.303571599999998</v>
      </c>
      <c r="E22" s="129">
        <v>-83.662046680885567</v>
      </c>
      <c r="F22" s="130">
        <v>-201.262494616</v>
      </c>
      <c r="G22" s="129">
        <v>0.57970739263110682</v>
      </c>
      <c r="H22" s="48"/>
      <c r="I22" s="375"/>
      <c r="J22" s="373"/>
      <c r="K22" s="510"/>
      <c r="L22" s="252"/>
      <c r="M22" s="174"/>
      <c r="N22" s="174"/>
      <c r="O22" s="174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4"/>
      <c r="E23" s="43"/>
      <c r="F23" s="43"/>
      <c r="G23" s="257"/>
      <c r="H23" s="48"/>
      <c r="I23" s="128"/>
      <c r="J23" s="373"/>
      <c r="K23" s="510"/>
      <c r="L23" s="252"/>
      <c r="M23" s="174"/>
      <c r="N23" s="174"/>
      <c r="O23" s="174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3421.816088472</v>
      </c>
      <c r="D24" s="131">
        <v>4137.3046531</v>
      </c>
      <c r="E24" s="69">
        <v>20.909614839864133</v>
      </c>
      <c r="F24" s="41">
        <v>715.48856462799995</v>
      </c>
      <c r="G24" s="403">
        <v>61.023107960222809</v>
      </c>
      <c r="H24" s="48"/>
      <c r="I24" s="375"/>
      <c r="J24" s="373"/>
      <c r="K24" s="510"/>
      <c r="L24" s="252"/>
      <c r="M24" s="174"/>
      <c r="N24" s="174"/>
      <c r="O24" s="174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2575.2085327499999</v>
      </c>
      <c r="D25" s="131">
        <v>2642.5936369000001</v>
      </c>
      <c r="E25" s="69">
        <v>2.6166853399651302</v>
      </c>
      <c r="F25" s="41">
        <v>67.385104150000188</v>
      </c>
      <c r="G25" s="403">
        <v>38.976892039777198</v>
      </c>
      <c r="H25" s="48"/>
      <c r="I25" s="128"/>
      <c r="J25" s="373"/>
      <c r="K25" s="510"/>
      <c r="L25" s="252"/>
      <c r="M25" s="174"/>
      <c r="N25" s="174"/>
      <c r="O25" s="174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4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0" t="s">
        <v>374</v>
      </c>
      <c r="C27" s="580"/>
      <c r="D27" s="580"/>
      <c r="E27" s="580"/>
      <c r="F27" s="580"/>
      <c r="G27" s="580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1" t="s">
        <v>99</v>
      </c>
      <c r="C28" s="581"/>
      <c r="D28" s="581"/>
      <c r="E28" s="581"/>
      <c r="F28" s="581"/>
      <c r="G28" s="581"/>
      <c r="H28" s="48"/>
      <c r="I28" s="128"/>
      <c r="J28" s="128"/>
      <c r="K28" s="384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3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7"/>
      <c r="C46" s="137"/>
      <c r="D46" s="137"/>
      <c r="E46" s="137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7"/>
      <c r="C47" s="137" t="s">
        <v>11</v>
      </c>
      <c r="D47" s="404">
        <f>G24</f>
        <v>61.023107960222809</v>
      </c>
      <c r="E47" s="137"/>
      <c r="F47" s="128"/>
    </row>
    <row r="48" spans="1:21" x14ac:dyDescent="0.2">
      <c r="B48" s="137"/>
      <c r="C48" s="137" t="s">
        <v>12</v>
      </c>
      <c r="D48" s="404">
        <f>G25</f>
        <v>38.976892039777198</v>
      </c>
      <c r="E48" s="137"/>
      <c r="F48" s="128"/>
    </row>
    <row r="49" spans="2:6" x14ac:dyDescent="0.2">
      <c r="B49" s="137"/>
      <c r="C49" s="137"/>
      <c r="D49" s="137"/>
      <c r="E49" s="137"/>
      <c r="F49" s="128"/>
    </row>
    <row r="50" spans="2:6" x14ac:dyDescent="0.2">
      <c r="B50" s="137"/>
      <c r="C50" s="137"/>
      <c r="D50" s="137"/>
      <c r="E50" s="137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topLeftCell="D1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4" t="s">
        <v>294</v>
      </c>
      <c r="C9" s="584"/>
      <c r="D9" s="584"/>
      <c r="E9" s="584"/>
      <c r="F9" s="584"/>
      <c r="G9" s="48"/>
    </row>
    <row r="10" spans="1:11" ht="14.45" customHeight="1" x14ac:dyDescent="0.2">
      <c r="A10" s="47"/>
      <c r="B10" s="584" t="s">
        <v>142</v>
      </c>
      <c r="C10" s="584"/>
      <c r="D10" s="584"/>
      <c r="E10" s="584"/>
      <c r="F10" s="584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3" t="s">
        <v>263</v>
      </c>
      <c r="C16" s="69">
        <v>61.991706975378833</v>
      </c>
      <c r="D16" s="69">
        <v>62.689496225102999</v>
      </c>
      <c r="E16" s="69">
        <v>0.69778924972416689</v>
      </c>
      <c r="F16" s="42">
        <v>1</v>
      </c>
      <c r="G16" s="48"/>
      <c r="H16" s="174"/>
      <c r="I16" s="174"/>
      <c r="J16" s="174"/>
      <c r="K16" s="174"/>
    </row>
    <row r="17" spans="1:9" ht="15" x14ac:dyDescent="0.2">
      <c r="A17" s="47"/>
      <c r="B17" s="313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4"/>
      <c r="I17" s="174"/>
    </row>
    <row r="18" spans="1:9" ht="13.9" customHeight="1" x14ac:dyDescent="0.2">
      <c r="A18" s="47"/>
      <c r="B18" s="317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4"/>
      <c r="I18" s="174"/>
    </row>
    <row r="19" spans="1:9" ht="13.9" customHeight="1" x14ac:dyDescent="0.2">
      <c r="A19" s="47"/>
      <c r="B19" s="313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4"/>
      <c r="I19" s="174"/>
    </row>
    <row r="20" spans="1:9" ht="13.9" customHeight="1" x14ac:dyDescent="0.2">
      <c r="A20" s="47"/>
      <c r="B20" s="317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4"/>
      <c r="I20" s="174"/>
    </row>
    <row r="21" spans="1:9" ht="13.9" customHeight="1" x14ac:dyDescent="0.2">
      <c r="A21" s="47"/>
      <c r="B21" s="317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4"/>
      <c r="I21" s="174"/>
    </row>
    <row r="22" spans="1:9" ht="15" x14ac:dyDescent="0.2">
      <c r="A22" s="47"/>
      <c r="B22" s="397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4"/>
      <c r="I22" s="174"/>
    </row>
    <row r="23" spans="1:9" ht="15" x14ac:dyDescent="0.2">
      <c r="A23" s="47"/>
      <c r="B23" s="317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4"/>
      <c r="I23" s="174"/>
    </row>
    <row r="24" spans="1:9" ht="13.9" customHeight="1" x14ac:dyDescent="0.2">
      <c r="A24" s="47"/>
      <c r="B24" s="313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4"/>
      <c r="I24" s="174"/>
    </row>
    <row r="25" spans="1:9" ht="15" x14ac:dyDescent="0.2">
      <c r="A25" s="47"/>
      <c r="B25" s="313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4"/>
      <c r="I25" s="174"/>
    </row>
    <row r="26" spans="1:9" ht="13.9" customHeight="1" x14ac:dyDescent="0.2">
      <c r="A26" s="47"/>
      <c r="B26" s="313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4"/>
      <c r="I26" s="174"/>
    </row>
    <row r="27" spans="1:9" ht="15" x14ac:dyDescent="0.2">
      <c r="A27" s="47"/>
      <c r="B27" s="397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4"/>
      <c r="I27" s="174"/>
    </row>
    <row r="28" spans="1:9" ht="15" x14ac:dyDescent="0.2">
      <c r="A28" s="47"/>
      <c r="B28" s="313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4"/>
      <c r="I28" s="174"/>
    </row>
    <row r="29" spans="1:9" ht="13.9" customHeight="1" x14ac:dyDescent="0.2">
      <c r="A29" s="47"/>
      <c r="B29" s="313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4"/>
      <c r="I29" s="174"/>
    </row>
    <row r="30" spans="1:9" ht="13.9" customHeight="1" x14ac:dyDescent="0.2">
      <c r="A30" s="47"/>
      <c r="B30" s="313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4"/>
      <c r="I30" s="174"/>
    </row>
    <row r="31" spans="1:9" ht="15" x14ac:dyDescent="0.2">
      <c r="A31" s="47"/>
      <c r="B31" s="397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4"/>
      <c r="I31" s="174"/>
    </row>
    <row r="32" spans="1:9" ht="15" x14ac:dyDescent="0.2">
      <c r="A32" s="47"/>
      <c r="B32" s="512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4"/>
      <c r="I32" s="174"/>
    </row>
    <row r="33" spans="1:9" ht="13.9" customHeight="1" x14ac:dyDescent="0.2">
      <c r="A33" s="47"/>
      <c r="B33" s="313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4"/>
      <c r="I33" s="174"/>
    </row>
    <row r="34" spans="1:9" ht="15" x14ac:dyDescent="0.2">
      <c r="A34" s="47"/>
      <c r="B34" s="317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4"/>
      <c r="I34" s="174"/>
    </row>
    <row r="35" spans="1:9" ht="15" x14ac:dyDescent="0.2">
      <c r="A35" s="47"/>
      <c r="B35" s="313" t="s">
        <v>264</v>
      </c>
      <c r="C35" s="506">
        <v>55.941256701754661</v>
      </c>
      <c r="D35" s="506">
        <v>53.706840800854984</v>
      </c>
      <c r="E35" s="506">
        <v>-2.2344159008996769</v>
      </c>
      <c r="F35" s="42">
        <v>20</v>
      </c>
      <c r="G35" s="48"/>
      <c r="H35" s="174"/>
      <c r="I35" s="174"/>
    </row>
    <row r="36" spans="1:9" ht="15" x14ac:dyDescent="0.2">
      <c r="A36" s="47"/>
      <c r="B36" s="313" t="s">
        <v>274</v>
      </c>
      <c r="C36" s="511">
        <v>50.119728471152804</v>
      </c>
      <c r="D36" s="511">
        <v>53.569157738318026</v>
      </c>
      <c r="E36" s="511">
        <v>3.4494292671652218</v>
      </c>
      <c r="F36" s="42">
        <v>21</v>
      </c>
      <c r="G36" s="48"/>
      <c r="H36" s="174"/>
      <c r="I36" s="174"/>
    </row>
    <row r="37" spans="1:9" ht="15" x14ac:dyDescent="0.2">
      <c r="A37" s="47"/>
      <c r="B37" s="313" t="s">
        <v>275</v>
      </c>
      <c r="C37" s="511">
        <v>53.989093419440614</v>
      </c>
      <c r="D37" s="511">
        <v>53.244781492781989</v>
      </c>
      <c r="E37" s="511">
        <v>-0.74431192665862511</v>
      </c>
      <c r="F37" s="42">
        <v>22</v>
      </c>
      <c r="G37" s="48"/>
      <c r="H37" s="174"/>
      <c r="I37" s="174"/>
    </row>
    <row r="38" spans="1:9" ht="15" x14ac:dyDescent="0.2">
      <c r="A38" s="47"/>
      <c r="B38" s="313" t="s">
        <v>279</v>
      </c>
      <c r="C38" s="511">
        <v>55.217246650981089</v>
      </c>
      <c r="D38" s="511">
        <v>53.218235032030428</v>
      </c>
      <c r="E38" s="511">
        <v>-1.9990116189506608</v>
      </c>
      <c r="F38" s="42">
        <v>23</v>
      </c>
      <c r="G38" s="48"/>
      <c r="H38" s="174"/>
      <c r="I38" s="174"/>
    </row>
    <row r="39" spans="1:9" ht="15" x14ac:dyDescent="0.2">
      <c r="A39" s="47"/>
      <c r="B39" s="397" t="s">
        <v>361</v>
      </c>
      <c r="C39" s="514" t="s">
        <v>367</v>
      </c>
      <c r="D39" s="511">
        <v>51.768172413560798</v>
      </c>
      <c r="E39" s="514" t="s">
        <v>367</v>
      </c>
      <c r="F39" s="42">
        <v>24</v>
      </c>
      <c r="G39" s="48"/>
      <c r="H39" s="174"/>
      <c r="I39" s="174"/>
    </row>
    <row r="40" spans="1:9" ht="15" x14ac:dyDescent="0.2">
      <c r="A40" s="47"/>
      <c r="B40" s="397" t="s">
        <v>365</v>
      </c>
      <c r="C40" s="514" t="s">
        <v>367</v>
      </c>
      <c r="D40" s="511">
        <v>49.070331447049313</v>
      </c>
      <c r="E40" s="514" t="s">
        <v>367</v>
      </c>
      <c r="F40" s="42">
        <v>25</v>
      </c>
      <c r="G40" s="48"/>
      <c r="H40" s="174"/>
      <c r="I40" s="174"/>
    </row>
    <row r="41" spans="1:9" ht="15" x14ac:dyDescent="0.2">
      <c r="A41" s="47"/>
      <c r="B41" s="313" t="s">
        <v>266</v>
      </c>
      <c r="C41" s="511">
        <v>48.170691743271867</v>
      </c>
      <c r="D41" s="511">
        <v>46.615704195811048</v>
      </c>
      <c r="E41" s="511">
        <v>-1.5549875474608186</v>
      </c>
      <c r="F41" s="42">
        <v>26</v>
      </c>
      <c r="G41" s="48"/>
      <c r="H41" s="174"/>
      <c r="I41" s="174"/>
    </row>
    <row r="42" spans="1:9" ht="15" x14ac:dyDescent="0.2">
      <c r="A42" s="47"/>
      <c r="B42" s="313"/>
      <c r="C42" s="321"/>
      <c r="D42" s="321"/>
      <c r="E42" s="321"/>
      <c r="F42" s="322"/>
      <c r="G42" s="48"/>
      <c r="H42" s="174"/>
      <c r="I42" s="174"/>
    </row>
    <row r="43" spans="1:9" ht="15" x14ac:dyDescent="0.2">
      <c r="A43" s="47"/>
      <c r="B43" s="313"/>
      <c r="C43" s="507"/>
      <c r="D43" s="507"/>
      <c r="E43" s="507"/>
      <c r="F43" s="508"/>
      <c r="G43" s="320"/>
      <c r="H43" s="174"/>
      <c r="I43" s="174"/>
    </row>
    <row r="44" spans="1:9" ht="15" x14ac:dyDescent="0.25">
      <c r="A44" s="47"/>
      <c r="B44" s="314" t="s">
        <v>280</v>
      </c>
      <c r="C44" s="318"/>
      <c r="D44" s="318"/>
      <c r="E44" s="318"/>
      <c r="F44" s="319"/>
      <c r="G44" s="48"/>
      <c r="H44" s="174"/>
      <c r="I44" s="174"/>
    </row>
    <row r="45" spans="1:9" ht="15" x14ac:dyDescent="0.2">
      <c r="A45" s="47"/>
      <c r="B45" s="524" t="s">
        <v>261</v>
      </c>
      <c r="C45" s="525">
        <v>59.113106172719519</v>
      </c>
      <c r="D45" s="525">
        <v>61.860370785407468</v>
      </c>
      <c r="E45" s="525">
        <v>2.7472646126879496</v>
      </c>
      <c r="F45" s="526">
        <v>1</v>
      </c>
      <c r="G45" s="48"/>
      <c r="H45" s="174"/>
      <c r="I45" s="174"/>
    </row>
    <row r="46" spans="1:9" ht="15" x14ac:dyDescent="0.2">
      <c r="A46" s="47"/>
      <c r="B46" s="313" t="s">
        <v>268</v>
      </c>
      <c r="C46" s="315">
        <v>50.089381101568463</v>
      </c>
      <c r="D46" s="315">
        <v>54.993730601598799</v>
      </c>
      <c r="E46" s="315">
        <v>4.9043495000303352</v>
      </c>
      <c r="F46" s="316">
        <v>2</v>
      </c>
      <c r="G46" s="48"/>
      <c r="H46" s="174"/>
      <c r="I46" s="174"/>
    </row>
    <row r="47" spans="1:9" ht="15" x14ac:dyDescent="0.2">
      <c r="A47" s="47"/>
      <c r="B47" s="313" t="s">
        <v>277</v>
      </c>
      <c r="C47" s="69">
        <v>54.799072571601727</v>
      </c>
      <c r="D47" s="69">
        <v>53.703271093796779</v>
      </c>
      <c r="E47" s="315">
        <v>-1.0958014778049474</v>
      </c>
      <c r="F47" s="316">
        <v>3</v>
      </c>
      <c r="G47" s="48"/>
      <c r="H47" s="174"/>
      <c r="I47" s="174"/>
    </row>
    <row r="48" spans="1:9" ht="15" x14ac:dyDescent="0.2">
      <c r="A48" s="47"/>
      <c r="B48" s="313" t="s">
        <v>270</v>
      </c>
      <c r="C48" s="69">
        <v>53.850483382368594</v>
      </c>
      <c r="D48" s="69">
        <v>52.918098402641277</v>
      </c>
      <c r="E48" s="315">
        <v>-0.93238497972731693</v>
      </c>
      <c r="F48" s="316">
        <v>4</v>
      </c>
      <c r="G48" s="48"/>
      <c r="H48" s="174"/>
      <c r="I48" s="174"/>
    </row>
    <row r="49" spans="1:9" ht="15" x14ac:dyDescent="0.2">
      <c r="A49" s="47"/>
      <c r="B49" s="313" t="s">
        <v>278</v>
      </c>
      <c r="C49" s="69">
        <v>45.164567058276383</v>
      </c>
      <c r="D49" s="69">
        <v>51.851759894378013</v>
      </c>
      <c r="E49" s="315">
        <v>6.6871928361016302</v>
      </c>
      <c r="F49" s="316">
        <v>5</v>
      </c>
      <c r="G49" s="48"/>
      <c r="H49" s="174"/>
      <c r="I49" s="174"/>
    </row>
    <row r="50" spans="1:9" ht="15" x14ac:dyDescent="0.2">
      <c r="A50" s="47"/>
      <c r="B50" s="317" t="s">
        <v>282</v>
      </c>
      <c r="C50" s="69">
        <v>50.925151546243278</v>
      </c>
      <c r="D50" s="69">
        <v>50.961520217128609</v>
      </c>
      <c r="E50" s="315">
        <v>3.6368670885330801E-2</v>
      </c>
      <c r="F50" s="316">
        <v>6</v>
      </c>
      <c r="G50" s="48"/>
      <c r="H50" s="174"/>
      <c r="I50" s="174"/>
    </row>
    <row r="51" spans="1:9" ht="15" x14ac:dyDescent="0.2">
      <c r="A51" s="47"/>
      <c r="B51" s="317" t="s">
        <v>283</v>
      </c>
      <c r="C51" s="69">
        <v>48.129036615059761</v>
      </c>
      <c r="D51" s="69">
        <v>50.876201243640473</v>
      </c>
      <c r="E51" s="315">
        <v>2.7471646285807125</v>
      </c>
      <c r="F51" s="316">
        <v>7</v>
      </c>
      <c r="G51" s="48"/>
      <c r="H51" s="174"/>
      <c r="I51" s="174"/>
    </row>
    <row r="52" spans="1:9" ht="15" x14ac:dyDescent="0.2">
      <c r="A52" s="47"/>
      <c r="B52" s="313" t="s">
        <v>269</v>
      </c>
      <c r="C52" s="69">
        <v>47.454084396323275</v>
      </c>
      <c r="D52" s="69">
        <v>49.79796728849994</v>
      </c>
      <c r="E52" s="315">
        <v>2.3438828921766657</v>
      </c>
      <c r="F52" s="316">
        <v>8</v>
      </c>
      <c r="G52" s="48"/>
      <c r="H52" s="174"/>
      <c r="I52" s="174"/>
    </row>
    <row r="53" spans="1:9" ht="15" x14ac:dyDescent="0.2">
      <c r="A53" s="47"/>
      <c r="B53" s="313" t="s">
        <v>273</v>
      </c>
      <c r="C53" s="69">
        <v>47.844913825949284</v>
      </c>
      <c r="D53" s="69">
        <v>48.152126886385453</v>
      </c>
      <c r="E53" s="315">
        <v>0.30721306043616892</v>
      </c>
      <c r="F53" s="316">
        <v>9</v>
      </c>
      <c r="G53" s="48"/>
      <c r="H53" s="174"/>
      <c r="I53" s="174"/>
    </row>
    <row r="54" spans="1:9" ht="15" x14ac:dyDescent="0.2">
      <c r="A54" s="47"/>
      <c r="B54" s="317" t="s">
        <v>285</v>
      </c>
      <c r="C54" s="69">
        <v>42.84540779135714</v>
      </c>
      <c r="D54" s="69">
        <v>47.859495060373213</v>
      </c>
      <c r="E54" s="315">
        <v>5.0140872690160734</v>
      </c>
      <c r="F54" s="316">
        <v>10</v>
      </c>
      <c r="G54" s="48"/>
      <c r="H54" s="174"/>
      <c r="I54" s="174"/>
    </row>
    <row r="55" spans="1:9" ht="15" x14ac:dyDescent="0.2">
      <c r="A55" s="47"/>
      <c r="B55" s="317" t="s">
        <v>290</v>
      </c>
      <c r="C55" s="69">
        <v>46.517368785989945</v>
      </c>
      <c r="D55" s="69">
        <v>46.9873417721519</v>
      </c>
      <c r="E55" s="315">
        <v>0.46997298616195593</v>
      </c>
      <c r="F55" s="316">
        <v>11</v>
      </c>
      <c r="G55" s="48"/>
      <c r="H55" s="174"/>
      <c r="I55" s="174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3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topLeftCell="A28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9" t="s">
        <v>295</v>
      </c>
      <c r="C9" s="579"/>
      <c r="D9" s="579"/>
      <c r="E9" s="579"/>
      <c r="F9" s="579"/>
      <c r="G9" s="48"/>
    </row>
    <row r="10" spans="1:11" ht="14.45" customHeight="1" x14ac:dyDescent="0.2">
      <c r="A10" s="47"/>
      <c r="B10" s="579" t="s">
        <v>142</v>
      </c>
      <c r="C10" s="579"/>
      <c r="D10" s="579"/>
      <c r="E10" s="579"/>
      <c r="F10" s="579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263</v>
      </c>
      <c r="C16" s="387">
        <v>65.512198862436705</v>
      </c>
      <c r="D16" s="387">
        <v>66.352675339987911</v>
      </c>
      <c r="E16" s="387">
        <v>0.84047647755120636</v>
      </c>
      <c r="F16" s="413">
        <v>1</v>
      </c>
      <c r="G16" s="48"/>
      <c r="H16" s="252"/>
      <c r="I16" s="137"/>
    </row>
    <row r="17" spans="1:9" ht="15" x14ac:dyDescent="0.25">
      <c r="A17" s="47"/>
      <c r="B17" s="43" t="s">
        <v>276</v>
      </c>
      <c r="C17" s="387">
        <v>59.593786525386314</v>
      </c>
      <c r="D17" s="387">
        <v>65.795188952856591</v>
      </c>
      <c r="E17" s="387">
        <v>6.2014024274702777</v>
      </c>
      <c r="F17" s="413">
        <v>2</v>
      </c>
      <c r="G17" s="48"/>
      <c r="H17" s="252"/>
      <c r="I17" s="137"/>
    </row>
    <row r="18" spans="1:9" ht="15" x14ac:dyDescent="0.25">
      <c r="A18" s="47"/>
      <c r="B18" s="43" t="s">
        <v>286</v>
      </c>
      <c r="C18" s="387">
        <v>62.195443719512198</v>
      </c>
      <c r="D18" s="387">
        <v>64.559469970707681</v>
      </c>
      <c r="E18" s="387">
        <v>2.364026251195483</v>
      </c>
      <c r="F18" s="413">
        <v>3</v>
      </c>
      <c r="G18" s="48"/>
      <c r="H18" s="252"/>
      <c r="I18" s="137"/>
    </row>
    <row r="19" spans="1:9" ht="15" x14ac:dyDescent="0.25">
      <c r="A19" s="47"/>
      <c r="B19" s="43" t="s">
        <v>284</v>
      </c>
      <c r="C19" s="387">
        <v>63.77086336169787</v>
      </c>
      <c r="D19" s="387">
        <v>64.42539993389309</v>
      </c>
      <c r="E19" s="387">
        <v>0.65453657219521943</v>
      </c>
      <c r="F19" s="413">
        <v>4</v>
      </c>
      <c r="G19" s="48"/>
      <c r="H19" s="252"/>
      <c r="I19" s="137"/>
    </row>
    <row r="20" spans="1:9" ht="15" x14ac:dyDescent="0.25">
      <c r="A20" s="47"/>
      <c r="B20" s="43" t="s">
        <v>262</v>
      </c>
      <c r="C20" s="387">
        <v>64.59481260513617</v>
      </c>
      <c r="D20" s="387">
        <v>64.303194499663107</v>
      </c>
      <c r="E20" s="387">
        <v>-0.29161810547306288</v>
      </c>
      <c r="F20" s="413">
        <v>5</v>
      </c>
      <c r="G20" s="48"/>
      <c r="H20" s="252"/>
      <c r="I20" s="137"/>
    </row>
    <row r="21" spans="1:9" ht="15" x14ac:dyDescent="0.25">
      <c r="A21" s="47"/>
      <c r="B21" s="43" t="s">
        <v>288</v>
      </c>
      <c r="C21" s="387">
        <v>64.30597005515429</v>
      </c>
      <c r="D21" s="387">
        <v>63.38304780625549</v>
      </c>
      <c r="E21" s="387">
        <v>-0.92292224889880004</v>
      </c>
      <c r="F21" s="413">
        <v>6</v>
      </c>
      <c r="G21" s="48"/>
      <c r="H21" s="252"/>
      <c r="I21" s="137"/>
    </row>
    <row r="22" spans="1:9" ht="15" x14ac:dyDescent="0.25">
      <c r="A22" s="47"/>
      <c r="B22" s="43" t="s">
        <v>258</v>
      </c>
      <c r="C22" s="529">
        <v>63.295550054427771</v>
      </c>
      <c r="D22" s="529">
        <v>62.58326917052802</v>
      </c>
      <c r="E22" s="529">
        <v>-0.71228088389975142</v>
      </c>
      <c r="F22" s="528">
        <v>7</v>
      </c>
      <c r="G22" s="48"/>
      <c r="H22" s="252"/>
      <c r="I22" s="137"/>
    </row>
    <row r="23" spans="1:9" ht="15" x14ac:dyDescent="0.25">
      <c r="A23" s="47"/>
      <c r="B23" s="43" t="s">
        <v>289</v>
      </c>
      <c r="C23" s="387">
        <v>62.743345109468294</v>
      </c>
      <c r="D23" s="387">
        <v>62.452171087242739</v>
      </c>
      <c r="E23" s="387">
        <v>-0.29117402222555455</v>
      </c>
      <c r="F23" s="413">
        <v>8</v>
      </c>
      <c r="G23" s="48"/>
      <c r="H23" s="252"/>
      <c r="I23" s="137"/>
    </row>
    <row r="24" spans="1:9" ht="15" x14ac:dyDescent="0.25">
      <c r="A24" s="47"/>
      <c r="B24" s="43" t="s">
        <v>271</v>
      </c>
      <c r="C24" s="387">
        <v>61.472777912370148</v>
      </c>
      <c r="D24" s="387">
        <v>62.258391556289418</v>
      </c>
      <c r="E24" s="387">
        <v>0.78561364391926958</v>
      </c>
      <c r="F24" s="413">
        <v>9</v>
      </c>
      <c r="G24" s="48"/>
      <c r="H24" s="252"/>
      <c r="I24" s="137"/>
    </row>
    <row r="25" spans="1:9" ht="15" x14ac:dyDescent="0.25">
      <c r="A25" s="47"/>
      <c r="B25" s="43" t="s">
        <v>272</v>
      </c>
      <c r="C25" s="387">
        <v>63.236860084000469</v>
      </c>
      <c r="D25" s="387">
        <v>61.678639553649141</v>
      </c>
      <c r="E25" s="387">
        <v>-1.5582205303513277</v>
      </c>
      <c r="F25" s="413">
        <v>10</v>
      </c>
      <c r="G25" s="48"/>
      <c r="H25" s="252"/>
      <c r="I25" s="137"/>
    </row>
    <row r="26" spans="1:9" ht="15" x14ac:dyDescent="0.25">
      <c r="A26" s="47"/>
      <c r="B26" s="43" t="s">
        <v>364</v>
      </c>
      <c r="C26" s="387" t="s">
        <v>367</v>
      </c>
      <c r="D26" s="387">
        <v>61.557079467527231</v>
      </c>
      <c r="E26" s="387" t="s">
        <v>367</v>
      </c>
      <c r="F26" s="413">
        <v>11</v>
      </c>
      <c r="G26" s="48"/>
      <c r="H26" s="252"/>
      <c r="I26" s="137"/>
    </row>
    <row r="27" spans="1:9" ht="15" x14ac:dyDescent="0.25">
      <c r="A27" s="47"/>
      <c r="B27" s="43" t="s">
        <v>259</v>
      </c>
      <c r="C27" s="387">
        <v>62.642524903129136</v>
      </c>
      <c r="D27" s="387">
        <v>60.698673652455625</v>
      </c>
      <c r="E27" s="387">
        <v>-1.9438512506735108</v>
      </c>
      <c r="F27" s="413">
        <v>12</v>
      </c>
      <c r="G27" s="48"/>
      <c r="H27" s="252"/>
      <c r="I27" s="137"/>
    </row>
    <row r="28" spans="1:9" ht="15" x14ac:dyDescent="0.25">
      <c r="A28" s="47"/>
      <c r="B28" s="43" t="s">
        <v>265</v>
      </c>
      <c r="C28" s="387">
        <v>60.799454126114028</v>
      </c>
      <c r="D28" s="387">
        <v>59.971973979449785</v>
      </c>
      <c r="E28" s="387">
        <v>-0.82748014666424297</v>
      </c>
      <c r="F28" s="413">
        <v>13</v>
      </c>
      <c r="G28" s="48"/>
      <c r="H28" s="252"/>
      <c r="I28" s="137"/>
    </row>
    <row r="29" spans="1:9" ht="15" x14ac:dyDescent="0.25">
      <c r="A29" s="47"/>
      <c r="B29" s="43" t="s">
        <v>260</v>
      </c>
      <c r="C29" s="387">
        <v>60.130993197600461</v>
      </c>
      <c r="D29" s="387">
        <v>59.904605875313933</v>
      </c>
      <c r="E29" s="387">
        <v>-0.22638732228652714</v>
      </c>
      <c r="F29" s="413">
        <v>14</v>
      </c>
      <c r="G29" s="48"/>
      <c r="H29" s="252"/>
      <c r="I29" s="137"/>
    </row>
    <row r="30" spans="1:9" ht="15" x14ac:dyDescent="0.25">
      <c r="A30" s="47"/>
      <c r="B30" s="43" t="s">
        <v>275</v>
      </c>
      <c r="C30" s="387">
        <v>58.96930955777804</v>
      </c>
      <c r="D30" s="387">
        <v>59.775630900041101</v>
      </c>
      <c r="E30" s="387">
        <v>0.80632134226306107</v>
      </c>
      <c r="F30" s="413">
        <v>15</v>
      </c>
      <c r="G30" s="48"/>
      <c r="H30" s="252"/>
      <c r="I30" s="137"/>
    </row>
    <row r="31" spans="1:9" ht="15" x14ac:dyDescent="0.25">
      <c r="A31" s="47"/>
      <c r="B31" s="43" t="s">
        <v>267</v>
      </c>
      <c r="C31" s="387">
        <v>60.323591788870715</v>
      </c>
      <c r="D31" s="387">
        <v>59.141643316579483</v>
      </c>
      <c r="E31" s="387">
        <v>-1.1819484722912321</v>
      </c>
      <c r="F31" s="413">
        <v>16</v>
      </c>
      <c r="G31" s="48"/>
      <c r="H31" s="252"/>
      <c r="I31" s="137"/>
    </row>
    <row r="32" spans="1:9" ht="15" x14ac:dyDescent="0.25">
      <c r="A32" s="47"/>
      <c r="B32" s="43" t="s">
        <v>274</v>
      </c>
      <c r="C32" s="387">
        <v>54.739130545314893</v>
      </c>
      <c r="D32" s="387">
        <v>58.811066971544776</v>
      </c>
      <c r="E32" s="387">
        <v>4.0719364262298825</v>
      </c>
      <c r="F32" s="413">
        <v>17</v>
      </c>
      <c r="G32" s="48"/>
      <c r="H32" s="252"/>
      <c r="I32" s="137"/>
    </row>
    <row r="33" spans="1:11" ht="15" x14ac:dyDescent="0.25">
      <c r="A33" s="47"/>
      <c r="B33" s="43" t="s">
        <v>362</v>
      </c>
      <c r="C33" s="387" t="s">
        <v>367</v>
      </c>
      <c r="D33" s="387">
        <v>58.383594692400486</v>
      </c>
      <c r="E33" s="387" t="s">
        <v>367</v>
      </c>
      <c r="F33" s="413">
        <v>18</v>
      </c>
      <c r="G33" s="48"/>
      <c r="H33" s="252"/>
      <c r="I33" s="137"/>
    </row>
    <row r="34" spans="1:11" ht="15" x14ac:dyDescent="0.25">
      <c r="A34" s="47"/>
      <c r="B34" s="43" t="s">
        <v>264</v>
      </c>
      <c r="C34" s="387">
        <v>58.820795891057934</v>
      </c>
      <c r="D34" s="387">
        <v>58.299976640913201</v>
      </c>
      <c r="E34" s="387">
        <v>-0.52081925014473285</v>
      </c>
      <c r="F34" s="413">
        <v>19</v>
      </c>
      <c r="G34" s="48"/>
      <c r="H34" s="252"/>
      <c r="I34" s="137"/>
    </row>
    <row r="35" spans="1:11" ht="15" x14ac:dyDescent="0.25">
      <c r="A35" s="47"/>
      <c r="B35" s="43" t="s">
        <v>366</v>
      </c>
      <c r="C35" s="387" t="s">
        <v>367</v>
      </c>
      <c r="D35" s="387">
        <v>57.957957957957959</v>
      </c>
      <c r="E35" s="387" t="s">
        <v>367</v>
      </c>
      <c r="F35" s="413">
        <v>20</v>
      </c>
      <c r="G35" s="48"/>
      <c r="H35" s="252"/>
      <c r="I35" s="137"/>
    </row>
    <row r="36" spans="1:11" ht="15" x14ac:dyDescent="0.25">
      <c r="A36" s="47"/>
      <c r="B36" s="43" t="s">
        <v>279</v>
      </c>
      <c r="C36" s="387">
        <v>59.03445021783962</v>
      </c>
      <c r="D36" s="387">
        <v>57.792303661700494</v>
      </c>
      <c r="E36" s="387">
        <v>-1.2421465561391258</v>
      </c>
      <c r="F36" s="413">
        <v>21</v>
      </c>
      <c r="G36" s="48"/>
      <c r="H36" s="252"/>
      <c r="I36" s="137"/>
    </row>
    <row r="37" spans="1:11" ht="15" x14ac:dyDescent="0.25">
      <c r="A37" s="47"/>
      <c r="B37" s="43" t="s">
        <v>363</v>
      </c>
      <c r="C37" s="387" t="s">
        <v>367</v>
      </c>
      <c r="D37" s="387">
        <v>56.066847928122435</v>
      </c>
      <c r="E37" s="387" t="s">
        <v>367</v>
      </c>
      <c r="F37" s="413">
        <v>22</v>
      </c>
      <c r="G37" s="48"/>
      <c r="H37" s="252"/>
      <c r="I37" s="137"/>
    </row>
    <row r="38" spans="1:11" ht="15" x14ac:dyDescent="0.25">
      <c r="A38" s="47"/>
      <c r="B38" s="43" t="s">
        <v>361</v>
      </c>
      <c r="C38" s="387" t="s">
        <v>367</v>
      </c>
      <c r="D38" s="387">
        <v>56.062234784681806</v>
      </c>
      <c r="E38" s="387" t="s">
        <v>367</v>
      </c>
      <c r="F38" s="413">
        <v>23</v>
      </c>
      <c r="G38" s="48"/>
      <c r="H38" s="252"/>
      <c r="I38" s="137"/>
    </row>
    <row r="39" spans="1:11" ht="15" x14ac:dyDescent="0.25">
      <c r="A39" s="47"/>
      <c r="B39" s="43" t="s">
        <v>287</v>
      </c>
      <c r="C39" s="387">
        <v>59.450064122567902</v>
      </c>
      <c r="D39" s="387">
        <v>55.438363821394276</v>
      </c>
      <c r="E39" s="387">
        <v>-4.0117003011736259</v>
      </c>
      <c r="F39" s="413">
        <v>24</v>
      </c>
      <c r="G39" s="48"/>
      <c r="H39" s="252"/>
      <c r="I39" s="137"/>
    </row>
    <row r="40" spans="1:11" ht="15" x14ac:dyDescent="0.25">
      <c r="A40" s="47"/>
      <c r="B40" s="43" t="s">
        <v>365</v>
      </c>
      <c r="C40" s="387" t="s">
        <v>367</v>
      </c>
      <c r="D40" s="387">
        <v>51.980598221503641</v>
      </c>
      <c r="E40" s="387" t="s">
        <v>367</v>
      </c>
      <c r="F40" s="413">
        <v>25</v>
      </c>
      <c r="G40" s="48"/>
      <c r="H40" s="252"/>
      <c r="I40" s="137"/>
    </row>
    <row r="41" spans="1:11" ht="15" x14ac:dyDescent="0.25">
      <c r="A41" s="47"/>
      <c r="B41" s="43" t="s">
        <v>266</v>
      </c>
      <c r="C41" s="387">
        <v>51.41615165176492</v>
      </c>
      <c r="D41" s="387">
        <v>49.84845775091808</v>
      </c>
      <c r="E41" s="387">
        <v>-1.5676939008468409</v>
      </c>
      <c r="F41" s="413">
        <v>26</v>
      </c>
      <c r="G41" s="48"/>
      <c r="H41" s="252"/>
      <c r="I41" s="137"/>
    </row>
    <row r="42" spans="1:11" ht="15" x14ac:dyDescent="0.2">
      <c r="A42" s="47"/>
      <c r="B42" s="83"/>
      <c r="C42" s="321"/>
      <c r="D42" s="321"/>
      <c r="E42" s="243"/>
      <c r="F42" s="322"/>
      <c r="G42" s="48"/>
      <c r="H42" s="252"/>
      <c r="I42" s="137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2"/>
      <c r="G43" s="48"/>
      <c r="H43" s="252"/>
      <c r="I43" s="137"/>
      <c r="K43" s="43"/>
    </row>
    <row r="44" spans="1:11" ht="15" x14ac:dyDescent="0.2">
      <c r="A44" s="47"/>
      <c r="B44" s="524" t="s">
        <v>261</v>
      </c>
      <c r="C44" s="70">
        <v>63.161365840315433</v>
      </c>
      <c r="D44" s="70">
        <v>65.290358042789506</v>
      </c>
      <c r="E44" s="70">
        <v>2.1289922024740733</v>
      </c>
      <c r="F44" s="67">
        <v>1</v>
      </c>
      <c r="G44" s="48"/>
      <c r="H44" s="252"/>
      <c r="I44" s="137"/>
    </row>
    <row r="45" spans="1:11" ht="15" x14ac:dyDescent="0.2">
      <c r="A45" s="47"/>
      <c r="B45" s="313" t="s">
        <v>268</v>
      </c>
      <c r="C45" s="315">
        <v>53.905835640812995</v>
      </c>
      <c r="D45" s="315">
        <v>59.784903932909508</v>
      </c>
      <c r="E45" s="71">
        <v>5.8790682920965125</v>
      </c>
      <c r="F45" s="316">
        <v>2</v>
      </c>
      <c r="G45" s="48"/>
      <c r="H45" s="252"/>
      <c r="I45" s="137"/>
    </row>
    <row r="46" spans="1:11" ht="15" x14ac:dyDescent="0.2">
      <c r="A46" s="47"/>
      <c r="B46" s="313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7"/>
    </row>
    <row r="47" spans="1:11" ht="15" x14ac:dyDescent="0.2">
      <c r="A47" s="47"/>
      <c r="B47" s="313" t="s">
        <v>270</v>
      </c>
      <c r="C47" s="69">
        <v>56.451689297323128</v>
      </c>
      <c r="D47" s="69">
        <v>56.028208210139908</v>
      </c>
      <c r="E47" s="71">
        <v>-0.42348108718321953</v>
      </c>
      <c r="F47" s="316">
        <v>4</v>
      </c>
      <c r="G47" s="48"/>
      <c r="H47" s="252"/>
      <c r="I47" s="137"/>
    </row>
    <row r="48" spans="1:11" ht="15" x14ac:dyDescent="0.2">
      <c r="A48" s="47"/>
      <c r="B48" s="317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7"/>
    </row>
    <row r="49" spans="1:9" ht="15" x14ac:dyDescent="0.2">
      <c r="A49" s="47"/>
      <c r="B49" s="313" t="s">
        <v>269</v>
      </c>
      <c r="C49" s="69">
        <v>52.689229240233985</v>
      </c>
      <c r="D49" s="69">
        <v>54.478475640526426</v>
      </c>
      <c r="E49" s="71">
        <v>1.7892464002924413</v>
      </c>
      <c r="F49" s="316">
        <v>6</v>
      </c>
      <c r="G49" s="48"/>
      <c r="H49" s="252"/>
      <c r="I49" s="137"/>
    </row>
    <row r="50" spans="1:9" ht="15" x14ac:dyDescent="0.2">
      <c r="A50" s="47"/>
      <c r="B50" s="317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7"/>
    </row>
    <row r="51" spans="1:9" ht="15" x14ac:dyDescent="0.2">
      <c r="A51" s="47"/>
      <c r="B51" s="313" t="s">
        <v>278</v>
      </c>
      <c r="C51" s="71">
        <v>49.965346398898326</v>
      </c>
      <c r="D51" s="71">
        <v>53.528246965829084</v>
      </c>
      <c r="E51" s="71">
        <v>3.5629005669307574</v>
      </c>
      <c r="F51" s="316">
        <v>8</v>
      </c>
      <c r="G51" s="48"/>
      <c r="H51" s="252"/>
      <c r="I51" s="137"/>
    </row>
    <row r="52" spans="1:9" ht="15" x14ac:dyDescent="0.2">
      <c r="A52" s="47"/>
      <c r="B52" s="317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7"/>
    </row>
    <row r="53" spans="1:9" ht="15" x14ac:dyDescent="0.2">
      <c r="A53" s="47"/>
      <c r="B53" s="313" t="s">
        <v>273</v>
      </c>
      <c r="C53" s="71">
        <v>53.844051698851139</v>
      </c>
      <c r="D53" s="71">
        <v>52.481727462718993</v>
      </c>
      <c r="E53" s="71">
        <v>-1.3623242361321459</v>
      </c>
      <c r="F53" s="316">
        <v>10</v>
      </c>
      <c r="G53" s="48"/>
      <c r="H53" s="252"/>
      <c r="I53" s="137"/>
    </row>
    <row r="54" spans="1:9" ht="15" x14ac:dyDescent="0.2">
      <c r="A54" s="47"/>
      <c r="B54" s="317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8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1" t="s">
        <v>375</v>
      </c>
      <c r="C8" s="581"/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48"/>
    </row>
    <row r="9" spans="1:26" ht="15" x14ac:dyDescent="0.25">
      <c r="A9" s="47"/>
      <c r="B9" s="581" t="s">
        <v>141</v>
      </c>
      <c r="C9" s="581"/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88" t="s">
        <v>15</v>
      </c>
      <c r="D11" s="588"/>
      <c r="E11" s="589" t="s">
        <v>96</v>
      </c>
      <c r="F11" s="589"/>
      <c r="G11" s="583" t="s">
        <v>235</v>
      </c>
      <c r="H11" s="61"/>
      <c r="I11" s="588" t="s">
        <v>5</v>
      </c>
      <c r="J11" s="588"/>
      <c r="K11" s="589" t="s">
        <v>96</v>
      </c>
      <c r="L11" s="589"/>
      <c r="M11" s="583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3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3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3"/>
      <c r="P13" s="133"/>
      <c r="Q13" s="133"/>
      <c r="R13" s="133"/>
      <c r="S13" s="133"/>
    </row>
    <row r="14" spans="1:26" ht="14.25" customHeight="1" x14ac:dyDescent="0.25">
      <c r="A14" s="47"/>
      <c r="B14" s="31" t="s">
        <v>4</v>
      </c>
      <c r="C14" s="29">
        <v>3340.107041105</v>
      </c>
      <c r="D14" s="29">
        <v>3706.0994820999999</v>
      </c>
      <c r="E14" s="30">
        <v>10.957506346081637</v>
      </c>
      <c r="F14" s="29">
        <v>365.99244099499992</v>
      </c>
      <c r="G14" s="261">
        <v>100</v>
      </c>
      <c r="H14" s="63"/>
      <c r="I14" s="29">
        <v>2656.9175801169999</v>
      </c>
      <c r="J14" s="29">
        <v>3073.7988079000002</v>
      </c>
      <c r="K14" s="30">
        <v>15.690408724106607</v>
      </c>
      <c r="L14" s="29">
        <v>416.88122778300021</v>
      </c>
      <c r="M14" s="30">
        <v>100</v>
      </c>
      <c r="N14" s="48"/>
      <c r="O14" s="174">
        <f>+D14/C14*100-100</f>
        <v>10.95750634608163</v>
      </c>
      <c r="P14" s="136">
        <f>+D14-C14</f>
        <v>365.99244099499992</v>
      </c>
      <c r="Q14" s="174">
        <f>+D14/$D$14*100</f>
        <v>100</v>
      </c>
      <c r="R14" s="174" t="b">
        <f>+E14=O14</f>
        <v>1</v>
      </c>
      <c r="S14" s="174" t="b">
        <f t="shared" ref="S14:T14" si="0">+F14=P14</f>
        <v>1</v>
      </c>
      <c r="T14" s="174" t="b">
        <f t="shared" si="0"/>
        <v>1</v>
      </c>
      <c r="U14" s="137"/>
      <c r="V14" s="137"/>
      <c r="W14" s="137"/>
      <c r="X14" s="137"/>
      <c r="Y14" s="137"/>
      <c r="Z14" s="137"/>
    </row>
    <row r="15" spans="1:26" ht="14.25" customHeight="1" x14ac:dyDescent="0.25">
      <c r="A15" s="47"/>
      <c r="B15" s="26" t="s">
        <v>7</v>
      </c>
      <c r="C15" s="37">
        <v>1470.2942851</v>
      </c>
      <c r="D15" s="29">
        <v>1923.8496660999999</v>
      </c>
      <c r="E15" s="129">
        <v>30.847931981804045</v>
      </c>
      <c r="F15" s="130">
        <v>453.5553809999999</v>
      </c>
      <c r="G15" s="261">
        <v>51.91036223911297</v>
      </c>
      <c r="H15" s="63"/>
      <c r="I15" s="37">
        <v>1427.7291785</v>
      </c>
      <c r="J15" s="29">
        <v>1704.1087998</v>
      </c>
      <c r="K15" s="129">
        <v>19.357986476844992</v>
      </c>
      <c r="L15" s="37">
        <v>276.37962130000005</v>
      </c>
      <c r="M15" s="30">
        <v>55.439828899024015</v>
      </c>
      <c r="N15" s="48"/>
      <c r="O15" s="174">
        <f t="shared" ref="O15:O24" si="1">+D15/C15*100-100</f>
        <v>30.847931981804038</v>
      </c>
      <c r="P15" s="136">
        <f t="shared" ref="P15:P24" si="2">+D15-C15</f>
        <v>453.5553809999999</v>
      </c>
      <c r="Q15" s="174">
        <f t="shared" ref="Q15:Q24" si="3">+D15/$D$14*100</f>
        <v>51.91036223911297</v>
      </c>
      <c r="R15" s="174" t="b">
        <f t="shared" ref="R15:R23" si="4">+E15=O15</f>
        <v>1</v>
      </c>
      <c r="S15" s="174" t="b">
        <f t="shared" ref="S15:S24" si="5">+F15=P15</f>
        <v>1</v>
      </c>
      <c r="T15" s="174" t="b">
        <f t="shared" ref="T15:T24" si="6">+G15=Q15</f>
        <v>1</v>
      </c>
      <c r="U15" s="137"/>
      <c r="V15" s="137"/>
      <c r="W15" s="137"/>
      <c r="X15" s="137"/>
      <c r="Y15" s="137"/>
      <c r="Z15" s="137"/>
    </row>
    <row r="16" spans="1:26" ht="14.25" customHeight="1" x14ac:dyDescent="0.25">
      <c r="A16" s="47"/>
      <c r="B16" s="26" t="s">
        <v>10</v>
      </c>
      <c r="C16" s="41">
        <v>1257.3635107</v>
      </c>
      <c r="D16" s="29">
        <v>1264.2055754</v>
      </c>
      <c r="E16" s="129">
        <v>0.54415963575966675</v>
      </c>
      <c r="F16" s="130">
        <v>6.8420647000000372</v>
      </c>
      <c r="G16" s="261">
        <v>34.111485174803214</v>
      </c>
      <c r="H16" s="63"/>
      <c r="I16" s="41">
        <v>773.26234150000005</v>
      </c>
      <c r="J16" s="29">
        <v>867.3260209</v>
      </c>
      <c r="K16" s="129">
        <v>12.164523519602955</v>
      </c>
      <c r="L16" s="37">
        <v>94.063679399999955</v>
      </c>
      <c r="M16" s="30">
        <v>28.216746609142962</v>
      </c>
      <c r="N16" s="48"/>
      <c r="O16" s="174">
        <f t="shared" si="1"/>
        <v>0.54415963575966941</v>
      </c>
      <c r="P16" s="136">
        <f t="shared" si="2"/>
        <v>6.8420647000000372</v>
      </c>
      <c r="Q16" s="174">
        <f t="shared" si="3"/>
        <v>34.111485174803214</v>
      </c>
      <c r="R16" s="174" t="b">
        <f t="shared" si="4"/>
        <v>0</v>
      </c>
      <c r="S16" s="174" t="b">
        <f t="shared" si="5"/>
        <v>1</v>
      </c>
      <c r="T16" s="174" t="b">
        <f t="shared" si="6"/>
        <v>1</v>
      </c>
      <c r="U16" s="137"/>
      <c r="V16" s="137"/>
      <c r="W16" s="137"/>
      <c r="X16" s="137"/>
      <c r="Y16" s="137"/>
      <c r="Z16" s="137"/>
    </row>
    <row r="17" spans="1:26" ht="14.25" customHeight="1" x14ac:dyDescent="0.25">
      <c r="A17" s="47"/>
      <c r="B17" s="26" t="s">
        <v>8</v>
      </c>
      <c r="C17" s="37">
        <v>232.37838640000001</v>
      </c>
      <c r="D17" s="29">
        <v>221.07691639999999</v>
      </c>
      <c r="E17" s="129">
        <v>-4.8633912022034824</v>
      </c>
      <c r="F17" s="130">
        <v>-11.301470000000023</v>
      </c>
      <c r="G17" s="261">
        <v>5.9652180808360384</v>
      </c>
      <c r="H17" s="63"/>
      <c r="I17" s="37">
        <v>291.41423850000001</v>
      </c>
      <c r="J17" s="29">
        <v>288.26927069999999</v>
      </c>
      <c r="K17" s="129">
        <v>-1.0792086948764545</v>
      </c>
      <c r="L17" s="37">
        <v>-3.1449678000000176</v>
      </c>
      <c r="M17" s="30">
        <v>9.3782738791854676</v>
      </c>
      <c r="N17" s="48"/>
      <c r="O17" s="174">
        <f t="shared" si="1"/>
        <v>-4.8633912022034878</v>
      </c>
      <c r="P17" s="136">
        <f t="shared" si="2"/>
        <v>-11.301470000000023</v>
      </c>
      <c r="Q17" s="174">
        <f t="shared" si="3"/>
        <v>5.9652180808360384</v>
      </c>
      <c r="R17" s="174" t="b">
        <f t="shared" si="4"/>
        <v>0</v>
      </c>
      <c r="S17" s="174" t="b">
        <f t="shared" si="5"/>
        <v>1</v>
      </c>
      <c r="T17" s="174" t="b">
        <f t="shared" si="6"/>
        <v>1</v>
      </c>
      <c r="U17" s="137"/>
      <c r="V17" s="137"/>
      <c r="W17" s="137"/>
      <c r="X17" s="137"/>
      <c r="Y17" s="137"/>
      <c r="Z17" s="137"/>
    </row>
    <row r="18" spans="1:26" ht="15" x14ac:dyDescent="0.25">
      <c r="A18" s="47"/>
      <c r="B18" s="26" t="s">
        <v>34</v>
      </c>
      <c r="C18" s="41">
        <v>57.620616900000002</v>
      </c>
      <c r="D18" s="29">
        <v>148.61814190000001</v>
      </c>
      <c r="E18" s="129">
        <v>157.92528767598114</v>
      </c>
      <c r="F18" s="130">
        <v>90.99752500000001</v>
      </c>
      <c r="G18" s="261">
        <v>4.0100958600223002</v>
      </c>
      <c r="H18" s="63"/>
      <c r="I18" s="41">
        <v>22.8238658</v>
      </c>
      <c r="J18" s="29">
        <v>83.751879500000001</v>
      </c>
      <c r="K18" s="129">
        <v>266.9487028792467</v>
      </c>
      <c r="L18" s="37">
        <v>60.928013700000001</v>
      </c>
      <c r="M18" s="30">
        <v>2.7247027126417152</v>
      </c>
      <c r="N18" s="48"/>
      <c r="O18" s="174">
        <f t="shared" si="1"/>
        <v>157.92528767598111</v>
      </c>
      <c r="P18" s="136">
        <f t="shared" si="2"/>
        <v>90.99752500000001</v>
      </c>
      <c r="Q18" s="174">
        <f t="shared" si="3"/>
        <v>4.0100958600223002</v>
      </c>
      <c r="R18" s="174" t="b">
        <f t="shared" si="4"/>
        <v>1</v>
      </c>
      <c r="S18" s="174" t="b">
        <f t="shared" si="5"/>
        <v>1</v>
      </c>
      <c r="T18" s="174" t="b">
        <f t="shared" si="6"/>
        <v>1</v>
      </c>
      <c r="U18" s="137"/>
      <c r="V18" s="137"/>
      <c r="W18" s="137"/>
      <c r="X18" s="137"/>
      <c r="Y18" s="137"/>
      <c r="Z18" s="137"/>
    </row>
    <row r="19" spans="1:26" ht="14.25" customHeight="1" x14ac:dyDescent="0.25">
      <c r="A19" s="47"/>
      <c r="B19" s="26" t="s">
        <v>55</v>
      </c>
      <c r="C19" s="37">
        <v>142.80267019999999</v>
      </c>
      <c r="D19" s="29">
        <v>125.251958</v>
      </c>
      <c r="E19" s="129">
        <v>-12.290184893195367</v>
      </c>
      <c r="F19" s="130">
        <v>-17.550712199999992</v>
      </c>
      <c r="G19" s="261">
        <v>3.3796167265598616</v>
      </c>
      <c r="H19" s="63"/>
      <c r="I19" s="37">
        <v>22.4527702</v>
      </c>
      <c r="J19" s="29">
        <v>52.5926179</v>
      </c>
      <c r="K19" s="129">
        <v>134.236655127749</v>
      </c>
      <c r="L19" s="37">
        <v>30.139847700000001</v>
      </c>
      <c r="M19" s="30">
        <v>1.7109974070141223</v>
      </c>
      <c r="N19" s="48"/>
      <c r="O19" s="174">
        <f t="shared" si="1"/>
        <v>-12.290184893195359</v>
      </c>
      <c r="P19" s="136">
        <f t="shared" si="2"/>
        <v>-17.550712199999992</v>
      </c>
      <c r="Q19" s="174">
        <f t="shared" si="3"/>
        <v>3.3796167265598616</v>
      </c>
      <c r="R19" s="174" t="b">
        <f t="shared" si="4"/>
        <v>1</v>
      </c>
      <c r="S19" s="174" t="b">
        <f t="shared" si="5"/>
        <v>1</v>
      </c>
      <c r="T19" s="174" t="b">
        <f t="shared" si="6"/>
        <v>1</v>
      </c>
      <c r="U19" s="137"/>
      <c r="V19" s="137"/>
      <c r="W19" s="137"/>
      <c r="X19" s="137"/>
      <c r="Y19" s="137"/>
      <c r="Z19" s="137"/>
    </row>
    <row r="20" spans="1:26" ht="14.25" customHeight="1" x14ac:dyDescent="0.25">
      <c r="A20" s="47"/>
      <c r="B20" s="26" t="s">
        <v>9</v>
      </c>
      <c r="C20" s="41">
        <v>179.647572</v>
      </c>
      <c r="D20" s="29">
        <v>23.097224300000001</v>
      </c>
      <c r="E20" s="129">
        <v>-87.143035643142454</v>
      </c>
      <c r="F20" s="130">
        <v>-156.5503477</v>
      </c>
      <c r="G20" s="261">
        <v>0.62322191866561394</v>
      </c>
      <c r="H20" s="63"/>
      <c r="I20" s="41">
        <v>60.918494299999999</v>
      </c>
      <c r="J20" s="29">
        <v>16.206347399999999</v>
      </c>
      <c r="K20" s="129">
        <v>-73.396671099272396</v>
      </c>
      <c r="L20" s="37">
        <v>-44.7121469</v>
      </c>
      <c r="M20" s="30">
        <v>0.52724164504026438</v>
      </c>
      <c r="N20" s="48"/>
      <c r="O20" s="174">
        <f t="shared" si="1"/>
        <v>-87.143035643142454</v>
      </c>
      <c r="P20" s="136">
        <f t="shared" si="2"/>
        <v>-156.5503477</v>
      </c>
      <c r="Q20" s="174">
        <f t="shared" si="3"/>
        <v>0.62322191866561394</v>
      </c>
      <c r="R20" s="174" t="b">
        <f t="shared" si="4"/>
        <v>1</v>
      </c>
      <c r="S20" s="174" t="b">
        <f t="shared" si="5"/>
        <v>1</v>
      </c>
      <c r="T20" s="174" t="b">
        <f t="shared" si="6"/>
        <v>1</v>
      </c>
      <c r="U20" s="137"/>
      <c r="V20" s="137"/>
      <c r="W20" s="137"/>
      <c r="X20" s="137"/>
      <c r="Y20" s="137"/>
      <c r="Z20" s="137"/>
    </row>
    <row r="21" spans="1:26" ht="14.25" customHeight="1" x14ac:dyDescent="0.25">
      <c r="A21" s="47"/>
      <c r="B21" s="26" t="s">
        <v>6</v>
      </c>
      <c r="C21" s="37">
        <v>0</v>
      </c>
      <c r="D21" s="29">
        <v>0</v>
      </c>
      <c r="E21" s="530" t="s">
        <v>377</v>
      </c>
      <c r="F21" s="130">
        <v>0</v>
      </c>
      <c r="G21" s="261">
        <v>0</v>
      </c>
      <c r="H21" s="63"/>
      <c r="I21" s="37">
        <v>58.316691300000002</v>
      </c>
      <c r="J21" s="29">
        <v>61.543871600000003</v>
      </c>
      <c r="K21" s="129">
        <v>5.5338878596495444</v>
      </c>
      <c r="L21" s="37">
        <v>3.2271803000000006</v>
      </c>
      <c r="M21" s="30">
        <v>2.002208844698147</v>
      </c>
      <c r="N21" s="48"/>
      <c r="O21" s="174" t="e">
        <f t="shared" si="1"/>
        <v>#DIV/0!</v>
      </c>
      <c r="P21" s="136">
        <f t="shared" si="2"/>
        <v>0</v>
      </c>
      <c r="Q21" s="174">
        <f t="shared" si="3"/>
        <v>0</v>
      </c>
      <c r="R21" s="174" t="e">
        <f t="shared" si="4"/>
        <v>#DIV/0!</v>
      </c>
      <c r="S21" s="174" t="b">
        <f t="shared" si="5"/>
        <v>1</v>
      </c>
      <c r="T21" s="174" t="b">
        <f t="shared" si="6"/>
        <v>1</v>
      </c>
      <c r="U21" s="137"/>
      <c r="V21" s="137"/>
      <c r="W21" s="137"/>
      <c r="X21" s="137"/>
      <c r="Y21" s="137"/>
      <c r="Z21" s="137"/>
    </row>
    <row r="22" spans="1:26" ht="15" x14ac:dyDescent="0.25">
      <c r="A22" s="47"/>
      <c r="B22" s="43"/>
      <c r="C22" s="72"/>
      <c r="D22" s="43"/>
      <c r="E22" s="139"/>
      <c r="F22" s="184"/>
      <c r="G22" s="132"/>
      <c r="I22" s="72"/>
      <c r="J22" s="43"/>
      <c r="K22" s="139"/>
      <c r="L22" s="140"/>
      <c r="M22" s="141"/>
      <c r="N22" s="48"/>
      <c r="O22" s="174"/>
      <c r="P22" s="136"/>
      <c r="Q22" s="174"/>
      <c r="R22" s="174"/>
      <c r="S22" s="174"/>
      <c r="T22" s="174"/>
      <c r="U22" s="137"/>
      <c r="V22" s="137"/>
      <c r="W22" s="137"/>
      <c r="X22" s="137"/>
      <c r="Y22" s="137"/>
      <c r="Z22" s="137"/>
    </row>
    <row r="23" spans="1:26" ht="15" x14ac:dyDescent="0.25">
      <c r="A23" s="47"/>
      <c r="B23" s="26" t="s">
        <v>11</v>
      </c>
      <c r="C23" s="41">
        <v>1702.6726715</v>
      </c>
      <c r="D23" s="29">
        <v>2144.9265824999998</v>
      </c>
      <c r="E23" s="129">
        <v>25.97410050696287</v>
      </c>
      <c r="F23" s="138">
        <v>442.25391099999979</v>
      </c>
      <c r="G23" s="261">
        <v>57.875580319949016</v>
      </c>
      <c r="H23" s="63"/>
      <c r="I23" s="41">
        <v>1719.143417</v>
      </c>
      <c r="J23" s="29">
        <v>1992.3780704999999</v>
      </c>
      <c r="K23" s="129">
        <v>15.893650919293822</v>
      </c>
      <c r="L23" s="37">
        <v>273.23465349999992</v>
      </c>
      <c r="M23" s="30">
        <v>64.818102778209479</v>
      </c>
      <c r="N23" s="48"/>
      <c r="O23" s="174">
        <f t="shared" si="1"/>
        <v>25.97410050696287</v>
      </c>
      <c r="P23" s="136">
        <f t="shared" si="2"/>
        <v>442.25391099999979</v>
      </c>
      <c r="Q23" s="174">
        <f t="shared" si="3"/>
        <v>57.875580319949016</v>
      </c>
      <c r="R23" s="174" t="b">
        <f t="shared" si="4"/>
        <v>1</v>
      </c>
      <c r="S23" s="174" t="b">
        <f t="shared" si="5"/>
        <v>1</v>
      </c>
      <c r="T23" s="174" t="b">
        <f t="shared" si="6"/>
        <v>1</v>
      </c>
      <c r="U23" s="137"/>
      <c r="V23" s="137"/>
      <c r="W23" s="137"/>
      <c r="X23" s="137"/>
      <c r="Y23" s="137"/>
      <c r="Z23" s="137"/>
    </row>
    <row r="24" spans="1:26" ht="15" x14ac:dyDescent="0.25">
      <c r="A24" s="47"/>
      <c r="B24" s="26" t="s">
        <v>12</v>
      </c>
      <c r="C24" s="41">
        <v>1637.434369605</v>
      </c>
      <c r="D24" s="29">
        <v>1561.1728996000002</v>
      </c>
      <c r="E24" s="129">
        <v>-4.657375673835185</v>
      </c>
      <c r="F24" s="138">
        <v>-76.261470004999865</v>
      </c>
      <c r="G24" s="261">
        <v>42.124419680050991</v>
      </c>
      <c r="H24" s="63"/>
      <c r="I24" s="41">
        <v>937.77416311699994</v>
      </c>
      <c r="J24" s="29">
        <v>1081.4207374000002</v>
      </c>
      <c r="K24" s="129">
        <v>15.317821702993385</v>
      </c>
      <c r="L24" s="37">
        <v>143.64657428300029</v>
      </c>
      <c r="M24" s="30">
        <v>35.181897221790521</v>
      </c>
      <c r="N24" s="48"/>
      <c r="O24" s="174">
        <f t="shared" si="1"/>
        <v>-4.6573756738351904</v>
      </c>
      <c r="P24" s="136">
        <f t="shared" si="2"/>
        <v>-76.261470004999865</v>
      </c>
      <c r="Q24" s="174">
        <f t="shared" si="3"/>
        <v>42.124419680050991</v>
      </c>
      <c r="R24" s="174" t="b">
        <f>+ROUND(E24,4)=ROUND(O24,4)</f>
        <v>1</v>
      </c>
      <c r="S24" s="174" t="b">
        <f t="shared" si="5"/>
        <v>1</v>
      </c>
      <c r="T24" s="174" t="b">
        <f t="shared" si="6"/>
        <v>1</v>
      </c>
      <c r="U24" s="137"/>
      <c r="V24" s="137"/>
      <c r="W24" s="137"/>
      <c r="X24" s="137"/>
      <c r="Y24" s="137"/>
      <c r="Z24" s="137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3"/>
      <c r="P25" s="133"/>
      <c r="Q25" s="133"/>
      <c r="R25" s="133"/>
      <c r="S25" s="133"/>
      <c r="T25" s="137"/>
      <c r="U25" s="137"/>
    </row>
    <row r="26" spans="1:26" ht="15" x14ac:dyDescent="0.25">
      <c r="A26" s="47"/>
      <c r="B26" s="581" t="s">
        <v>31</v>
      </c>
      <c r="C26" s="581"/>
      <c r="D26" s="581"/>
      <c r="E26" s="581"/>
      <c r="F26" s="581"/>
      <c r="G26" s="58"/>
      <c r="H26" s="581" t="s">
        <v>32</v>
      </c>
      <c r="I26" s="581"/>
      <c r="J26" s="581"/>
      <c r="K26" s="581"/>
      <c r="L26" s="581"/>
      <c r="M26" s="581"/>
      <c r="N26" s="48"/>
      <c r="O26" s="137"/>
      <c r="P26" s="137"/>
      <c r="Q26" s="137"/>
      <c r="R26" s="137"/>
      <c r="S26" s="137"/>
      <c r="T26" s="137"/>
      <c r="U26" s="137"/>
    </row>
    <row r="27" spans="1:26" ht="15" x14ac:dyDescent="0.25">
      <c r="A27" s="47"/>
      <c r="B27" s="581" t="s">
        <v>376</v>
      </c>
      <c r="C27" s="581"/>
      <c r="D27" s="581"/>
      <c r="E27" s="581"/>
      <c r="F27" s="581"/>
      <c r="G27" s="58"/>
      <c r="H27" s="581" t="s">
        <v>376</v>
      </c>
      <c r="I27" s="581"/>
      <c r="J27" s="581"/>
      <c r="K27" s="581"/>
      <c r="L27" s="581"/>
      <c r="M27" s="581"/>
      <c r="N27" s="48"/>
      <c r="O27" s="137"/>
      <c r="P27" s="137"/>
      <c r="Q27" s="137"/>
      <c r="R27" s="137"/>
      <c r="S27" s="137"/>
      <c r="T27" s="137"/>
      <c r="U27" s="137"/>
    </row>
    <row r="28" spans="1:26" ht="15" x14ac:dyDescent="0.25">
      <c r="A28" s="47"/>
      <c r="B28" s="581" t="s">
        <v>101</v>
      </c>
      <c r="C28" s="581"/>
      <c r="D28" s="581"/>
      <c r="E28" s="581"/>
      <c r="F28" s="581"/>
      <c r="G28" s="58"/>
      <c r="H28" s="581" t="s">
        <v>101</v>
      </c>
      <c r="I28" s="581"/>
      <c r="J28" s="581"/>
      <c r="K28" s="581"/>
      <c r="L28" s="581"/>
      <c r="M28" s="581"/>
      <c r="N28" s="48"/>
      <c r="O28" s="137"/>
      <c r="P28" s="137"/>
      <c r="Q28" s="137"/>
      <c r="R28" s="137"/>
      <c r="S28" s="137"/>
      <c r="T28" s="137"/>
      <c r="U28" s="137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7"/>
      <c r="P29" s="137"/>
      <c r="Q29" s="137"/>
      <c r="R29" s="137"/>
      <c r="S29" s="137"/>
      <c r="T29" s="137"/>
      <c r="U29" s="137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7"/>
      <c r="P30" s="137"/>
      <c r="Q30" s="137"/>
      <c r="R30" s="137"/>
      <c r="S30" s="137"/>
      <c r="T30" s="137"/>
      <c r="U30" s="137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7"/>
      <c r="P31" s="137"/>
      <c r="Q31" s="137"/>
      <c r="R31" s="137"/>
      <c r="S31" s="137"/>
      <c r="T31" s="137"/>
      <c r="U31" s="137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7"/>
      <c r="P32" s="137"/>
      <c r="Q32" s="137"/>
      <c r="R32" s="137"/>
      <c r="S32" s="137"/>
      <c r="T32" s="137"/>
      <c r="U32" s="137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7"/>
      <c r="P33" s="137"/>
      <c r="Q33" s="137"/>
      <c r="R33" s="137"/>
      <c r="S33" s="137"/>
      <c r="T33" s="137"/>
      <c r="U33" s="137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7"/>
      <c r="P34" s="137"/>
      <c r="Q34" s="137"/>
      <c r="R34" s="137"/>
      <c r="S34" s="137"/>
      <c r="T34" s="137"/>
      <c r="U34" s="137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7"/>
      <c r="P35" s="137"/>
      <c r="Q35" s="137"/>
      <c r="R35" s="137"/>
      <c r="S35" s="137"/>
      <c r="T35" s="137"/>
      <c r="U35" s="137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7"/>
      <c r="P36" s="137"/>
      <c r="Q36" s="137"/>
      <c r="R36" s="137"/>
      <c r="S36" s="137"/>
      <c r="T36" s="137"/>
      <c r="U36" s="137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7"/>
      <c r="P37" s="137"/>
      <c r="Q37" s="137"/>
      <c r="R37" s="137"/>
      <c r="S37" s="137"/>
      <c r="T37" s="137"/>
      <c r="U37" s="137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7"/>
      <c r="P38" s="137"/>
      <c r="Q38" s="137"/>
      <c r="R38" s="137"/>
      <c r="S38" s="137"/>
      <c r="T38" s="137"/>
      <c r="U38" s="137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7"/>
      <c r="P39" s="137"/>
      <c r="Q39" s="137"/>
      <c r="R39" s="137"/>
      <c r="S39" s="137"/>
      <c r="T39" s="137"/>
      <c r="U39" s="137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7"/>
      <c r="P40" s="137"/>
      <c r="Q40" s="137"/>
      <c r="R40" s="137"/>
      <c r="S40" s="137"/>
      <c r="T40" s="137"/>
      <c r="U40" s="137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7"/>
      <c r="P41" s="137"/>
      <c r="Q41" s="137"/>
      <c r="R41" s="137"/>
      <c r="S41" s="137"/>
      <c r="T41" s="137"/>
      <c r="U41" s="137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7"/>
      <c r="P42" s="137"/>
      <c r="Q42" s="137"/>
      <c r="R42" s="137"/>
      <c r="S42" s="137"/>
      <c r="T42" s="137"/>
      <c r="U42" s="137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7"/>
      <c r="P43" s="137"/>
      <c r="Q43" s="137"/>
      <c r="R43" s="137"/>
      <c r="S43" s="137"/>
      <c r="T43" s="137"/>
      <c r="U43" s="137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7"/>
      <c r="P44" s="137"/>
      <c r="Q44" s="137"/>
      <c r="R44" s="137"/>
      <c r="S44" s="137"/>
      <c r="T44" s="137"/>
      <c r="U44" s="137"/>
    </row>
    <row r="45" spans="1:21" x14ac:dyDescent="0.2">
      <c r="A45" s="12" t="s">
        <v>134</v>
      </c>
      <c r="B45" s="183"/>
      <c r="C45" s="183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7"/>
      <c r="P45" s="137"/>
      <c r="Q45" s="137"/>
      <c r="R45" s="137"/>
      <c r="S45" s="137"/>
      <c r="T45" s="137"/>
      <c r="U45" s="137"/>
    </row>
    <row r="46" spans="1:21" x14ac:dyDescent="0.2">
      <c r="B46" s="414"/>
      <c r="C46" s="414"/>
      <c r="D46" s="414"/>
      <c r="E46" s="414"/>
      <c r="F46" s="388"/>
      <c r="G46" s="388"/>
      <c r="H46" s="389"/>
      <c r="I46" s="388"/>
      <c r="J46" s="388"/>
      <c r="K46" s="128"/>
      <c r="L46" s="128"/>
      <c r="M46" s="137"/>
      <c r="N46" s="137"/>
    </row>
    <row r="47" spans="1:21" s="78" customFormat="1" x14ac:dyDescent="0.2">
      <c r="B47" s="414"/>
      <c r="C47" s="414" t="s">
        <v>15</v>
      </c>
      <c r="D47" s="414" t="s">
        <v>16</v>
      </c>
      <c r="E47" s="414"/>
      <c r="F47" s="388"/>
      <c r="G47" s="388"/>
      <c r="H47" s="389"/>
      <c r="I47" s="388"/>
      <c r="J47" s="388"/>
      <c r="K47" s="376"/>
      <c r="L47" s="376"/>
    </row>
    <row r="48" spans="1:21" s="78" customFormat="1" x14ac:dyDescent="0.2">
      <c r="B48" s="414" t="s">
        <v>11</v>
      </c>
      <c r="C48" s="415">
        <f>G23</f>
        <v>57.875580319949016</v>
      </c>
      <c r="D48" s="415">
        <f>M23</f>
        <v>64.818102778209479</v>
      </c>
      <c r="E48" s="414"/>
      <c r="F48" s="388"/>
      <c r="G48" s="388"/>
      <c r="H48" s="389"/>
      <c r="I48" s="388"/>
      <c r="J48" s="388"/>
      <c r="K48" s="376"/>
      <c r="L48" s="376"/>
    </row>
    <row r="49" spans="2:14" s="78" customFormat="1" x14ac:dyDescent="0.2">
      <c r="B49" s="414" t="s">
        <v>12</v>
      </c>
      <c r="C49" s="415">
        <f>G24</f>
        <v>42.124419680050991</v>
      </c>
      <c r="D49" s="415">
        <f>M24</f>
        <v>35.181897221790521</v>
      </c>
      <c r="E49" s="414"/>
      <c r="F49" s="388"/>
      <c r="G49" s="388"/>
      <c r="H49" s="389"/>
      <c r="I49" s="388"/>
      <c r="J49" s="388"/>
      <c r="K49" s="376"/>
      <c r="L49" s="376"/>
    </row>
    <row r="50" spans="2:14" x14ac:dyDescent="0.2">
      <c r="B50" s="414"/>
      <c r="C50" s="414"/>
      <c r="D50" s="414"/>
      <c r="E50" s="414"/>
      <c r="F50" s="388"/>
      <c r="G50" s="388"/>
      <c r="H50" s="389"/>
      <c r="I50" s="388"/>
      <c r="J50" s="388"/>
      <c r="K50" s="128"/>
      <c r="L50" s="128"/>
      <c r="M50" s="137"/>
      <c r="N50" s="137"/>
    </row>
    <row r="51" spans="2:14" x14ac:dyDescent="0.2">
      <c r="B51" s="414"/>
      <c r="C51" s="414"/>
      <c r="D51" s="414"/>
      <c r="E51" s="414"/>
      <c r="F51" s="388"/>
      <c r="G51" s="388"/>
      <c r="H51" s="389"/>
      <c r="I51" s="388"/>
      <c r="J51" s="388"/>
      <c r="K51" s="128"/>
      <c r="L51" s="128"/>
      <c r="M51" s="137"/>
      <c r="N51" s="137"/>
    </row>
    <row r="52" spans="2:14" x14ac:dyDescent="0.2">
      <c r="B52" s="388"/>
      <c r="C52" s="388"/>
      <c r="D52" s="388"/>
      <c r="E52" s="388"/>
      <c r="F52" s="388"/>
      <c r="G52" s="388"/>
      <c r="H52" s="389"/>
      <c r="I52" s="388"/>
      <c r="J52" s="388"/>
      <c r="K52" s="128"/>
      <c r="L52" s="128"/>
      <c r="M52" s="137"/>
      <c r="N52" s="137"/>
    </row>
    <row r="53" spans="2:14" x14ac:dyDescent="0.2">
      <c r="B53" s="128"/>
      <c r="C53" s="128"/>
      <c r="D53" s="128"/>
      <c r="E53" s="128"/>
      <c r="F53" s="128"/>
      <c r="G53" s="128"/>
      <c r="H53" s="389"/>
      <c r="I53" s="128"/>
      <c r="J53" s="128"/>
      <c r="K53" s="128"/>
      <c r="L53" s="128"/>
      <c r="M53" s="137"/>
      <c r="N53" s="137"/>
    </row>
    <row r="54" spans="2:14" x14ac:dyDescent="0.2">
      <c r="B54" s="128"/>
      <c r="C54" s="128"/>
      <c r="D54" s="128"/>
      <c r="E54" s="128"/>
      <c r="F54" s="128"/>
      <c r="G54" s="128"/>
      <c r="H54" s="389"/>
      <c r="I54" s="128"/>
      <c r="J54" s="128"/>
      <c r="K54" s="128"/>
      <c r="L54" s="128"/>
      <c r="M54" s="137"/>
      <c r="N54" s="137"/>
    </row>
    <row r="55" spans="2:14" x14ac:dyDescent="0.2">
      <c r="B55" s="128"/>
      <c r="C55" s="128"/>
      <c r="D55" s="128"/>
      <c r="E55" s="128"/>
      <c r="F55" s="128"/>
      <c r="G55" s="128"/>
      <c r="H55" s="389"/>
      <c r="I55" s="128"/>
      <c r="J55" s="128"/>
      <c r="K55" s="128"/>
      <c r="L55" s="128"/>
      <c r="M55" s="137"/>
      <c r="N55" s="137"/>
    </row>
    <row r="56" spans="2:14" x14ac:dyDescent="0.2">
      <c r="B56" s="133"/>
      <c r="C56" s="133"/>
      <c r="D56" s="133"/>
      <c r="E56" s="133"/>
      <c r="F56" s="133"/>
      <c r="G56" s="137"/>
      <c r="H56" s="142"/>
      <c r="I56" s="137"/>
      <c r="J56" s="137"/>
      <c r="K56" s="137"/>
      <c r="L56" s="137"/>
      <c r="M56" s="137"/>
      <c r="N56" s="137"/>
    </row>
    <row r="57" spans="2:14" x14ac:dyDescent="0.2">
      <c r="B57" s="133"/>
      <c r="C57" s="133"/>
      <c r="D57" s="133"/>
      <c r="E57" s="133"/>
      <c r="F57" s="133"/>
      <c r="G57" s="137"/>
      <c r="H57" s="142"/>
      <c r="I57" s="137"/>
      <c r="J57" s="137"/>
      <c r="K57" s="137"/>
      <c r="L57" s="137"/>
      <c r="M57" s="137"/>
      <c r="N57" s="137"/>
    </row>
    <row r="58" spans="2:14" x14ac:dyDescent="0.2">
      <c r="B58" s="137"/>
      <c r="C58" s="137"/>
      <c r="D58" s="137"/>
      <c r="E58" s="137"/>
      <c r="F58" s="137"/>
      <c r="G58" s="137"/>
      <c r="H58" s="142"/>
      <c r="I58" s="137"/>
      <c r="J58" s="137"/>
      <c r="K58" s="137"/>
      <c r="L58" s="137"/>
      <c r="M58" s="137"/>
      <c r="N58" s="137"/>
    </row>
    <row r="59" spans="2:14" x14ac:dyDescent="0.2">
      <c r="B59" s="137"/>
      <c r="C59" s="137"/>
      <c r="D59" s="137"/>
      <c r="E59" s="137"/>
      <c r="F59" s="137"/>
      <c r="G59" s="137"/>
      <c r="H59" s="142"/>
      <c r="I59" s="137"/>
      <c r="J59" s="137"/>
      <c r="K59" s="137"/>
      <c r="L59" s="137"/>
      <c r="M59" s="137"/>
      <c r="N59" s="137"/>
    </row>
    <row r="60" spans="2:14" x14ac:dyDescent="0.2">
      <c r="B60" s="137"/>
      <c r="C60" s="137"/>
      <c r="D60" s="137"/>
      <c r="E60" s="137"/>
      <c r="F60" s="137"/>
      <c r="G60" s="137"/>
      <c r="H60" s="142"/>
      <c r="I60" s="137"/>
      <c r="J60" s="137"/>
      <c r="K60" s="137"/>
      <c r="L60" s="137"/>
      <c r="M60" s="137"/>
      <c r="N60" s="137"/>
    </row>
    <row r="61" spans="2:14" x14ac:dyDescent="0.2">
      <c r="B61" s="137"/>
      <c r="C61" s="137"/>
      <c r="D61" s="137"/>
      <c r="E61" s="137"/>
      <c r="F61" s="137"/>
      <c r="G61" s="137"/>
      <c r="H61" s="142"/>
      <c r="I61" s="137"/>
      <c r="J61" s="137"/>
      <c r="K61" s="137"/>
      <c r="L61" s="137"/>
      <c r="M61" s="137"/>
      <c r="N61" s="137"/>
    </row>
    <row r="62" spans="2:14" x14ac:dyDescent="0.2">
      <c r="B62" s="137"/>
      <c r="C62" s="137"/>
      <c r="D62" s="137"/>
      <c r="E62" s="137"/>
      <c r="F62" s="137"/>
      <c r="G62" s="137"/>
      <c r="H62" s="142"/>
      <c r="I62" s="137"/>
      <c r="J62" s="137"/>
      <c r="K62" s="137"/>
      <c r="L62" s="137"/>
      <c r="M62" s="137"/>
      <c r="N62" s="137"/>
    </row>
    <row r="63" spans="2:14" x14ac:dyDescent="0.2">
      <c r="B63" s="137"/>
      <c r="C63" s="137"/>
      <c r="D63" s="137"/>
      <c r="E63" s="137"/>
      <c r="F63" s="137"/>
      <c r="G63" s="137"/>
      <c r="H63" s="142"/>
      <c r="I63" s="137"/>
      <c r="J63" s="137"/>
      <c r="K63" s="137"/>
      <c r="L63" s="137"/>
      <c r="M63" s="137"/>
      <c r="N63" s="137"/>
    </row>
    <row r="64" spans="2:14" x14ac:dyDescent="0.2">
      <c r="B64" s="137"/>
      <c r="C64" s="137"/>
      <c r="D64" s="137"/>
      <c r="E64" s="137"/>
      <c r="F64" s="137"/>
      <c r="G64" s="137"/>
      <c r="H64" s="142"/>
      <c r="I64" s="137"/>
      <c r="J64" s="137"/>
      <c r="K64" s="137"/>
      <c r="L64" s="137"/>
      <c r="M64" s="137"/>
      <c r="N64" s="137"/>
    </row>
    <row r="65" spans="2:14" x14ac:dyDescent="0.2">
      <c r="B65" s="137"/>
      <c r="C65" s="137"/>
      <c r="D65" s="137"/>
      <c r="E65" s="137"/>
      <c r="F65" s="137"/>
      <c r="G65" s="137"/>
      <c r="H65" s="142"/>
      <c r="I65" s="137"/>
      <c r="J65" s="137"/>
      <c r="K65" s="137"/>
      <c r="L65" s="137"/>
      <c r="M65" s="137"/>
      <c r="N65" s="137"/>
    </row>
    <row r="66" spans="2:14" x14ac:dyDescent="0.2">
      <c r="B66" s="137"/>
      <c r="C66" s="137"/>
      <c r="D66" s="137"/>
      <c r="E66" s="137"/>
      <c r="F66" s="137"/>
      <c r="G66" s="137"/>
      <c r="H66" s="142"/>
      <c r="I66" s="137"/>
      <c r="J66" s="137"/>
      <c r="K66" s="137"/>
      <c r="L66" s="137"/>
      <c r="M66" s="137"/>
      <c r="N66" s="137"/>
    </row>
    <row r="67" spans="2:14" x14ac:dyDescent="0.2">
      <c r="B67" s="137"/>
      <c r="C67" s="137"/>
      <c r="D67" s="137"/>
      <c r="E67" s="137"/>
      <c r="F67" s="137"/>
      <c r="G67" s="137"/>
      <c r="H67" s="142"/>
      <c r="I67" s="137"/>
      <c r="J67" s="137"/>
      <c r="K67" s="137"/>
      <c r="L67" s="137"/>
      <c r="M67" s="137"/>
      <c r="N67" s="137"/>
    </row>
    <row r="68" spans="2:14" x14ac:dyDescent="0.2">
      <c r="B68" s="137"/>
      <c r="C68" s="137"/>
      <c r="D68" s="137"/>
      <c r="E68" s="137"/>
      <c r="F68" s="137"/>
      <c r="G68" s="137"/>
      <c r="H68" s="142"/>
      <c r="I68" s="137"/>
      <c r="J68" s="137"/>
      <c r="K68" s="137"/>
      <c r="L68" s="137"/>
      <c r="M68" s="137"/>
      <c r="N68" s="137"/>
    </row>
    <row r="69" spans="2:14" x14ac:dyDescent="0.2">
      <c r="B69" s="137"/>
      <c r="C69" s="137"/>
      <c r="D69" s="137"/>
      <c r="E69" s="137"/>
      <c r="F69" s="137"/>
      <c r="G69" s="137"/>
      <c r="H69" s="142"/>
      <c r="I69" s="137"/>
      <c r="J69" s="137"/>
      <c r="K69" s="137"/>
      <c r="L69" s="137"/>
      <c r="M69" s="137"/>
      <c r="N69" s="137"/>
    </row>
    <row r="70" spans="2:14" x14ac:dyDescent="0.2">
      <c r="B70" s="137"/>
      <c r="C70" s="137"/>
      <c r="D70" s="137"/>
      <c r="E70" s="137"/>
      <c r="F70" s="137"/>
      <c r="G70" s="137"/>
      <c r="H70" s="142"/>
      <c r="I70" s="137"/>
      <c r="J70" s="137"/>
      <c r="K70" s="137"/>
      <c r="L70" s="137"/>
      <c r="M70" s="137"/>
      <c r="N70" s="137"/>
    </row>
  </sheetData>
  <sortState ref="B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14:T25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7"/>
    </row>
    <row r="6" spans="1:16" x14ac:dyDescent="0.2">
      <c r="A6" s="47"/>
      <c r="B6" s="43"/>
      <c r="C6" s="43"/>
      <c r="D6" s="43"/>
      <c r="E6" s="43"/>
      <c r="F6" s="43"/>
      <c r="G6" s="48"/>
      <c r="H6" s="137"/>
      <c r="I6" s="137"/>
      <c r="J6" s="137"/>
      <c r="K6" s="137"/>
      <c r="L6" s="137"/>
      <c r="M6" s="137"/>
      <c r="N6" s="137"/>
      <c r="O6" s="137"/>
      <c r="P6" s="137"/>
    </row>
    <row r="7" spans="1:16" x14ac:dyDescent="0.2">
      <c r="A7" s="47"/>
      <c r="B7" s="43"/>
      <c r="C7" s="43"/>
      <c r="D7" s="43"/>
      <c r="E7" s="43"/>
      <c r="F7" s="43"/>
      <c r="G7" s="48"/>
      <c r="H7" s="137"/>
      <c r="I7" s="137"/>
      <c r="J7" s="137"/>
      <c r="K7" s="137"/>
      <c r="L7" s="137"/>
      <c r="M7" s="137"/>
      <c r="N7" s="137"/>
      <c r="O7" s="137"/>
      <c r="P7" s="137"/>
    </row>
    <row r="8" spans="1:16" ht="15" x14ac:dyDescent="0.25">
      <c r="A8" s="47"/>
      <c r="B8" s="58"/>
      <c r="G8" s="48"/>
      <c r="H8" s="137"/>
      <c r="I8" s="137"/>
      <c r="J8" s="137"/>
      <c r="K8" s="137"/>
      <c r="L8" s="137"/>
      <c r="M8" s="137"/>
      <c r="N8" s="137"/>
      <c r="O8" s="137"/>
      <c r="P8" s="137"/>
    </row>
    <row r="9" spans="1:16" ht="14.45" customHeight="1" x14ac:dyDescent="0.2">
      <c r="A9" s="47"/>
      <c r="B9" s="579" t="s">
        <v>296</v>
      </c>
      <c r="C9" s="579"/>
      <c r="D9" s="579"/>
      <c r="E9" s="579"/>
      <c r="F9" s="579"/>
      <c r="G9" s="391"/>
      <c r="H9" s="385"/>
      <c r="I9" s="137"/>
      <c r="J9" s="137"/>
      <c r="K9" s="137"/>
      <c r="L9" s="137"/>
      <c r="M9" s="137"/>
      <c r="N9" s="137"/>
      <c r="O9" s="137"/>
      <c r="P9" s="137"/>
    </row>
    <row r="10" spans="1:16" ht="14.45" customHeight="1" x14ac:dyDescent="0.2">
      <c r="A10" s="47"/>
      <c r="B10" s="579" t="s">
        <v>142</v>
      </c>
      <c r="C10" s="579"/>
      <c r="D10" s="579"/>
      <c r="E10" s="579"/>
      <c r="F10" s="579"/>
      <c r="G10" s="48"/>
      <c r="H10" s="137"/>
      <c r="I10" s="137"/>
      <c r="J10" s="137"/>
      <c r="K10" s="137"/>
      <c r="L10" s="137"/>
      <c r="M10" s="137"/>
      <c r="N10" s="137"/>
      <c r="O10" s="137"/>
      <c r="P10" s="137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7"/>
      <c r="I11" s="137"/>
      <c r="J11" s="137"/>
      <c r="K11" s="137"/>
      <c r="L11" s="137"/>
      <c r="M11" s="137"/>
      <c r="N11" s="137"/>
      <c r="O11" s="137"/>
      <c r="P11" s="137"/>
    </row>
    <row r="12" spans="1:16" ht="15" customHeight="1" x14ac:dyDescent="0.25">
      <c r="A12" s="47"/>
      <c r="B12" s="43"/>
      <c r="C12" s="590"/>
      <c r="D12" s="590"/>
      <c r="E12" s="575" t="s">
        <v>97</v>
      </c>
      <c r="F12" s="585" t="s">
        <v>100</v>
      </c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15" x14ac:dyDescent="0.25">
      <c r="A13" s="47"/>
      <c r="B13" s="43"/>
      <c r="C13" s="55">
        <v>2014</v>
      </c>
      <c r="D13" s="106">
        <v>2017</v>
      </c>
      <c r="E13" s="587"/>
      <c r="F13" s="586"/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7"/>
      <c r="I15" s="137"/>
      <c r="J15" s="137"/>
      <c r="K15" s="137"/>
      <c r="L15" s="137"/>
      <c r="M15" s="137"/>
      <c r="N15" s="137"/>
      <c r="O15" s="137"/>
      <c r="P15" s="137"/>
    </row>
    <row r="16" spans="1:16" ht="15" x14ac:dyDescent="0.25">
      <c r="A16" s="47"/>
      <c r="B16" s="43" t="s">
        <v>286</v>
      </c>
      <c r="C16" s="387">
        <v>72.319945649241149</v>
      </c>
      <c r="D16" s="387">
        <v>75.574858690675455</v>
      </c>
      <c r="E16" s="392">
        <v>3.2549130414343068</v>
      </c>
      <c r="F16" s="413">
        <v>1</v>
      </c>
      <c r="G16" s="48"/>
      <c r="H16" s="252"/>
      <c r="I16" s="137"/>
      <c r="J16" s="137"/>
      <c r="K16" s="137"/>
      <c r="L16" s="137"/>
      <c r="M16" s="137"/>
      <c r="N16" s="137"/>
      <c r="O16" s="137"/>
      <c r="P16" s="137"/>
    </row>
    <row r="17" spans="1:16" ht="15" x14ac:dyDescent="0.25">
      <c r="A17" s="47"/>
      <c r="B17" s="43" t="s">
        <v>263</v>
      </c>
      <c r="C17" s="387">
        <v>71.850482200303489</v>
      </c>
      <c r="D17" s="387">
        <v>73.533283895416218</v>
      </c>
      <c r="E17" s="392">
        <v>1.6828016951127296</v>
      </c>
      <c r="F17" s="413">
        <v>2</v>
      </c>
      <c r="G17" s="48"/>
      <c r="H17" s="252"/>
      <c r="I17" s="137"/>
      <c r="J17" s="137"/>
      <c r="K17" s="137"/>
      <c r="L17" s="137"/>
      <c r="M17" s="137"/>
      <c r="N17" s="137"/>
      <c r="O17" s="137"/>
      <c r="P17" s="137"/>
    </row>
    <row r="18" spans="1:16" ht="15" x14ac:dyDescent="0.25">
      <c r="A18" s="47"/>
      <c r="B18" s="43" t="s">
        <v>276</v>
      </c>
      <c r="C18" s="387">
        <v>66.735945230222498</v>
      </c>
      <c r="D18" s="387">
        <v>71.187795874676311</v>
      </c>
      <c r="E18" s="392">
        <v>4.4518506444538133</v>
      </c>
      <c r="F18" s="413">
        <v>3</v>
      </c>
      <c r="G18" s="48"/>
      <c r="H18" s="252"/>
      <c r="I18" s="137"/>
      <c r="J18" s="137"/>
      <c r="K18" s="137"/>
      <c r="L18" s="137"/>
      <c r="M18" s="137"/>
      <c r="N18" s="137"/>
      <c r="O18" s="137"/>
      <c r="P18" s="137"/>
    </row>
    <row r="19" spans="1:16" ht="15" x14ac:dyDescent="0.25">
      <c r="A19" s="47"/>
      <c r="B19" s="43" t="s">
        <v>262</v>
      </c>
      <c r="C19" s="387">
        <v>71.656723501102135</v>
      </c>
      <c r="D19" s="387">
        <v>70.53185668200264</v>
      </c>
      <c r="E19" s="392">
        <v>-1.1248668190994948</v>
      </c>
      <c r="F19" s="413">
        <v>4</v>
      </c>
      <c r="G19" s="48"/>
      <c r="H19" s="252"/>
      <c r="I19" s="137"/>
      <c r="J19" s="137"/>
      <c r="K19" s="137"/>
      <c r="L19" s="137"/>
      <c r="M19" s="137"/>
      <c r="N19" s="137"/>
      <c r="O19" s="137"/>
      <c r="P19" s="137"/>
    </row>
    <row r="20" spans="1:16" ht="15" x14ac:dyDescent="0.25">
      <c r="A20" s="47"/>
      <c r="B20" s="43" t="s">
        <v>258</v>
      </c>
      <c r="C20" s="529">
        <v>69.514232294985248</v>
      </c>
      <c r="D20" s="529">
        <v>68.693781984792352</v>
      </c>
      <c r="E20" s="440">
        <v>-0.82045031019289638</v>
      </c>
      <c r="F20" s="528">
        <v>5</v>
      </c>
      <c r="G20" s="48"/>
      <c r="H20" s="252"/>
      <c r="I20" s="137"/>
      <c r="J20" s="137"/>
      <c r="K20" s="137"/>
      <c r="L20" s="137"/>
      <c r="M20" s="137"/>
      <c r="N20" s="137"/>
      <c r="O20" s="137"/>
      <c r="P20" s="137"/>
    </row>
    <row r="21" spans="1:16" ht="15" x14ac:dyDescent="0.25">
      <c r="A21" s="47"/>
      <c r="B21" s="81" t="s">
        <v>288</v>
      </c>
      <c r="C21" s="73">
        <v>69.593878874716552</v>
      </c>
      <c r="D21" s="73">
        <v>68.051993499935264</v>
      </c>
      <c r="E21" s="392">
        <v>-1.5418853747812875</v>
      </c>
      <c r="F21" s="413">
        <v>6</v>
      </c>
      <c r="G21" s="48"/>
      <c r="H21" s="252"/>
      <c r="I21" s="137"/>
      <c r="J21" s="137"/>
      <c r="K21" s="137"/>
      <c r="L21" s="137"/>
      <c r="M21" s="137"/>
      <c r="N21" s="137"/>
      <c r="O21" s="137"/>
      <c r="P21" s="137"/>
    </row>
    <row r="22" spans="1:16" ht="15" x14ac:dyDescent="0.25">
      <c r="A22" s="47"/>
      <c r="B22" s="43" t="s">
        <v>364</v>
      </c>
      <c r="C22" s="387" t="s">
        <v>367</v>
      </c>
      <c r="D22" s="387">
        <v>67.770034843205579</v>
      </c>
      <c r="E22" s="392" t="s">
        <v>379</v>
      </c>
      <c r="F22" s="413">
        <v>7</v>
      </c>
      <c r="G22" s="48"/>
      <c r="H22" s="252"/>
      <c r="I22" s="137"/>
      <c r="J22" s="137"/>
      <c r="K22" s="137"/>
      <c r="L22" s="137"/>
      <c r="M22" s="137"/>
      <c r="N22" s="137"/>
      <c r="O22" s="137"/>
      <c r="P22" s="137"/>
    </row>
    <row r="23" spans="1:16" ht="15" x14ac:dyDescent="0.25">
      <c r="A23" s="47"/>
      <c r="B23" s="43" t="s">
        <v>272</v>
      </c>
      <c r="C23" s="387">
        <v>69.180915906019962</v>
      </c>
      <c r="D23" s="387">
        <v>67.67938369629104</v>
      </c>
      <c r="E23" s="392">
        <v>-1.5015322097289214</v>
      </c>
      <c r="F23" s="413">
        <v>8</v>
      </c>
      <c r="G23" s="48"/>
      <c r="H23" s="252"/>
      <c r="I23" s="137"/>
      <c r="J23" s="137"/>
      <c r="K23" s="137"/>
      <c r="L23" s="137"/>
      <c r="M23" s="137"/>
      <c r="N23" s="137"/>
      <c r="O23" s="137"/>
      <c r="P23" s="137"/>
    </row>
    <row r="24" spans="1:16" ht="15" x14ac:dyDescent="0.25">
      <c r="A24" s="47"/>
      <c r="B24" s="43" t="s">
        <v>265</v>
      </c>
      <c r="C24" s="387">
        <v>68.69488266379328</v>
      </c>
      <c r="D24" s="387">
        <v>67.455039389047016</v>
      </c>
      <c r="E24" s="392">
        <v>-1.2398432747462635</v>
      </c>
      <c r="F24" s="413">
        <v>9</v>
      </c>
      <c r="G24" s="48"/>
      <c r="H24" s="252"/>
      <c r="I24" s="137"/>
      <c r="J24" s="137"/>
      <c r="K24" s="137"/>
      <c r="L24" s="137"/>
      <c r="M24" s="137"/>
      <c r="N24" s="137"/>
      <c r="O24" s="137"/>
      <c r="P24" s="137"/>
    </row>
    <row r="25" spans="1:16" ht="15" x14ac:dyDescent="0.25">
      <c r="A25" s="47"/>
      <c r="B25" s="43" t="s">
        <v>259</v>
      </c>
      <c r="C25" s="387">
        <v>69.374838098430715</v>
      </c>
      <c r="D25" s="387">
        <v>67.300061142340496</v>
      </c>
      <c r="E25" s="392">
        <v>-2.0747769560902185</v>
      </c>
      <c r="F25" s="413">
        <v>10</v>
      </c>
      <c r="G25" s="48"/>
      <c r="H25" s="252"/>
      <c r="I25" s="137"/>
      <c r="J25" s="137"/>
      <c r="K25" s="137"/>
      <c r="L25" s="137"/>
      <c r="M25" s="137"/>
      <c r="N25" s="137"/>
      <c r="O25" s="137"/>
      <c r="P25" s="137"/>
    </row>
    <row r="26" spans="1:16" ht="15" x14ac:dyDescent="0.25">
      <c r="A26" s="47"/>
      <c r="B26" s="43" t="s">
        <v>284</v>
      </c>
      <c r="C26" s="387">
        <v>67.853976674098476</v>
      </c>
      <c r="D26" s="387">
        <v>66.559587139620234</v>
      </c>
      <c r="E26" s="392">
        <v>-1.2943895344782419</v>
      </c>
      <c r="F26" s="413">
        <v>11</v>
      </c>
      <c r="G26" s="48"/>
      <c r="H26" s="252"/>
      <c r="I26" s="137"/>
      <c r="J26" s="137"/>
      <c r="K26" s="137"/>
      <c r="L26" s="137"/>
      <c r="M26" s="137"/>
      <c r="N26" s="137"/>
      <c r="O26" s="137"/>
      <c r="P26" s="137"/>
    </row>
    <row r="27" spans="1:16" ht="15" x14ac:dyDescent="0.25">
      <c r="A27" s="47"/>
      <c r="B27" s="81" t="s">
        <v>287</v>
      </c>
      <c r="C27" s="73">
        <v>68.3982070577581</v>
      </c>
      <c r="D27" s="73">
        <v>66.539025078011093</v>
      </c>
      <c r="E27" s="392">
        <v>-1.8591819797470066</v>
      </c>
      <c r="F27" s="413">
        <v>12</v>
      </c>
      <c r="G27" s="48"/>
      <c r="H27" s="252"/>
      <c r="I27" s="137"/>
      <c r="J27" s="137"/>
      <c r="K27" s="137"/>
      <c r="L27" s="137"/>
      <c r="M27" s="137"/>
      <c r="N27" s="137"/>
      <c r="O27" s="137"/>
      <c r="P27" s="137"/>
    </row>
    <row r="28" spans="1:16" ht="15" x14ac:dyDescent="0.25">
      <c r="A28" s="47"/>
      <c r="B28" s="43" t="s">
        <v>267</v>
      </c>
      <c r="C28" s="387">
        <v>70.823363121460474</v>
      </c>
      <c r="D28" s="387">
        <v>66.228250693128317</v>
      </c>
      <c r="E28" s="392">
        <v>-4.5951124283321576</v>
      </c>
      <c r="F28" s="413">
        <v>13</v>
      </c>
      <c r="G28" s="48"/>
      <c r="H28" s="252"/>
      <c r="I28" s="137"/>
      <c r="J28" s="137"/>
      <c r="K28" s="137"/>
      <c r="L28" s="137"/>
      <c r="M28" s="137"/>
      <c r="N28" s="137"/>
      <c r="O28" s="137"/>
      <c r="P28" s="137"/>
    </row>
    <row r="29" spans="1:16" ht="15" x14ac:dyDescent="0.25">
      <c r="A29" s="47"/>
      <c r="B29" s="43" t="s">
        <v>274</v>
      </c>
      <c r="C29" s="387">
        <v>62.75211801616534</v>
      </c>
      <c r="D29" s="387">
        <v>65.813128935716762</v>
      </c>
      <c r="E29" s="392">
        <v>3.0610109195514212</v>
      </c>
      <c r="F29" s="413">
        <v>14</v>
      </c>
      <c r="G29" s="48"/>
      <c r="H29" s="252"/>
      <c r="I29" s="137"/>
      <c r="J29" s="137"/>
      <c r="K29" s="137"/>
      <c r="L29" s="137"/>
      <c r="M29" s="137"/>
      <c r="N29" s="137"/>
      <c r="O29" s="137"/>
      <c r="P29" s="137"/>
    </row>
    <row r="30" spans="1:16" ht="15" x14ac:dyDescent="0.25">
      <c r="A30" s="47"/>
      <c r="B30" s="43" t="s">
        <v>362</v>
      </c>
      <c r="C30" s="387" t="s">
        <v>367</v>
      </c>
      <c r="D30" s="387">
        <v>65.625</v>
      </c>
      <c r="E30" s="392" t="s">
        <v>379</v>
      </c>
      <c r="F30" s="413">
        <v>15</v>
      </c>
      <c r="G30" s="48"/>
      <c r="H30" s="252"/>
      <c r="I30" s="137"/>
      <c r="J30" s="137"/>
      <c r="K30" s="137"/>
      <c r="L30" s="137"/>
      <c r="M30" s="137"/>
      <c r="N30" s="137"/>
      <c r="O30" s="137"/>
      <c r="P30" s="137"/>
    </row>
    <row r="31" spans="1:16" ht="15" x14ac:dyDescent="0.25">
      <c r="A31" s="47"/>
      <c r="B31" s="43" t="s">
        <v>366</v>
      </c>
      <c r="C31" s="387" t="s">
        <v>367</v>
      </c>
      <c r="D31" s="387">
        <v>65.161290322580641</v>
      </c>
      <c r="E31" s="392" t="s">
        <v>379</v>
      </c>
      <c r="F31" s="413">
        <v>16</v>
      </c>
      <c r="G31" s="48"/>
      <c r="H31" s="252"/>
      <c r="I31" s="137"/>
      <c r="J31" s="137"/>
      <c r="K31" s="137"/>
      <c r="L31" s="137"/>
      <c r="M31" s="137"/>
      <c r="N31" s="137"/>
      <c r="O31" s="137"/>
      <c r="P31" s="137"/>
    </row>
    <row r="32" spans="1:16" ht="15" x14ac:dyDescent="0.25">
      <c r="A32" s="47"/>
      <c r="B32" s="43" t="s">
        <v>264</v>
      </c>
      <c r="C32" s="387">
        <v>66.319145075584359</v>
      </c>
      <c r="D32" s="387">
        <v>64.854124239944284</v>
      </c>
      <c r="E32" s="392">
        <v>-1.4650208356400753</v>
      </c>
      <c r="F32" s="413">
        <v>17</v>
      </c>
      <c r="G32" s="48"/>
      <c r="H32" s="252"/>
      <c r="I32" s="137"/>
      <c r="J32" s="137"/>
      <c r="K32" s="137"/>
      <c r="L32" s="137"/>
      <c r="M32" s="137"/>
      <c r="N32" s="137"/>
      <c r="O32" s="137"/>
      <c r="P32" s="137"/>
    </row>
    <row r="33" spans="1:16" ht="15" x14ac:dyDescent="0.25">
      <c r="A33" s="47"/>
      <c r="B33" s="81" t="s">
        <v>289</v>
      </c>
      <c r="C33" s="73">
        <v>68.276855506303377</v>
      </c>
      <c r="D33" s="73">
        <v>64.624294409270647</v>
      </c>
      <c r="E33" s="392">
        <v>-3.6525610970327307</v>
      </c>
      <c r="F33" s="413">
        <v>18</v>
      </c>
      <c r="G33" s="48"/>
      <c r="H33" s="252"/>
      <c r="I33" s="137"/>
      <c r="J33" s="137"/>
      <c r="K33" s="137"/>
      <c r="L33" s="137"/>
      <c r="M33" s="137"/>
      <c r="N33" s="137"/>
      <c r="O33" s="137"/>
      <c r="P33" s="137"/>
    </row>
    <row r="34" spans="1:16" ht="15" x14ac:dyDescent="0.25">
      <c r="A34" s="47"/>
      <c r="B34" s="43" t="s">
        <v>275</v>
      </c>
      <c r="C34" s="387">
        <v>67.569123345331747</v>
      </c>
      <c r="D34" s="387">
        <v>64.456310341033358</v>
      </c>
      <c r="E34" s="392">
        <v>-3.1128130042983884</v>
      </c>
      <c r="F34" s="413">
        <v>19</v>
      </c>
      <c r="G34" s="48"/>
      <c r="H34" s="252"/>
      <c r="I34" s="137"/>
      <c r="J34" s="137"/>
      <c r="K34" s="137"/>
      <c r="L34" s="137"/>
      <c r="M34" s="137"/>
      <c r="N34" s="137"/>
      <c r="O34" s="137"/>
      <c r="P34" s="137"/>
    </row>
    <row r="35" spans="1:16" ht="15" x14ac:dyDescent="0.25">
      <c r="A35" s="47"/>
      <c r="B35" s="43" t="s">
        <v>271</v>
      </c>
      <c r="C35" s="387">
        <v>66.12235029318154</v>
      </c>
      <c r="D35" s="387">
        <v>63.939562243412773</v>
      </c>
      <c r="E35" s="392">
        <v>-2.1827880497687673</v>
      </c>
      <c r="F35" s="413">
        <v>20</v>
      </c>
      <c r="G35" s="48"/>
      <c r="H35" s="252"/>
      <c r="I35" s="137"/>
      <c r="J35" s="137"/>
      <c r="K35" s="137"/>
      <c r="L35" s="137"/>
      <c r="M35" s="137"/>
      <c r="N35" s="137"/>
      <c r="O35" s="137"/>
      <c r="P35" s="137"/>
    </row>
    <row r="36" spans="1:16" ht="15" x14ac:dyDescent="0.25">
      <c r="A36" s="47"/>
      <c r="B36" s="81" t="s">
        <v>279</v>
      </c>
      <c r="C36" s="73">
        <v>66.367410795237504</v>
      </c>
      <c r="D36" s="73">
        <v>63.914917606445641</v>
      </c>
      <c r="E36" s="392">
        <v>-2.4524931887918626</v>
      </c>
      <c r="F36" s="413">
        <v>21</v>
      </c>
      <c r="G36" s="48"/>
      <c r="H36" s="252"/>
      <c r="I36" s="137"/>
      <c r="J36" s="137"/>
      <c r="K36" s="137"/>
      <c r="L36" s="137"/>
      <c r="M36" s="137"/>
      <c r="N36" s="137"/>
      <c r="O36" s="137"/>
      <c r="P36" s="137"/>
    </row>
    <row r="37" spans="1:16" ht="15" x14ac:dyDescent="0.25">
      <c r="A37" s="47"/>
      <c r="B37" s="43" t="s">
        <v>361</v>
      </c>
      <c r="C37" s="387" t="s">
        <v>367</v>
      </c>
      <c r="D37" s="387">
        <v>63.446245498180573</v>
      </c>
      <c r="E37" s="392" t="s">
        <v>379</v>
      </c>
      <c r="F37" s="413">
        <v>22</v>
      </c>
      <c r="G37" s="48"/>
      <c r="H37" s="252"/>
      <c r="I37" s="137"/>
      <c r="J37" s="137"/>
      <c r="K37" s="137"/>
      <c r="L37" s="137"/>
      <c r="M37" s="137"/>
      <c r="N37" s="137"/>
      <c r="O37" s="137"/>
      <c r="P37" s="137"/>
    </row>
    <row r="38" spans="1:16" ht="14.25" customHeight="1" x14ac:dyDescent="0.25">
      <c r="A38" s="47"/>
      <c r="B38" s="43" t="s">
        <v>363</v>
      </c>
      <c r="C38" s="387" t="s">
        <v>367</v>
      </c>
      <c r="D38" s="387">
        <v>63.307388599741088</v>
      </c>
      <c r="E38" s="392" t="s">
        <v>379</v>
      </c>
      <c r="F38" s="413">
        <v>23</v>
      </c>
      <c r="G38" s="48"/>
      <c r="H38" s="252"/>
      <c r="I38" s="137"/>
      <c r="J38" s="137"/>
      <c r="K38" s="137"/>
      <c r="L38" s="137"/>
      <c r="M38" s="137"/>
      <c r="N38" s="137"/>
      <c r="O38" s="137"/>
      <c r="P38" s="137"/>
    </row>
    <row r="39" spans="1:16" ht="14.25" customHeight="1" x14ac:dyDescent="0.25">
      <c r="A39" s="47"/>
      <c r="B39" s="43" t="s">
        <v>260</v>
      </c>
      <c r="C39" s="387">
        <v>66.04492969051752</v>
      </c>
      <c r="D39" s="387">
        <v>62.671513095288944</v>
      </c>
      <c r="E39" s="392">
        <v>-3.3734165952285764</v>
      </c>
      <c r="F39" s="413">
        <v>24</v>
      </c>
      <c r="G39" s="48"/>
      <c r="H39" s="252"/>
      <c r="I39" s="137"/>
      <c r="J39" s="137"/>
      <c r="K39" s="137"/>
      <c r="L39" s="137"/>
      <c r="M39" s="137"/>
      <c r="N39" s="137"/>
      <c r="O39" s="137"/>
      <c r="P39" s="137"/>
    </row>
    <row r="40" spans="1:16" ht="14.25" customHeight="1" x14ac:dyDescent="0.25">
      <c r="A40" s="47"/>
      <c r="B40" s="43" t="s">
        <v>365</v>
      </c>
      <c r="C40" s="387" t="s">
        <v>367</v>
      </c>
      <c r="D40" s="387">
        <v>62.241379310344826</v>
      </c>
      <c r="E40" s="392" t="s">
        <v>379</v>
      </c>
      <c r="F40" s="413">
        <v>25</v>
      </c>
      <c r="G40" s="48"/>
      <c r="H40" s="252"/>
      <c r="I40" s="137"/>
      <c r="J40" s="137"/>
      <c r="K40" s="137"/>
      <c r="L40" s="137"/>
      <c r="M40" s="137"/>
      <c r="N40" s="137"/>
      <c r="O40" s="137"/>
      <c r="P40" s="137"/>
    </row>
    <row r="41" spans="1:16" ht="14.25" customHeight="1" x14ac:dyDescent="0.25">
      <c r="A41" s="47"/>
      <c r="B41" s="43" t="s">
        <v>266</v>
      </c>
      <c r="C41" s="387">
        <v>59.910023944027067</v>
      </c>
      <c r="D41" s="387">
        <v>61.276339722290594</v>
      </c>
      <c r="E41" s="392">
        <v>1.3663157782635267</v>
      </c>
      <c r="F41" s="413">
        <v>26</v>
      </c>
      <c r="G41" s="48"/>
      <c r="H41" s="252"/>
      <c r="I41" s="137"/>
      <c r="J41" s="137"/>
      <c r="K41" s="137"/>
      <c r="L41" s="137"/>
      <c r="M41" s="137"/>
      <c r="N41" s="137"/>
      <c r="O41" s="137"/>
      <c r="P41" s="137"/>
    </row>
    <row r="42" spans="1:16" ht="14.25" customHeight="1" x14ac:dyDescent="0.2">
      <c r="A42" s="47"/>
      <c r="B42" s="81"/>
      <c r="C42" s="321"/>
      <c r="D42" s="321"/>
      <c r="E42" s="321"/>
      <c r="F42" s="322"/>
      <c r="G42" s="48"/>
      <c r="H42" s="252"/>
      <c r="I42" s="137"/>
      <c r="J42" s="137"/>
      <c r="K42" s="137"/>
      <c r="L42" s="137"/>
      <c r="M42" s="137"/>
      <c r="N42" s="137"/>
      <c r="O42" s="137"/>
      <c r="P42" s="137"/>
    </row>
    <row r="43" spans="1:16" ht="14.25" customHeight="1" x14ac:dyDescent="0.2">
      <c r="A43" s="47"/>
      <c r="B43" s="39" t="s">
        <v>280</v>
      </c>
      <c r="C43" s="321"/>
      <c r="D43" s="321"/>
      <c r="E43" s="321"/>
      <c r="F43" s="322"/>
      <c r="G43" s="48"/>
      <c r="H43" s="252"/>
      <c r="I43" s="137"/>
      <c r="J43" s="137"/>
      <c r="K43" s="137"/>
      <c r="L43" s="137"/>
      <c r="M43" s="137"/>
      <c r="N43" s="137"/>
      <c r="O43" s="137"/>
      <c r="P43" s="137"/>
    </row>
    <row r="44" spans="1:16" ht="14.25" customHeight="1" x14ac:dyDescent="0.2">
      <c r="A44" s="47"/>
      <c r="B44" s="524" t="s">
        <v>261</v>
      </c>
      <c r="C44" s="70">
        <v>70.096685017838411</v>
      </c>
      <c r="D44" s="70">
        <v>72.141712221193643</v>
      </c>
      <c r="E44" s="70">
        <v>2.0450272033552324</v>
      </c>
      <c r="F44" s="67">
        <v>1</v>
      </c>
      <c r="G44" s="48"/>
      <c r="H44" s="252"/>
      <c r="I44" s="137"/>
      <c r="J44" s="137"/>
      <c r="K44" s="137"/>
      <c r="L44" s="137"/>
      <c r="M44" s="137"/>
      <c r="N44" s="137"/>
      <c r="O44" s="137"/>
      <c r="P44" s="137"/>
    </row>
    <row r="45" spans="1:16" ht="14.25" customHeight="1" x14ac:dyDescent="0.2">
      <c r="A45" s="47"/>
      <c r="B45" s="313" t="s">
        <v>277</v>
      </c>
      <c r="C45" s="69">
        <v>67.102768875563868</v>
      </c>
      <c r="D45" s="69">
        <v>68.628791802118229</v>
      </c>
      <c r="E45" s="69">
        <v>1.5260229265543614</v>
      </c>
      <c r="F45" s="42">
        <v>2</v>
      </c>
      <c r="G45" s="48"/>
      <c r="H45" s="252"/>
      <c r="I45" s="137"/>
      <c r="J45" s="137"/>
      <c r="K45" s="137"/>
      <c r="L45" s="137"/>
      <c r="M45" s="137"/>
      <c r="N45" s="137"/>
      <c r="O45" s="137"/>
      <c r="P45" s="137"/>
    </row>
    <row r="46" spans="1:16" ht="14.25" customHeight="1" x14ac:dyDescent="0.2">
      <c r="A46" s="47"/>
      <c r="B46" s="313" t="s">
        <v>268</v>
      </c>
      <c r="C46" s="69">
        <v>62.808301644571927</v>
      </c>
      <c r="D46" s="69">
        <v>67.704952532351754</v>
      </c>
      <c r="E46" s="69">
        <v>4.8966508877798276</v>
      </c>
      <c r="F46" s="42">
        <v>3</v>
      </c>
      <c r="G46" s="48"/>
      <c r="H46" s="252"/>
      <c r="I46" s="137"/>
      <c r="J46" s="137"/>
      <c r="K46" s="137"/>
      <c r="L46" s="137"/>
      <c r="M46" s="137"/>
      <c r="N46" s="137"/>
      <c r="O46" s="137"/>
      <c r="P46" s="137"/>
    </row>
    <row r="47" spans="1:16" ht="14.25" customHeight="1" x14ac:dyDescent="0.2">
      <c r="A47" s="47"/>
      <c r="B47" s="313" t="s">
        <v>278</v>
      </c>
      <c r="C47" s="69">
        <v>56.299877078610407</v>
      </c>
      <c r="D47" s="69">
        <v>63.011437782007306</v>
      </c>
      <c r="E47" s="69">
        <v>6.7115607033968985</v>
      </c>
      <c r="F47" s="42">
        <v>4</v>
      </c>
      <c r="G47" s="48"/>
      <c r="H47" s="252"/>
      <c r="I47" s="137"/>
      <c r="J47" s="137"/>
      <c r="K47" s="137"/>
      <c r="L47" s="137"/>
      <c r="M47" s="137"/>
      <c r="N47" s="137"/>
      <c r="O47" s="137"/>
      <c r="P47" s="137"/>
    </row>
    <row r="48" spans="1:16" ht="14.25" customHeight="1" x14ac:dyDescent="0.2">
      <c r="A48" s="47"/>
      <c r="B48" s="313" t="s">
        <v>273</v>
      </c>
      <c r="C48" s="69">
        <v>59.341516856637163</v>
      </c>
      <c r="D48" s="69">
        <v>62.1569859101498</v>
      </c>
      <c r="E48" s="69">
        <v>2.8154690535126363</v>
      </c>
      <c r="F48" s="42">
        <v>5</v>
      </c>
      <c r="G48" s="48"/>
      <c r="H48" s="252"/>
      <c r="I48" s="137"/>
      <c r="J48" s="137"/>
      <c r="K48" s="137"/>
      <c r="L48" s="137"/>
      <c r="M48" s="137"/>
      <c r="N48" s="137"/>
      <c r="O48" s="137"/>
      <c r="P48" s="137"/>
    </row>
    <row r="49" spans="1:16" ht="14.25" customHeight="1" x14ac:dyDescent="0.2">
      <c r="A49" s="47"/>
      <c r="B49" s="313" t="s">
        <v>269</v>
      </c>
      <c r="C49" s="69">
        <v>62.871869438775519</v>
      </c>
      <c r="D49" s="69">
        <v>60.917241354757799</v>
      </c>
      <c r="E49" s="69">
        <v>-1.9546280840177204</v>
      </c>
      <c r="F49" s="42">
        <v>6</v>
      </c>
      <c r="G49" s="48"/>
      <c r="H49" s="252"/>
      <c r="I49" s="137"/>
      <c r="J49" s="137"/>
      <c r="K49" s="137"/>
      <c r="L49" s="137"/>
      <c r="M49" s="137"/>
      <c r="N49" s="137"/>
      <c r="O49" s="137"/>
      <c r="P49" s="137"/>
    </row>
    <row r="50" spans="1:16" ht="14.25" customHeight="1" x14ac:dyDescent="0.2">
      <c r="A50" s="47"/>
      <c r="B50" s="313" t="s">
        <v>270</v>
      </c>
      <c r="C50" s="69">
        <v>66.774470596096094</v>
      </c>
      <c r="D50" s="69">
        <v>60.618275050509041</v>
      </c>
      <c r="E50" s="69">
        <v>-6.1561955455870532</v>
      </c>
      <c r="F50" s="42">
        <v>7</v>
      </c>
      <c r="G50" s="48"/>
      <c r="H50" s="252"/>
      <c r="I50" s="137"/>
      <c r="J50" s="137"/>
      <c r="K50" s="137"/>
      <c r="L50" s="137"/>
      <c r="M50" s="137"/>
      <c r="N50" s="137"/>
      <c r="O50" s="137"/>
      <c r="P50" s="137"/>
    </row>
    <row r="51" spans="1:16" ht="14.25" customHeight="1" x14ac:dyDescent="0.2">
      <c r="A51" s="47"/>
      <c r="B51" s="317" t="s">
        <v>282</v>
      </c>
      <c r="C51" s="69">
        <v>62.568167178289002</v>
      </c>
      <c r="D51" s="69">
        <v>60.486286215226173</v>
      </c>
      <c r="E51" s="69">
        <v>-2.0818809630628294</v>
      </c>
      <c r="F51" s="42">
        <v>8</v>
      </c>
      <c r="G51" s="48"/>
      <c r="H51" s="252"/>
      <c r="I51" s="137"/>
      <c r="J51" s="137"/>
      <c r="K51" s="137"/>
      <c r="L51" s="137"/>
      <c r="M51" s="137"/>
      <c r="N51" s="137"/>
      <c r="O51" s="137"/>
      <c r="P51" s="137"/>
    </row>
    <row r="52" spans="1:16" ht="14.25" customHeight="1" x14ac:dyDescent="0.2">
      <c r="A52" s="47"/>
      <c r="B52" s="317" t="s">
        <v>283</v>
      </c>
      <c r="C52" s="69">
        <v>58.811025380073801</v>
      </c>
      <c r="D52" s="69">
        <v>58.967741935483872</v>
      </c>
      <c r="E52" s="69">
        <v>0.15671655541007112</v>
      </c>
      <c r="F52" s="42">
        <v>9</v>
      </c>
      <c r="G52" s="48"/>
      <c r="H52" s="252"/>
      <c r="I52" s="137"/>
      <c r="J52" s="137"/>
      <c r="K52" s="137"/>
      <c r="L52" s="137"/>
      <c r="M52" s="137"/>
      <c r="N52" s="137"/>
      <c r="O52" s="137"/>
      <c r="P52" s="137"/>
    </row>
    <row r="53" spans="1:16" ht="14.25" customHeight="1" x14ac:dyDescent="0.2">
      <c r="A53" s="47"/>
      <c r="B53" s="317" t="s">
        <v>285</v>
      </c>
      <c r="C53" s="69">
        <v>56.746998975032859</v>
      </c>
      <c r="D53" s="69">
        <v>58.484609313338595</v>
      </c>
      <c r="E53" s="69">
        <v>1.7376103383057355</v>
      </c>
      <c r="F53" s="42">
        <v>10</v>
      </c>
      <c r="G53" s="48"/>
      <c r="H53" s="252"/>
      <c r="I53" s="137"/>
      <c r="J53" s="137"/>
      <c r="K53" s="137"/>
      <c r="L53" s="137"/>
      <c r="M53" s="137"/>
      <c r="N53" s="137"/>
      <c r="O53" s="137"/>
      <c r="P53" s="137"/>
    </row>
    <row r="54" spans="1:16" ht="14.25" customHeight="1" x14ac:dyDescent="0.2">
      <c r="A54" s="47"/>
      <c r="B54" s="317" t="s">
        <v>290</v>
      </c>
      <c r="C54" s="69">
        <v>59.104591238003849</v>
      </c>
      <c r="D54" s="69">
        <v>58.024691358024697</v>
      </c>
      <c r="E54" s="69">
        <v>-1.0798998799791519</v>
      </c>
      <c r="F54" s="42">
        <v>11</v>
      </c>
      <c r="G54" s="48"/>
      <c r="H54" s="252"/>
      <c r="I54" s="137"/>
      <c r="J54" s="137"/>
      <c r="K54" s="137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7"/>
      <c r="I55" s="137"/>
      <c r="J55" s="137"/>
      <c r="K55" s="137"/>
      <c r="L55" s="137"/>
      <c r="M55" s="137"/>
      <c r="N55" s="137"/>
      <c r="O55" s="137"/>
      <c r="P55" s="137"/>
    </row>
    <row r="56" spans="1:16" x14ac:dyDescent="0.2">
      <c r="A56" s="185" t="s">
        <v>95</v>
      </c>
      <c r="B56" s="43"/>
      <c r="C56" s="43"/>
      <c r="D56" s="43"/>
      <c r="E56" s="43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2" t="s">
        <v>134</v>
      </c>
      <c r="B57" s="183"/>
      <c r="C57" s="50"/>
      <c r="D57" s="50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  <row r="58" spans="1:16" x14ac:dyDescent="0.2">
      <c r="H58" s="137"/>
      <c r="I58" s="137"/>
      <c r="J58" s="137"/>
      <c r="K58" s="137"/>
      <c r="L58" s="137"/>
      <c r="M58" s="137"/>
      <c r="N58" s="137"/>
      <c r="O58" s="137"/>
      <c r="P58" s="137"/>
    </row>
  </sheetData>
  <sortState ref="B44:F54">
    <sortCondition descending="1" ref="D44:D54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9" t="s">
        <v>297</v>
      </c>
      <c r="C9" s="579"/>
      <c r="D9" s="579"/>
      <c r="E9" s="579"/>
      <c r="F9" s="579"/>
      <c r="G9" s="48"/>
    </row>
    <row r="10" spans="1:11" ht="14.45" customHeight="1" x14ac:dyDescent="0.2">
      <c r="A10" s="47"/>
      <c r="B10" s="579" t="s">
        <v>142</v>
      </c>
      <c r="C10" s="579"/>
      <c r="D10" s="579"/>
      <c r="E10" s="579"/>
      <c r="F10" s="579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0"/>
      <c r="D12" s="590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7">
        <v>47.498849967687548</v>
      </c>
      <c r="D16" s="387">
        <v>54.514240137933321</v>
      </c>
      <c r="E16" s="392">
        <v>7.015390170245773</v>
      </c>
      <c r="F16" s="413">
        <v>1</v>
      </c>
      <c r="G16" s="48"/>
    </row>
    <row r="17" spans="1:7" ht="15" x14ac:dyDescent="0.25">
      <c r="A17" s="47"/>
      <c r="B17" s="43" t="s">
        <v>284</v>
      </c>
      <c r="C17" s="387">
        <v>53.401686439420182</v>
      </c>
      <c r="D17" s="387">
        <v>53.843053022500541</v>
      </c>
      <c r="E17" s="392">
        <v>0.44136658308035948</v>
      </c>
      <c r="F17" s="413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2">
        <v>1.7456680349260694</v>
      </c>
      <c r="F18" s="413">
        <v>3</v>
      </c>
      <c r="G18" s="48"/>
    </row>
    <row r="19" spans="1:7" ht="15" x14ac:dyDescent="0.25">
      <c r="A19" s="47"/>
      <c r="B19" s="43" t="s">
        <v>288</v>
      </c>
      <c r="C19" s="387">
        <v>52.0344907682897</v>
      </c>
      <c r="D19" s="387">
        <v>52.522342571601889</v>
      </c>
      <c r="E19" s="392">
        <v>0.48785180331218925</v>
      </c>
      <c r="F19" s="413">
        <v>4</v>
      </c>
      <c r="G19" s="48"/>
    </row>
    <row r="20" spans="1:7" ht="15" x14ac:dyDescent="0.25">
      <c r="A20" s="47"/>
      <c r="B20" s="43" t="s">
        <v>262</v>
      </c>
      <c r="C20" s="387">
        <v>53.617551209415581</v>
      </c>
      <c r="D20" s="387">
        <v>52.487769627946598</v>
      </c>
      <c r="E20" s="392">
        <v>-1.1297815814689827</v>
      </c>
      <c r="F20" s="413">
        <v>5</v>
      </c>
      <c r="G20" s="48"/>
    </row>
    <row r="21" spans="1:7" ht="15" x14ac:dyDescent="0.25">
      <c r="A21" s="47"/>
      <c r="B21" s="43" t="s">
        <v>263</v>
      </c>
      <c r="C21" s="387">
        <v>52.253263695931473</v>
      </c>
      <c r="D21" s="387">
        <v>52.029844333448473</v>
      </c>
      <c r="E21" s="392">
        <v>-0.22341936248299987</v>
      </c>
      <c r="F21" s="413">
        <v>6</v>
      </c>
      <c r="G21" s="48"/>
    </row>
    <row r="22" spans="1:7" ht="15" x14ac:dyDescent="0.25">
      <c r="A22" s="47"/>
      <c r="B22" s="43" t="s">
        <v>364</v>
      </c>
      <c r="C22" s="387" t="s">
        <v>379</v>
      </c>
      <c r="D22" s="387">
        <v>51.314800901577762</v>
      </c>
      <c r="E22" s="392" t="s">
        <v>379</v>
      </c>
      <c r="F22" s="413">
        <v>7</v>
      </c>
      <c r="G22" s="48"/>
    </row>
    <row r="23" spans="1:7" ht="15" x14ac:dyDescent="0.25">
      <c r="A23" s="47"/>
      <c r="B23" s="43" t="s">
        <v>286</v>
      </c>
      <c r="C23" s="387">
        <v>46.696266640855463</v>
      </c>
      <c r="D23" s="387">
        <v>50.375920139057875</v>
      </c>
      <c r="E23" s="392">
        <v>3.6796534982024127</v>
      </c>
      <c r="F23" s="413">
        <v>8</v>
      </c>
      <c r="G23" s="48"/>
    </row>
    <row r="24" spans="1:7" ht="15" x14ac:dyDescent="0.25">
      <c r="A24" s="47"/>
      <c r="B24" s="43" t="s">
        <v>260</v>
      </c>
      <c r="C24" s="387">
        <v>49.202931157131644</v>
      </c>
      <c r="D24" s="387">
        <v>48.484591589901797</v>
      </c>
      <c r="E24" s="392">
        <v>-0.71833956722984738</v>
      </c>
      <c r="F24" s="413">
        <v>9</v>
      </c>
      <c r="G24" s="48"/>
    </row>
    <row r="25" spans="1:7" ht="15" x14ac:dyDescent="0.25">
      <c r="A25" s="47"/>
      <c r="B25" s="43" t="s">
        <v>362</v>
      </c>
      <c r="C25" s="387" t="s">
        <v>379</v>
      </c>
      <c r="D25" s="387">
        <v>47.303370786516851</v>
      </c>
      <c r="E25" s="392" t="s">
        <v>379</v>
      </c>
      <c r="F25" s="413">
        <v>10</v>
      </c>
      <c r="G25" s="48"/>
    </row>
    <row r="26" spans="1:7" ht="15" x14ac:dyDescent="0.25">
      <c r="A26" s="47"/>
      <c r="B26" s="43" t="s">
        <v>258</v>
      </c>
      <c r="C26" s="529">
        <v>48.757810437206572</v>
      </c>
      <c r="D26" s="529">
        <v>47.179872010929529</v>
      </c>
      <c r="E26" s="440">
        <v>-1.5779384262770435</v>
      </c>
      <c r="F26" s="528">
        <v>11</v>
      </c>
      <c r="G26" s="48"/>
    </row>
    <row r="27" spans="1:7" ht="15" x14ac:dyDescent="0.25">
      <c r="A27" s="47"/>
      <c r="B27" s="43" t="s">
        <v>363</v>
      </c>
      <c r="C27" s="387" t="s">
        <v>379</v>
      </c>
      <c r="D27" s="387">
        <v>46.891696452404638</v>
      </c>
      <c r="E27" s="392" t="s">
        <v>379</v>
      </c>
      <c r="F27" s="413">
        <v>12</v>
      </c>
      <c r="G27" s="48"/>
    </row>
    <row r="28" spans="1:7" ht="15" x14ac:dyDescent="0.25">
      <c r="A28" s="47"/>
      <c r="B28" s="43" t="s">
        <v>271</v>
      </c>
      <c r="C28" s="387">
        <v>47.133500422575231</v>
      </c>
      <c r="D28" s="387">
        <v>45.890945803838072</v>
      </c>
      <c r="E28" s="392">
        <v>-1.2425546187371594</v>
      </c>
      <c r="F28" s="413">
        <v>13</v>
      </c>
      <c r="G28" s="48"/>
    </row>
    <row r="29" spans="1:7" ht="15" x14ac:dyDescent="0.25">
      <c r="A29" s="47"/>
      <c r="B29" s="43" t="s">
        <v>259</v>
      </c>
      <c r="C29" s="387">
        <v>49.67067897454546</v>
      </c>
      <c r="D29" s="387">
        <v>45.803650357620199</v>
      </c>
      <c r="E29" s="392">
        <v>-3.8670286169252606</v>
      </c>
      <c r="F29" s="413">
        <v>14</v>
      </c>
      <c r="G29" s="48"/>
    </row>
    <row r="30" spans="1:7" ht="15" x14ac:dyDescent="0.25">
      <c r="A30" s="47"/>
      <c r="B30" s="43" t="s">
        <v>272</v>
      </c>
      <c r="C30" s="387">
        <v>51.57392928543851</v>
      </c>
      <c r="D30" s="387">
        <v>45.355326548095363</v>
      </c>
      <c r="E30" s="392">
        <v>-6.2186027373431472</v>
      </c>
      <c r="F30" s="413">
        <v>15</v>
      </c>
      <c r="G30" s="48"/>
    </row>
    <row r="31" spans="1:7" ht="15" x14ac:dyDescent="0.25">
      <c r="A31" s="47"/>
      <c r="B31" s="43" t="s">
        <v>265</v>
      </c>
      <c r="C31" s="387">
        <v>47.10202154344163</v>
      </c>
      <c r="D31" s="387">
        <v>45.310188589539237</v>
      </c>
      <c r="E31" s="392">
        <v>-1.7918329539023929</v>
      </c>
      <c r="F31" s="413">
        <v>16</v>
      </c>
      <c r="G31" s="48"/>
    </row>
    <row r="32" spans="1:7" ht="15" x14ac:dyDescent="0.25">
      <c r="A32" s="47"/>
      <c r="B32" s="43" t="s">
        <v>366</v>
      </c>
      <c r="C32" s="387" t="s">
        <v>379</v>
      </c>
      <c r="D32" s="387">
        <v>45.224719101123597</v>
      </c>
      <c r="E32" s="392" t="s">
        <v>379</v>
      </c>
      <c r="F32" s="413">
        <v>17</v>
      </c>
      <c r="G32" s="48"/>
    </row>
    <row r="33" spans="1:9" ht="15" x14ac:dyDescent="0.25">
      <c r="A33" s="47"/>
      <c r="B33" s="43" t="s">
        <v>267</v>
      </c>
      <c r="C33" s="387">
        <v>46.207841673261527</v>
      </c>
      <c r="D33" s="387">
        <v>44.649254526014147</v>
      </c>
      <c r="E33" s="392">
        <v>-1.5585871472473798</v>
      </c>
      <c r="F33" s="413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2">
        <v>-1.7108230232392714</v>
      </c>
      <c r="F34" s="413">
        <v>19</v>
      </c>
      <c r="G34" s="48"/>
    </row>
    <row r="35" spans="1:9" ht="15" x14ac:dyDescent="0.25">
      <c r="A35" s="47"/>
      <c r="B35" s="43" t="s">
        <v>264</v>
      </c>
      <c r="C35" s="387">
        <v>46.005787711189036</v>
      </c>
      <c r="D35" s="387">
        <v>42.897956768594995</v>
      </c>
      <c r="E35" s="392">
        <v>-3.1078309425940418</v>
      </c>
      <c r="F35" s="413">
        <v>20</v>
      </c>
      <c r="G35" s="48"/>
    </row>
    <row r="36" spans="1:9" ht="15" x14ac:dyDescent="0.25">
      <c r="A36" s="47"/>
      <c r="B36" s="43" t="s">
        <v>274</v>
      </c>
      <c r="C36" s="387">
        <v>38.954149215047927</v>
      </c>
      <c r="D36" s="387">
        <v>42.729182950089985</v>
      </c>
      <c r="E36" s="392">
        <v>3.775033735042058</v>
      </c>
      <c r="F36" s="413">
        <v>21</v>
      </c>
      <c r="G36" s="48"/>
    </row>
    <row r="37" spans="1:9" ht="15" x14ac:dyDescent="0.25">
      <c r="A37" s="47"/>
      <c r="B37" s="43" t="s">
        <v>275</v>
      </c>
      <c r="C37" s="387">
        <v>41.072113578376253</v>
      </c>
      <c r="D37" s="387">
        <v>42.611827897294198</v>
      </c>
      <c r="E37" s="392">
        <v>1.5397143189179445</v>
      </c>
      <c r="F37" s="413">
        <v>22</v>
      </c>
      <c r="G37" s="48"/>
    </row>
    <row r="38" spans="1:9" ht="15" x14ac:dyDescent="0.25">
      <c r="A38" s="47"/>
      <c r="B38" s="43" t="s">
        <v>287</v>
      </c>
      <c r="C38" s="387">
        <v>47.321148084656087</v>
      </c>
      <c r="D38" s="387">
        <v>42.480075346641314</v>
      </c>
      <c r="E38" s="392">
        <v>-4.8410727380147733</v>
      </c>
      <c r="F38" s="413">
        <v>23</v>
      </c>
      <c r="G38" s="48"/>
      <c r="H38" s="252"/>
    </row>
    <row r="39" spans="1:9" ht="15" x14ac:dyDescent="0.25">
      <c r="A39" s="47"/>
      <c r="B39" s="43" t="s">
        <v>361</v>
      </c>
      <c r="C39" s="387" t="s">
        <v>379</v>
      </c>
      <c r="D39" s="387">
        <v>41.405206892791973</v>
      </c>
      <c r="E39" s="392" t="s">
        <v>379</v>
      </c>
      <c r="F39" s="413">
        <v>24</v>
      </c>
      <c r="G39" s="48"/>
    </row>
    <row r="40" spans="1:9" ht="14.25" customHeight="1" x14ac:dyDescent="0.25">
      <c r="A40" s="47"/>
      <c r="B40" s="43" t="s">
        <v>365</v>
      </c>
      <c r="C40" s="387" t="s">
        <v>379</v>
      </c>
      <c r="D40" s="387">
        <v>37.442922374429223</v>
      </c>
      <c r="E40" s="392" t="s">
        <v>379</v>
      </c>
      <c r="F40" s="413">
        <v>25</v>
      </c>
      <c r="G40" s="48"/>
      <c r="I40" s="137"/>
    </row>
    <row r="41" spans="1:9" ht="14.25" customHeight="1" x14ac:dyDescent="0.25">
      <c r="A41" s="47"/>
      <c r="B41" s="43" t="s">
        <v>266</v>
      </c>
      <c r="C41" s="387">
        <v>37.620284101126025</v>
      </c>
      <c r="D41" s="387">
        <v>33.381288145211272</v>
      </c>
      <c r="E41" s="392">
        <v>-4.2389959559147528</v>
      </c>
      <c r="F41" s="413">
        <v>26</v>
      </c>
      <c r="G41" s="48"/>
      <c r="H41" s="252"/>
      <c r="I41" s="137"/>
    </row>
    <row r="42" spans="1:9" ht="14.25" customHeight="1" x14ac:dyDescent="0.2">
      <c r="A42" s="47"/>
      <c r="B42" s="81"/>
      <c r="C42" s="321"/>
      <c r="D42" s="321"/>
      <c r="E42" s="321"/>
      <c r="F42" s="323"/>
      <c r="G42" s="48"/>
      <c r="H42" s="252"/>
      <c r="I42" s="137"/>
    </row>
    <row r="43" spans="1:9" ht="14.25" customHeight="1" x14ac:dyDescent="0.2">
      <c r="A43" s="47"/>
      <c r="B43" s="39" t="s">
        <v>280</v>
      </c>
      <c r="C43" s="321"/>
      <c r="D43" s="321"/>
      <c r="E43" s="321"/>
      <c r="F43" s="323"/>
      <c r="G43" s="48"/>
      <c r="H43" s="252"/>
      <c r="I43" s="137"/>
    </row>
    <row r="44" spans="1:9" ht="14.25" customHeight="1" x14ac:dyDescent="0.2">
      <c r="A44" s="47"/>
      <c r="B44" s="524" t="s">
        <v>261</v>
      </c>
      <c r="C44" s="70">
        <v>49.385085131970264</v>
      </c>
      <c r="D44" s="70">
        <v>52.789436914622058</v>
      </c>
      <c r="E44" s="70">
        <v>3.4043517826517942</v>
      </c>
      <c r="F44" s="67">
        <v>1</v>
      </c>
      <c r="G44" s="48"/>
      <c r="H44" s="252"/>
      <c r="I44" s="137"/>
    </row>
    <row r="45" spans="1:9" ht="14.25" customHeight="1" x14ac:dyDescent="0.2">
      <c r="A45" s="47"/>
      <c r="B45" s="313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317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313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317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313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313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313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317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317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313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7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topLeftCell="A19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1"/>
    </row>
    <row r="10" spans="1:11" ht="15" x14ac:dyDescent="0.25">
      <c r="A10" s="47"/>
      <c r="B10" s="579" t="s">
        <v>298</v>
      </c>
      <c r="C10" s="579"/>
      <c r="D10" s="579"/>
      <c r="E10" s="579"/>
      <c r="F10" s="579"/>
      <c r="G10" s="246"/>
    </row>
    <row r="11" spans="1:11" ht="15" x14ac:dyDescent="0.25">
      <c r="A11" s="47"/>
      <c r="B11" s="579" t="s">
        <v>142</v>
      </c>
      <c r="C11" s="579"/>
      <c r="D11" s="579"/>
      <c r="E11" s="579"/>
      <c r="F11" s="579"/>
      <c r="G11" s="364"/>
    </row>
    <row r="12" spans="1:11" ht="15" x14ac:dyDescent="0.25">
      <c r="A12" s="47"/>
      <c r="B12" s="302"/>
      <c r="C12" s="302"/>
      <c r="D12" s="302"/>
      <c r="E12" s="302"/>
      <c r="F12" s="302"/>
      <c r="G12" s="196"/>
    </row>
    <row r="13" spans="1:11" ht="15" customHeight="1" x14ac:dyDescent="0.25">
      <c r="A13" s="47"/>
      <c r="B13" s="43"/>
      <c r="C13" s="590"/>
      <c r="D13" s="590"/>
      <c r="E13" s="575" t="s">
        <v>97</v>
      </c>
      <c r="F13" s="585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7"/>
      <c r="F14" s="586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87">
        <v>75.931790215008434</v>
      </c>
      <c r="D16" s="387">
        <v>79.073444541914498</v>
      </c>
      <c r="E16" s="392">
        <v>3.1416543269060639</v>
      </c>
      <c r="F16" s="413">
        <v>1</v>
      </c>
      <c r="G16" s="48"/>
    </row>
    <row r="17" spans="1:7" ht="15" x14ac:dyDescent="0.25">
      <c r="A17" s="47"/>
      <c r="B17" s="43" t="s">
        <v>263</v>
      </c>
      <c r="C17" s="387">
        <v>75.691785421634521</v>
      </c>
      <c r="D17" s="387">
        <v>77.511156286547717</v>
      </c>
      <c r="E17" s="392">
        <v>1.8193708649131963</v>
      </c>
      <c r="F17" s="413">
        <v>2</v>
      </c>
      <c r="G17" s="48"/>
    </row>
    <row r="18" spans="1:7" ht="15" x14ac:dyDescent="0.25">
      <c r="A18" s="47"/>
      <c r="B18" s="43" t="s">
        <v>276</v>
      </c>
      <c r="C18" s="387">
        <v>69.804940001545106</v>
      </c>
      <c r="D18" s="387">
        <v>74.535552055801318</v>
      </c>
      <c r="E18" s="392">
        <v>4.7306120542562127</v>
      </c>
      <c r="F18" s="413">
        <v>3</v>
      </c>
      <c r="G18" s="48"/>
    </row>
    <row r="19" spans="1:7" ht="15" x14ac:dyDescent="0.25">
      <c r="A19" s="47"/>
      <c r="B19" s="43" t="s">
        <v>262</v>
      </c>
      <c r="C19" s="387">
        <v>74.166051776267452</v>
      </c>
      <c r="D19" s="387">
        <v>74.370685046949276</v>
      </c>
      <c r="E19" s="392">
        <v>0.2046332706818248</v>
      </c>
      <c r="F19" s="413">
        <v>4</v>
      </c>
      <c r="G19" s="48"/>
    </row>
    <row r="20" spans="1:7" ht="15" x14ac:dyDescent="0.25">
      <c r="A20" s="47"/>
      <c r="B20" s="43" t="s">
        <v>258</v>
      </c>
      <c r="C20" s="529">
        <v>73.967225607669619</v>
      </c>
      <c r="D20" s="529">
        <v>73.789153924755325</v>
      </c>
      <c r="E20" s="440">
        <v>-0.17807168291429321</v>
      </c>
      <c r="F20" s="528">
        <v>5</v>
      </c>
      <c r="G20" s="48"/>
    </row>
    <row r="21" spans="1:7" ht="15" x14ac:dyDescent="0.25">
      <c r="A21" s="47"/>
      <c r="B21" s="43" t="s">
        <v>259</v>
      </c>
      <c r="C21" s="387">
        <v>73.066169921167017</v>
      </c>
      <c r="D21" s="387">
        <v>72.675986184943866</v>
      </c>
      <c r="E21" s="392">
        <v>-0.39018373622315039</v>
      </c>
      <c r="F21" s="413">
        <v>6</v>
      </c>
      <c r="G21" s="48"/>
    </row>
    <row r="22" spans="1:7" ht="15" x14ac:dyDescent="0.25">
      <c r="A22" s="47"/>
      <c r="B22" s="43" t="s">
        <v>288</v>
      </c>
      <c r="C22" s="387">
        <v>73.435202885487527</v>
      </c>
      <c r="D22" s="387">
        <v>72.6274217436263</v>
      </c>
      <c r="E22" s="392">
        <v>-0.80778114186122707</v>
      </c>
      <c r="F22" s="413">
        <v>7</v>
      </c>
      <c r="G22" s="48"/>
    </row>
    <row r="23" spans="1:7" ht="15" x14ac:dyDescent="0.25">
      <c r="A23" s="47"/>
      <c r="B23" s="43" t="s">
        <v>275</v>
      </c>
      <c r="C23" s="387">
        <v>73.382690349403077</v>
      </c>
      <c r="D23" s="387">
        <v>72.613582731926641</v>
      </c>
      <c r="E23" s="392">
        <v>-0.76910761747643619</v>
      </c>
      <c r="F23" s="413">
        <v>8</v>
      </c>
      <c r="G23" s="48"/>
    </row>
    <row r="24" spans="1:7" ht="15" x14ac:dyDescent="0.25">
      <c r="A24" s="47"/>
      <c r="B24" s="43" t="s">
        <v>272</v>
      </c>
      <c r="C24" s="387">
        <v>71.993283509125746</v>
      </c>
      <c r="D24" s="387">
        <v>72.308594312406939</v>
      </c>
      <c r="E24" s="392">
        <v>0.31531080328119288</v>
      </c>
      <c r="F24" s="413">
        <v>9</v>
      </c>
      <c r="G24" s="48"/>
    </row>
    <row r="25" spans="1:7" ht="15" x14ac:dyDescent="0.25">
      <c r="A25" s="47"/>
      <c r="B25" s="43" t="s">
        <v>284</v>
      </c>
      <c r="C25" s="387">
        <v>71.712948430041862</v>
      </c>
      <c r="D25" s="387">
        <v>72.165917087513193</v>
      </c>
      <c r="E25" s="392">
        <v>0.45296865747133097</v>
      </c>
      <c r="F25" s="413">
        <v>10</v>
      </c>
      <c r="G25" s="48"/>
    </row>
    <row r="26" spans="1:7" ht="15" x14ac:dyDescent="0.25">
      <c r="A26" s="47"/>
      <c r="B26" s="43" t="s">
        <v>265</v>
      </c>
      <c r="C26" s="387">
        <v>72.099350882320195</v>
      </c>
      <c r="D26" s="387">
        <v>71.498138293685543</v>
      </c>
      <c r="E26" s="392">
        <v>-0.60121258863465243</v>
      </c>
      <c r="F26" s="413">
        <v>11</v>
      </c>
      <c r="G26" s="48"/>
    </row>
    <row r="27" spans="1:7" ht="15" x14ac:dyDescent="0.25">
      <c r="A27" s="47"/>
      <c r="B27" s="43" t="s">
        <v>267</v>
      </c>
      <c r="C27" s="387">
        <v>74.180372725624053</v>
      </c>
      <c r="D27" s="387">
        <v>71.374717113513256</v>
      </c>
      <c r="E27" s="392">
        <v>-2.8056556121107974</v>
      </c>
      <c r="F27" s="413">
        <v>12</v>
      </c>
      <c r="G27" s="48"/>
    </row>
    <row r="28" spans="1:7" ht="15" x14ac:dyDescent="0.25">
      <c r="A28" s="47"/>
      <c r="B28" s="43" t="s">
        <v>274</v>
      </c>
      <c r="C28" s="387">
        <v>68.501383520564758</v>
      </c>
      <c r="D28" s="387">
        <v>71.220780727657711</v>
      </c>
      <c r="E28" s="392">
        <v>2.7193972070929533</v>
      </c>
      <c r="F28" s="413">
        <v>13</v>
      </c>
      <c r="G28" s="48"/>
    </row>
    <row r="29" spans="1:7" ht="15" x14ac:dyDescent="0.25">
      <c r="A29" s="47"/>
      <c r="B29" s="43" t="s">
        <v>271</v>
      </c>
      <c r="C29" s="387">
        <v>70.928402895013022</v>
      </c>
      <c r="D29" s="387">
        <v>70.633230986376418</v>
      </c>
      <c r="E29" s="392">
        <v>-0.29517190863660403</v>
      </c>
      <c r="F29" s="413">
        <v>14</v>
      </c>
      <c r="G29" s="48"/>
    </row>
    <row r="30" spans="1:7" ht="15" x14ac:dyDescent="0.25">
      <c r="A30" s="47"/>
      <c r="B30" s="43" t="s">
        <v>364</v>
      </c>
      <c r="C30" s="387" t="s">
        <v>367</v>
      </c>
      <c r="D30" s="387">
        <v>70.383275261324044</v>
      </c>
      <c r="E30" s="392" t="s">
        <v>367</v>
      </c>
      <c r="F30" s="413">
        <v>15</v>
      </c>
      <c r="G30" s="48"/>
    </row>
    <row r="31" spans="1:7" ht="15" x14ac:dyDescent="0.25">
      <c r="A31" s="47"/>
      <c r="B31" s="43" t="s">
        <v>264</v>
      </c>
      <c r="C31" s="387">
        <v>69.881759696552649</v>
      </c>
      <c r="D31" s="387">
        <v>69.935560462939023</v>
      </c>
      <c r="E31" s="392">
        <v>5.3800766386373766E-2</v>
      </c>
      <c r="F31" s="413">
        <v>16</v>
      </c>
      <c r="G31" s="48"/>
    </row>
    <row r="32" spans="1:7" ht="15" x14ac:dyDescent="0.25">
      <c r="A32" s="47"/>
      <c r="B32" s="43" t="s">
        <v>289</v>
      </c>
      <c r="C32" s="387">
        <v>70.936126459943068</v>
      </c>
      <c r="D32" s="387">
        <v>69.928368972254233</v>
      </c>
      <c r="E32" s="392">
        <v>-1.0077574876888349</v>
      </c>
      <c r="F32" s="413">
        <v>17</v>
      </c>
      <c r="G32" s="48"/>
    </row>
    <row r="33" spans="1:9" ht="15" x14ac:dyDescent="0.25">
      <c r="A33" s="47"/>
      <c r="B33" s="43" t="s">
        <v>366</v>
      </c>
      <c r="C33" s="387" t="s">
        <v>367</v>
      </c>
      <c r="D33" s="387">
        <v>69.032258064516128</v>
      </c>
      <c r="E33" s="392" t="s">
        <v>367</v>
      </c>
      <c r="F33" s="413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2">
        <v>-1.0539818715503628</v>
      </c>
      <c r="F34" s="413">
        <v>19</v>
      </c>
      <c r="G34" s="48"/>
    </row>
    <row r="35" spans="1:9" ht="15" x14ac:dyDescent="0.25">
      <c r="A35" s="47"/>
      <c r="B35" s="43" t="s">
        <v>287</v>
      </c>
      <c r="C35" s="387">
        <v>70.881551418796533</v>
      </c>
      <c r="D35" s="387">
        <v>68.863335055769895</v>
      </c>
      <c r="E35" s="392">
        <v>-2.0182163630266388</v>
      </c>
      <c r="F35" s="413">
        <v>20</v>
      </c>
      <c r="G35" s="48"/>
    </row>
    <row r="36" spans="1:9" ht="15" x14ac:dyDescent="0.25">
      <c r="A36" s="47"/>
      <c r="B36" s="43" t="s">
        <v>361</v>
      </c>
      <c r="C36" s="387" t="s">
        <v>367</v>
      </c>
      <c r="D36" s="387">
        <v>68.286246953150737</v>
      </c>
      <c r="E36" s="392" t="s">
        <v>367</v>
      </c>
      <c r="F36" s="413">
        <v>21</v>
      </c>
      <c r="G36" s="48"/>
    </row>
    <row r="37" spans="1:9" ht="15" x14ac:dyDescent="0.25">
      <c r="A37" s="47"/>
      <c r="B37" s="43" t="s">
        <v>260</v>
      </c>
      <c r="C37" s="387">
        <v>69.377768393457742</v>
      </c>
      <c r="D37" s="387">
        <v>68.242499104149672</v>
      </c>
      <c r="E37" s="392">
        <v>-1.13526928930807</v>
      </c>
      <c r="F37" s="413">
        <v>22</v>
      </c>
      <c r="G37" s="48"/>
    </row>
    <row r="38" spans="1:9" ht="15" x14ac:dyDescent="0.25">
      <c r="A38" s="47"/>
      <c r="B38" s="43" t="s">
        <v>362</v>
      </c>
      <c r="C38" s="387" t="s">
        <v>367</v>
      </c>
      <c r="D38" s="387">
        <v>68.098958333333343</v>
      </c>
      <c r="E38" s="392" t="s">
        <v>367</v>
      </c>
      <c r="F38" s="413">
        <v>23</v>
      </c>
      <c r="G38" s="48"/>
    </row>
    <row r="39" spans="1:9" ht="15" x14ac:dyDescent="0.25">
      <c r="A39" s="47"/>
      <c r="B39" s="43" t="s">
        <v>365</v>
      </c>
      <c r="C39" s="387" t="s">
        <v>367</v>
      </c>
      <c r="D39" s="387">
        <v>65.862068965517238</v>
      </c>
      <c r="E39" s="392" t="s">
        <v>367</v>
      </c>
      <c r="F39" s="413">
        <v>24</v>
      </c>
      <c r="G39" s="48"/>
    </row>
    <row r="40" spans="1:9" ht="15" x14ac:dyDescent="0.25">
      <c r="A40" s="47"/>
      <c r="B40" s="43" t="s">
        <v>266</v>
      </c>
      <c r="C40" s="387">
        <v>63.723297163910416</v>
      </c>
      <c r="D40" s="387">
        <v>65.711749124877855</v>
      </c>
      <c r="E40" s="392">
        <v>1.9884519609674385</v>
      </c>
      <c r="F40" s="413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87" t="s">
        <v>367</v>
      </c>
      <c r="D41" s="387">
        <v>65.365258535849378</v>
      </c>
      <c r="E41" s="392" t="s">
        <v>367</v>
      </c>
      <c r="F41" s="413">
        <v>26</v>
      </c>
      <c r="G41" s="48"/>
      <c r="I41" s="137"/>
    </row>
    <row r="42" spans="1:9" ht="14.25" customHeight="1" x14ac:dyDescent="0.2">
      <c r="A42" s="47"/>
      <c r="B42" s="81"/>
      <c r="C42" s="321"/>
      <c r="D42" s="321"/>
      <c r="E42" s="321"/>
      <c r="F42" s="322"/>
      <c r="G42" s="48"/>
      <c r="H42" s="252"/>
      <c r="I42" s="137"/>
    </row>
    <row r="43" spans="1:9" ht="14.25" customHeight="1" x14ac:dyDescent="0.2">
      <c r="A43" s="47"/>
      <c r="B43" s="39" t="s">
        <v>280</v>
      </c>
      <c r="C43" s="321"/>
      <c r="D43" s="321"/>
      <c r="E43" s="321"/>
      <c r="F43" s="322"/>
      <c r="G43" s="48"/>
      <c r="H43" s="252"/>
      <c r="I43" s="137"/>
    </row>
    <row r="44" spans="1:9" ht="14.25" customHeight="1" x14ac:dyDescent="0.2">
      <c r="A44" s="47"/>
      <c r="B44" s="39" t="s">
        <v>261</v>
      </c>
      <c r="C44" s="70">
        <v>73.788509834207758</v>
      </c>
      <c r="D44" s="70">
        <v>76.179488657088498</v>
      </c>
      <c r="E44" s="70">
        <v>2.39097882288074</v>
      </c>
      <c r="F44" s="67">
        <v>1</v>
      </c>
      <c r="G44" s="48"/>
      <c r="H44" s="252"/>
      <c r="I44" s="137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183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9" t="s">
        <v>299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90"/>
      <c r="D13" s="590"/>
      <c r="E13" s="575" t="s">
        <v>97</v>
      </c>
      <c r="F13" s="585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7"/>
      <c r="F14" s="586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87">
        <v>50.309354762573754</v>
      </c>
      <c r="D16" s="387">
        <v>57.817548515436499</v>
      </c>
      <c r="E16" s="392">
        <v>7.5081937528627449</v>
      </c>
      <c r="F16" s="413">
        <v>1</v>
      </c>
      <c r="G16" s="48"/>
    </row>
    <row r="17" spans="1:7" ht="15" x14ac:dyDescent="0.25">
      <c r="A17" s="47"/>
      <c r="B17" s="43" t="s">
        <v>284</v>
      </c>
      <c r="C17" s="387">
        <v>56.963717749187516</v>
      </c>
      <c r="D17" s="387">
        <v>57.769833331536034</v>
      </c>
      <c r="E17" s="392">
        <v>0.80611558234851799</v>
      </c>
      <c r="F17" s="413">
        <v>2</v>
      </c>
      <c r="G17" s="48"/>
    </row>
    <row r="18" spans="1:7" ht="15" x14ac:dyDescent="0.25">
      <c r="A18" s="47"/>
      <c r="B18" s="43" t="s">
        <v>289</v>
      </c>
      <c r="C18" s="387">
        <v>55.590478308183918</v>
      </c>
      <c r="D18" s="387">
        <v>55.862255547802995</v>
      </c>
      <c r="E18" s="392">
        <v>0.27177723961907674</v>
      </c>
      <c r="F18" s="413">
        <v>3</v>
      </c>
      <c r="G18" s="48"/>
    </row>
    <row r="19" spans="1:7" ht="15" x14ac:dyDescent="0.25">
      <c r="A19" s="47"/>
      <c r="B19" s="43" t="s">
        <v>288</v>
      </c>
      <c r="C19" s="387">
        <v>56.425389329581598</v>
      </c>
      <c r="D19" s="387">
        <v>55.43285665769443</v>
      </c>
      <c r="E19" s="392">
        <v>-0.99253267188716876</v>
      </c>
      <c r="F19" s="413">
        <v>4</v>
      </c>
      <c r="G19" s="48"/>
    </row>
    <row r="20" spans="1:7" ht="15" x14ac:dyDescent="0.25">
      <c r="A20" s="47"/>
      <c r="B20" s="43" t="s">
        <v>262</v>
      </c>
      <c r="C20" s="387">
        <v>56.136074610389606</v>
      </c>
      <c r="D20" s="387">
        <v>55.43010038188573</v>
      </c>
      <c r="E20" s="392">
        <v>-0.70597422850387659</v>
      </c>
      <c r="F20" s="413">
        <v>5</v>
      </c>
      <c r="G20" s="48"/>
    </row>
    <row r="21" spans="1:7" ht="15" x14ac:dyDescent="0.25">
      <c r="A21" s="47"/>
      <c r="B21" s="43" t="s">
        <v>263</v>
      </c>
      <c r="C21" s="387">
        <v>55.456859933618844</v>
      </c>
      <c r="D21" s="387">
        <v>55.383673903095755</v>
      </c>
      <c r="E21" s="392">
        <v>-7.3186030523089585E-2</v>
      </c>
      <c r="F21" s="413">
        <v>6</v>
      </c>
      <c r="G21" s="48"/>
    </row>
    <row r="22" spans="1:7" ht="15" x14ac:dyDescent="0.25">
      <c r="A22" s="47"/>
      <c r="B22" s="43" t="s">
        <v>271</v>
      </c>
      <c r="C22" s="387">
        <v>52.32205731706199</v>
      </c>
      <c r="D22" s="387">
        <v>54.789019940679594</v>
      </c>
      <c r="E22" s="392">
        <v>2.4669626236176043</v>
      </c>
      <c r="F22" s="413">
        <v>7</v>
      </c>
      <c r="G22" s="48"/>
    </row>
    <row r="23" spans="1:7" ht="15" x14ac:dyDescent="0.25">
      <c r="A23" s="47"/>
      <c r="B23" s="43" t="s">
        <v>364</v>
      </c>
      <c r="C23" s="387" t="s">
        <v>367</v>
      </c>
      <c r="D23" s="387">
        <v>53.944402704733285</v>
      </c>
      <c r="E23" s="392" t="s">
        <v>367</v>
      </c>
      <c r="F23" s="413">
        <v>8</v>
      </c>
      <c r="G23" s="48"/>
    </row>
    <row r="24" spans="1:7" ht="15" x14ac:dyDescent="0.25">
      <c r="A24" s="47"/>
      <c r="B24" s="43" t="s">
        <v>260</v>
      </c>
      <c r="C24" s="387">
        <v>52.260325332225143</v>
      </c>
      <c r="D24" s="387">
        <v>52.80502485711127</v>
      </c>
      <c r="E24" s="392">
        <v>0.54469952488612705</v>
      </c>
      <c r="F24" s="413">
        <v>9</v>
      </c>
      <c r="G24" s="48"/>
    </row>
    <row r="25" spans="1:7" ht="15" x14ac:dyDescent="0.25">
      <c r="A25" s="47"/>
      <c r="B25" s="43" t="s">
        <v>286</v>
      </c>
      <c r="C25" s="387">
        <v>50.181205560471973</v>
      </c>
      <c r="D25" s="387">
        <v>51.92063620032954</v>
      </c>
      <c r="E25" s="392">
        <v>1.7394306398575665</v>
      </c>
      <c r="F25" s="413">
        <v>10</v>
      </c>
      <c r="G25" s="48"/>
    </row>
    <row r="26" spans="1:7" ht="15" x14ac:dyDescent="0.25">
      <c r="A26" s="47"/>
      <c r="B26" s="43" t="s">
        <v>272</v>
      </c>
      <c r="C26" s="387">
        <v>54.855406081011516</v>
      </c>
      <c r="D26" s="387">
        <v>51.509238443989112</v>
      </c>
      <c r="E26" s="392">
        <v>-3.3461676370224041</v>
      </c>
      <c r="F26" s="413">
        <v>11</v>
      </c>
      <c r="G26" s="48"/>
    </row>
    <row r="27" spans="1:7" ht="15" x14ac:dyDescent="0.25">
      <c r="A27" s="47"/>
      <c r="B27" s="43" t="s">
        <v>258</v>
      </c>
      <c r="C27" s="529">
        <v>52.680238981807513</v>
      </c>
      <c r="D27" s="529">
        <v>51.420026696691714</v>
      </c>
      <c r="E27" s="440">
        <v>-1.2602122851157986</v>
      </c>
      <c r="F27" s="528">
        <v>12</v>
      </c>
      <c r="G27" s="48"/>
    </row>
    <row r="28" spans="1:7" ht="15" x14ac:dyDescent="0.25">
      <c r="A28" s="47"/>
      <c r="B28" s="43" t="s">
        <v>362</v>
      </c>
      <c r="C28" s="387" t="s">
        <v>367</v>
      </c>
      <c r="D28" s="387">
        <v>50</v>
      </c>
      <c r="E28" s="392" t="s">
        <v>367</v>
      </c>
      <c r="F28" s="413">
        <v>13</v>
      </c>
      <c r="G28" s="48"/>
    </row>
    <row r="29" spans="1:7" ht="15" x14ac:dyDescent="0.25">
      <c r="A29" s="47"/>
      <c r="B29" s="43" t="s">
        <v>259</v>
      </c>
      <c r="C29" s="387">
        <v>53.288466468099173</v>
      </c>
      <c r="D29" s="387">
        <v>49.858125691120193</v>
      </c>
      <c r="E29" s="392">
        <v>-3.43034077697898</v>
      </c>
      <c r="F29" s="413">
        <v>14</v>
      </c>
      <c r="G29" s="48"/>
    </row>
    <row r="30" spans="1:7" ht="15" x14ac:dyDescent="0.25">
      <c r="A30" s="47"/>
      <c r="B30" s="43" t="s">
        <v>265</v>
      </c>
      <c r="C30" s="387">
        <v>50.749548933165876</v>
      </c>
      <c r="D30" s="387">
        <v>49.711793469939117</v>
      </c>
      <c r="E30" s="392">
        <v>-1.0377554632267589</v>
      </c>
      <c r="F30" s="413">
        <v>15</v>
      </c>
      <c r="G30" s="48"/>
    </row>
    <row r="31" spans="1:7" ht="15" x14ac:dyDescent="0.25">
      <c r="A31" s="47"/>
      <c r="B31" s="43" t="s">
        <v>267</v>
      </c>
      <c r="C31" s="387">
        <v>48.309729627153352</v>
      </c>
      <c r="D31" s="387">
        <v>48.383015843128845</v>
      </c>
      <c r="E31" s="392">
        <v>7.3286215975493008E-2</v>
      </c>
      <c r="F31" s="413">
        <v>16</v>
      </c>
      <c r="G31" s="48"/>
    </row>
    <row r="32" spans="1:7" ht="15" x14ac:dyDescent="0.25">
      <c r="A32" s="47"/>
      <c r="B32" s="43" t="s">
        <v>366</v>
      </c>
      <c r="C32" s="387" t="s">
        <v>367</v>
      </c>
      <c r="D32" s="387">
        <v>48.314606741573037</v>
      </c>
      <c r="E32" s="392" t="s">
        <v>367</v>
      </c>
      <c r="F32" s="413">
        <v>17</v>
      </c>
      <c r="G32" s="48"/>
    </row>
    <row r="33" spans="1:9" ht="15" x14ac:dyDescent="0.25">
      <c r="A33" s="47"/>
      <c r="B33" s="43" t="s">
        <v>363</v>
      </c>
      <c r="C33" s="387" t="s">
        <v>367</v>
      </c>
      <c r="D33" s="387">
        <v>47.902094243561322</v>
      </c>
      <c r="E33" s="392" t="s">
        <v>367</v>
      </c>
      <c r="F33" s="413">
        <v>18</v>
      </c>
      <c r="G33" s="48"/>
    </row>
    <row r="34" spans="1:9" ht="15" x14ac:dyDescent="0.25">
      <c r="A34" s="47"/>
      <c r="B34" s="43" t="s">
        <v>274</v>
      </c>
      <c r="C34" s="387">
        <v>42.574881985892567</v>
      </c>
      <c r="D34" s="387">
        <v>47.824355056224412</v>
      </c>
      <c r="E34" s="392">
        <v>5.2494730703318453</v>
      </c>
      <c r="F34" s="413">
        <v>19</v>
      </c>
      <c r="G34" s="48"/>
    </row>
    <row r="35" spans="1:9" ht="15" x14ac:dyDescent="0.25">
      <c r="A35" s="47"/>
      <c r="B35" s="43" t="s">
        <v>275</v>
      </c>
      <c r="C35" s="387">
        <v>45.259667521417512</v>
      </c>
      <c r="D35" s="387">
        <v>47.60018650371304</v>
      </c>
      <c r="E35" s="392">
        <v>2.3405189822955279</v>
      </c>
      <c r="F35" s="413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2">
        <v>-1.5468292272578452</v>
      </c>
      <c r="F36" s="413">
        <v>21</v>
      </c>
      <c r="G36" s="48"/>
    </row>
    <row r="37" spans="1:9" ht="15" x14ac:dyDescent="0.25">
      <c r="A37" s="47"/>
      <c r="B37" s="43" t="s">
        <v>264</v>
      </c>
      <c r="C37" s="387">
        <v>48.231371632982679</v>
      </c>
      <c r="D37" s="387">
        <v>47.017615618351847</v>
      </c>
      <c r="E37" s="392">
        <v>-1.2137560146308317</v>
      </c>
      <c r="F37" s="413">
        <v>22</v>
      </c>
      <c r="G37" s="48"/>
    </row>
    <row r="38" spans="1:9" ht="15" x14ac:dyDescent="0.25">
      <c r="A38" s="47"/>
      <c r="B38" s="43" t="s">
        <v>361</v>
      </c>
      <c r="C38" s="387" t="s">
        <v>367</v>
      </c>
      <c r="D38" s="387">
        <v>45.214810238398805</v>
      </c>
      <c r="E38" s="392" t="s">
        <v>367</v>
      </c>
      <c r="F38" s="413">
        <v>23</v>
      </c>
      <c r="G38" s="48"/>
    </row>
    <row r="39" spans="1:9" ht="15" x14ac:dyDescent="0.25">
      <c r="A39" s="47"/>
      <c r="B39" s="43" t="s">
        <v>287</v>
      </c>
      <c r="C39" s="387">
        <v>49.431887689594355</v>
      </c>
      <c r="D39" s="387">
        <v>43.655896424328446</v>
      </c>
      <c r="E39" s="392">
        <v>-5.7759912652659082</v>
      </c>
      <c r="F39" s="413">
        <v>24</v>
      </c>
      <c r="G39" s="48"/>
    </row>
    <row r="40" spans="1:9" ht="15" x14ac:dyDescent="0.25">
      <c r="A40" s="47"/>
      <c r="B40" s="43" t="s">
        <v>365</v>
      </c>
      <c r="C40" s="387" t="s">
        <v>367</v>
      </c>
      <c r="D40" s="387">
        <v>39.726027397260275</v>
      </c>
      <c r="E40" s="392" t="s">
        <v>367</v>
      </c>
      <c r="F40" s="413">
        <v>25</v>
      </c>
      <c r="G40" s="48"/>
    </row>
    <row r="41" spans="1:9" ht="14.25" customHeight="1" x14ac:dyDescent="0.25">
      <c r="A41" s="47"/>
      <c r="B41" s="43" t="s">
        <v>266</v>
      </c>
      <c r="C41" s="387">
        <v>40.355437137279431</v>
      </c>
      <c r="D41" s="387">
        <v>35.528382908517763</v>
      </c>
      <c r="E41" s="392">
        <v>-4.8270542287616678</v>
      </c>
      <c r="F41" s="413">
        <v>26</v>
      </c>
      <c r="G41" s="48"/>
      <c r="H41" s="252"/>
      <c r="I41" s="137"/>
    </row>
    <row r="42" spans="1:9" ht="14.25" customHeight="1" x14ac:dyDescent="0.2">
      <c r="A42" s="47"/>
      <c r="B42" s="83"/>
      <c r="C42" s="321"/>
      <c r="D42" s="321"/>
      <c r="E42" s="321"/>
      <c r="F42" s="322"/>
      <c r="G42" s="48"/>
      <c r="H42" s="252"/>
      <c r="I42" s="137"/>
    </row>
    <row r="43" spans="1:9" ht="14.25" customHeight="1" x14ac:dyDescent="0.2">
      <c r="A43" s="47"/>
      <c r="B43" s="95" t="s">
        <v>280</v>
      </c>
      <c r="C43" s="321"/>
      <c r="D43" s="321"/>
      <c r="E43" s="321"/>
      <c r="F43" s="322"/>
      <c r="G43" s="48"/>
      <c r="H43" s="252"/>
      <c r="I43" s="137"/>
    </row>
    <row r="44" spans="1:9" ht="14.25" customHeight="1" x14ac:dyDescent="0.2">
      <c r="A44" s="47"/>
      <c r="B44" s="39" t="s">
        <v>261</v>
      </c>
      <c r="C44" s="70">
        <v>53.749034773234207</v>
      </c>
      <c r="D44" s="70">
        <v>55.683189141017984</v>
      </c>
      <c r="E44" s="70">
        <v>1.9341543677837763</v>
      </c>
      <c r="F44" s="67">
        <v>1</v>
      </c>
      <c r="G44" s="48"/>
      <c r="H44" s="252"/>
      <c r="I44" s="137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7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7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7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7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7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7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7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7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7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7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3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9" t="s">
        <v>300</v>
      </c>
      <c r="C10" s="579"/>
      <c r="D10" s="579"/>
      <c r="E10" s="579"/>
      <c r="F10" s="579"/>
      <c r="G10" s="579"/>
      <c r="H10" s="579"/>
      <c r="I10" s="579"/>
      <c r="J10" s="579"/>
      <c r="K10" s="579"/>
      <c r="L10" s="48"/>
    </row>
    <row r="11" spans="1:12" ht="15" x14ac:dyDescent="0.2">
      <c r="A11" s="47"/>
      <c r="B11" s="579" t="s">
        <v>142</v>
      </c>
      <c r="C11" s="579"/>
      <c r="D11" s="579"/>
      <c r="E11" s="579"/>
      <c r="F11" s="579"/>
      <c r="G11" s="579"/>
      <c r="H11" s="579"/>
      <c r="I11" s="579"/>
      <c r="J11" s="579"/>
      <c r="K11" s="579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8" t="s">
        <v>17</v>
      </c>
      <c r="D13" s="588"/>
      <c r="E13" s="575" t="s">
        <v>147</v>
      </c>
      <c r="F13" s="588" t="s">
        <v>18</v>
      </c>
      <c r="G13" s="588"/>
      <c r="H13" s="575" t="s">
        <v>147</v>
      </c>
      <c r="I13" s="588" t="s">
        <v>19</v>
      </c>
      <c r="J13" s="588"/>
      <c r="K13" s="575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5"/>
      <c r="F14" s="108">
        <v>2014</v>
      </c>
      <c r="G14" s="106">
        <v>2017</v>
      </c>
      <c r="H14" s="575"/>
      <c r="I14" s="108">
        <v>2014</v>
      </c>
      <c r="J14" s="106">
        <v>2017</v>
      </c>
      <c r="K14" s="575"/>
      <c r="L14" s="48"/>
    </row>
    <row r="15" spans="1:12" ht="15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9">
        <v>52.549652578252626</v>
      </c>
      <c r="D17" s="390">
        <v>48.225029793700536</v>
      </c>
      <c r="E17" s="531">
        <v>-4.3246227845520906</v>
      </c>
      <c r="F17" s="529">
        <v>84.193113851422297</v>
      </c>
      <c r="G17" s="390">
        <v>83.084095981812027</v>
      </c>
      <c r="H17" s="531">
        <v>-1.1090178696102697</v>
      </c>
      <c r="I17" s="529">
        <v>48.525417666506677</v>
      </c>
      <c r="J17" s="390">
        <v>53.707337551482539</v>
      </c>
      <c r="K17" s="440">
        <v>5.1819198849758621</v>
      </c>
      <c r="L17" s="48"/>
    </row>
    <row r="18" spans="1:12" ht="15" x14ac:dyDescent="0.2">
      <c r="A18" s="47"/>
      <c r="B18" s="43" t="s">
        <v>259</v>
      </c>
      <c r="C18" s="387">
        <v>48.940462142703929</v>
      </c>
      <c r="D18" s="390">
        <v>46.672805074321872</v>
      </c>
      <c r="E18" s="393">
        <v>-2.2676570683820572</v>
      </c>
      <c r="F18" s="387">
        <v>83.187329622004711</v>
      </c>
      <c r="G18" s="390">
        <v>80.278739985206514</v>
      </c>
      <c r="H18" s="393">
        <v>-2.9085896367981974</v>
      </c>
      <c r="I18" s="387">
        <v>52.131946335872847</v>
      </c>
      <c r="J18" s="390">
        <v>49.375175825076241</v>
      </c>
      <c r="K18" s="392">
        <v>-2.7567705107966063</v>
      </c>
      <c r="L18" s="48"/>
    </row>
    <row r="19" spans="1:12" ht="15" x14ac:dyDescent="0.2">
      <c r="A19" s="47"/>
      <c r="B19" s="43" t="s">
        <v>260</v>
      </c>
      <c r="C19" s="387">
        <v>43.613780443359779</v>
      </c>
      <c r="D19" s="390">
        <v>41.729864975520634</v>
      </c>
      <c r="E19" s="393">
        <v>-1.8839154678391452</v>
      </c>
      <c r="F19" s="387">
        <v>81.649910390299524</v>
      </c>
      <c r="G19" s="390">
        <v>79.794044950169322</v>
      </c>
      <c r="H19" s="393">
        <v>-1.8558654401302022</v>
      </c>
      <c r="I19" s="387">
        <v>52.251536368371355</v>
      </c>
      <c r="J19" s="390">
        <v>51.004585739052729</v>
      </c>
      <c r="K19" s="392">
        <v>-1.2469506293186257</v>
      </c>
      <c r="L19" s="48"/>
    </row>
    <row r="20" spans="1:12" ht="15" x14ac:dyDescent="0.2">
      <c r="A20" s="47"/>
      <c r="B20" s="43" t="s">
        <v>262</v>
      </c>
      <c r="C20" s="387">
        <v>50.33133380774224</v>
      </c>
      <c r="D20" s="390">
        <v>51.307062960403805</v>
      </c>
      <c r="E20" s="393">
        <v>0.97572915266156457</v>
      </c>
      <c r="F20" s="387">
        <v>85.619018916602585</v>
      </c>
      <c r="G20" s="390">
        <v>84.665038246353419</v>
      </c>
      <c r="H20" s="393">
        <v>-0.953980670249166</v>
      </c>
      <c r="I20" s="387">
        <v>57.656516456331516</v>
      </c>
      <c r="J20" s="390">
        <v>54.288858690477767</v>
      </c>
      <c r="K20" s="392">
        <v>-3.3676577658537497</v>
      </c>
      <c r="L20" s="48"/>
    </row>
    <row r="21" spans="1:12" ht="15" x14ac:dyDescent="0.2">
      <c r="A21" s="47"/>
      <c r="B21" s="43" t="s">
        <v>263</v>
      </c>
      <c r="C21" s="387">
        <v>54.487044292193652</v>
      </c>
      <c r="D21" s="390">
        <v>55.414831097052364</v>
      </c>
      <c r="E21" s="393">
        <v>0.92778680485871234</v>
      </c>
      <c r="F21" s="387">
        <v>83.429779095471616</v>
      </c>
      <c r="G21" s="390">
        <v>84.512762784793637</v>
      </c>
      <c r="H21" s="393">
        <v>1.0829836893220204</v>
      </c>
      <c r="I21" s="387">
        <v>52.13649480283118</v>
      </c>
      <c r="J21" s="390">
        <v>54.274976184704862</v>
      </c>
      <c r="K21" s="392">
        <v>2.1384813818736816</v>
      </c>
      <c r="L21" s="48"/>
    </row>
    <row r="22" spans="1:12" ht="15" x14ac:dyDescent="0.2">
      <c r="A22" s="47"/>
      <c r="B22" s="43" t="s">
        <v>264</v>
      </c>
      <c r="C22" s="387">
        <v>47.975974495050885</v>
      </c>
      <c r="D22" s="390">
        <v>43.983782791976523</v>
      </c>
      <c r="E22" s="393">
        <v>-3.9921917030743614</v>
      </c>
      <c r="F22" s="387">
        <v>78.527897703625641</v>
      </c>
      <c r="G22" s="390">
        <v>77.963111889344503</v>
      </c>
      <c r="H22" s="393">
        <v>-0.56478581428113728</v>
      </c>
      <c r="I22" s="387">
        <v>50.731313897972605</v>
      </c>
      <c r="J22" s="390">
        <v>47.453300733343404</v>
      </c>
      <c r="K22" s="392">
        <v>-3.2780131646292006</v>
      </c>
      <c r="L22" s="48"/>
    </row>
    <row r="23" spans="1:12" ht="15" x14ac:dyDescent="0.2">
      <c r="A23" s="47"/>
      <c r="B23" s="43" t="s">
        <v>265</v>
      </c>
      <c r="C23" s="387">
        <v>47.017338978777076</v>
      </c>
      <c r="D23" s="390">
        <v>44.527456898940848</v>
      </c>
      <c r="E23" s="393">
        <v>-2.489882079836228</v>
      </c>
      <c r="F23" s="387">
        <v>80.72340637690003</v>
      </c>
      <c r="G23" s="390">
        <v>80.277740571154013</v>
      </c>
      <c r="H23" s="393">
        <v>-0.44566580574601744</v>
      </c>
      <c r="I23" s="387">
        <v>50.015411733475986</v>
      </c>
      <c r="J23" s="390">
        <v>50.131532113918887</v>
      </c>
      <c r="K23" s="392">
        <v>0.11612038044290074</v>
      </c>
      <c r="L23" s="48"/>
    </row>
    <row r="24" spans="1:12" ht="15" x14ac:dyDescent="0.2">
      <c r="A24" s="47"/>
      <c r="B24" s="43" t="s">
        <v>266</v>
      </c>
      <c r="C24" s="387">
        <v>37.996057590181607</v>
      </c>
      <c r="D24" s="390">
        <v>39.078233119750891</v>
      </c>
      <c r="E24" s="393">
        <v>1.0821755295692839</v>
      </c>
      <c r="F24" s="387">
        <v>75.2369741877027</v>
      </c>
      <c r="G24" s="390">
        <v>70.630436481379462</v>
      </c>
      <c r="H24" s="393">
        <v>-4.6065377063232376</v>
      </c>
      <c r="I24" s="387">
        <v>41.824698603604617</v>
      </c>
      <c r="J24" s="390">
        <v>39.78809477758076</v>
      </c>
      <c r="K24" s="392">
        <v>-2.0366038260238568</v>
      </c>
      <c r="L24" s="48"/>
    </row>
    <row r="25" spans="1:12" ht="15" x14ac:dyDescent="0.2">
      <c r="A25" s="47"/>
      <c r="B25" s="43" t="s">
        <v>267</v>
      </c>
      <c r="C25" s="387">
        <v>49.63147744016208</v>
      </c>
      <c r="D25" s="390">
        <v>46.042606492711037</v>
      </c>
      <c r="E25" s="393">
        <v>-3.5888709474510421</v>
      </c>
      <c r="F25" s="387">
        <v>80.856952260614108</v>
      </c>
      <c r="G25" s="390">
        <v>77.534694673847426</v>
      </c>
      <c r="H25" s="393">
        <v>-3.3222575867666819</v>
      </c>
      <c r="I25" s="387">
        <v>51.152035464383786</v>
      </c>
      <c r="J25" s="390">
        <v>51.458778015601617</v>
      </c>
      <c r="K25" s="392">
        <v>0.30674255121783034</v>
      </c>
      <c r="L25" s="48"/>
    </row>
    <row r="26" spans="1:12" ht="15" x14ac:dyDescent="0.2">
      <c r="A26" s="47"/>
      <c r="B26" s="43" t="s">
        <v>284</v>
      </c>
      <c r="C26" s="387">
        <v>48.321081172407013</v>
      </c>
      <c r="D26" s="390">
        <v>50.839133768511488</v>
      </c>
      <c r="E26" s="393">
        <v>2.5180525961044751</v>
      </c>
      <c r="F26" s="387">
        <v>83.491908005918276</v>
      </c>
      <c r="G26" s="390">
        <v>84.478369806712877</v>
      </c>
      <c r="H26" s="393">
        <v>0.98646180079460066</v>
      </c>
      <c r="I26" s="387">
        <v>56.59056623019675</v>
      </c>
      <c r="J26" s="390">
        <v>54.167700814593879</v>
      </c>
      <c r="K26" s="392">
        <v>-2.4228654156028711</v>
      </c>
      <c r="L26" s="48"/>
    </row>
    <row r="27" spans="1:12" ht="15" x14ac:dyDescent="0.2">
      <c r="A27" s="47"/>
      <c r="B27" s="43" t="s">
        <v>271</v>
      </c>
      <c r="C27" s="387">
        <v>47.270564161705849</v>
      </c>
      <c r="D27" s="390">
        <v>48.816833947291968</v>
      </c>
      <c r="E27" s="393">
        <v>1.5462697855861194</v>
      </c>
      <c r="F27" s="387">
        <v>79.706421412016567</v>
      </c>
      <c r="G27" s="390">
        <v>77.238728688022007</v>
      </c>
      <c r="H27" s="393">
        <v>-2.4676927239945599</v>
      </c>
      <c r="I27" s="387">
        <v>46.219881333027004</v>
      </c>
      <c r="J27" s="390">
        <v>46.595696911774326</v>
      </c>
      <c r="K27" s="392">
        <v>0.37581557874732141</v>
      </c>
      <c r="L27" s="48"/>
    </row>
    <row r="28" spans="1:12" ht="15" x14ac:dyDescent="0.2">
      <c r="A28" s="47"/>
      <c r="B28" s="43" t="s">
        <v>272</v>
      </c>
      <c r="C28" s="387">
        <v>44.964542763685664</v>
      </c>
      <c r="D28" s="390">
        <v>46.296563753115841</v>
      </c>
      <c r="E28" s="393">
        <v>1.3320209894301769</v>
      </c>
      <c r="F28" s="387">
        <v>83.660220149015757</v>
      </c>
      <c r="G28" s="390">
        <v>79.303566439857278</v>
      </c>
      <c r="H28" s="393">
        <v>-4.3566537091584792</v>
      </c>
      <c r="I28" s="387">
        <v>61.184636919813769</v>
      </c>
      <c r="J28" s="390">
        <v>52.980943716128493</v>
      </c>
      <c r="K28" s="392">
        <v>-8.2036932036852761</v>
      </c>
      <c r="L28" s="48"/>
    </row>
    <row r="29" spans="1:12" ht="15" x14ac:dyDescent="0.2">
      <c r="A29" s="47"/>
      <c r="B29" s="43" t="s">
        <v>274</v>
      </c>
      <c r="C29" s="387">
        <v>36.716558689292064</v>
      </c>
      <c r="D29" s="390">
        <v>44.351748360783539</v>
      </c>
      <c r="E29" s="393">
        <v>7.6351896714914744</v>
      </c>
      <c r="F29" s="387">
        <v>80.011079015566736</v>
      </c>
      <c r="G29" s="390">
        <v>75.442200008737785</v>
      </c>
      <c r="H29" s="393">
        <v>-4.5688790068289507</v>
      </c>
      <c r="I29" s="387">
        <v>43.519251797568543</v>
      </c>
      <c r="J29" s="390">
        <v>51.263629309069714</v>
      </c>
      <c r="K29" s="392">
        <v>7.7443775115011704</v>
      </c>
      <c r="L29" s="48"/>
    </row>
    <row r="30" spans="1:12" ht="15" x14ac:dyDescent="0.2">
      <c r="A30" s="47"/>
      <c r="B30" s="43" t="s">
        <v>275</v>
      </c>
      <c r="C30" s="387">
        <v>41.259723116265477</v>
      </c>
      <c r="D30" s="390">
        <v>42.839605180732676</v>
      </c>
      <c r="E30" s="393">
        <v>1.5798820644671991</v>
      </c>
      <c r="F30" s="387">
        <v>74.56983744765661</v>
      </c>
      <c r="G30" s="390">
        <v>76.708169169352985</v>
      </c>
      <c r="H30" s="393">
        <v>2.1383317216963746</v>
      </c>
      <c r="I30" s="387">
        <v>56.971288580942847</v>
      </c>
      <c r="J30" s="390">
        <v>49.163504987115985</v>
      </c>
      <c r="K30" s="392">
        <v>-7.807783593826862</v>
      </c>
      <c r="L30" s="48"/>
    </row>
    <row r="31" spans="1:12" ht="15" x14ac:dyDescent="0.2">
      <c r="A31" s="47"/>
      <c r="B31" s="43" t="s">
        <v>276</v>
      </c>
      <c r="C31" s="387">
        <v>45.576815864983274</v>
      </c>
      <c r="D31" s="390">
        <v>55.437224121861597</v>
      </c>
      <c r="E31" s="393">
        <v>9.8604082568783227</v>
      </c>
      <c r="F31" s="387">
        <v>84.192212876140772</v>
      </c>
      <c r="G31" s="390">
        <v>87.376958866116638</v>
      </c>
      <c r="H31" s="393">
        <v>3.1847459899758661</v>
      </c>
      <c r="I31" s="387">
        <v>49.008141810874164</v>
      </c>
      <c r="J31" s="390">
        <v>53.905749149656714</v>
      </c>
      <c r="K31" s="392">
        <v>4.8976073387825494</v>
      </c>
      <c r="L31" s="48"/>
    </row>
    <row r="32" spans="1:12" ht="15" x14ac:dyDescent="0.2">
      <c r="A32" s="47"/>
      <c r="B32" s="43" t="s">
        <v>286</v>
      </c>
      <c r="C32" s="387">
        <v>51.850107932969657</v>
      </c>
      <c r="D32" s="390">
        <v>55.872196953993736</v>
      </c>
      <c r="E32" s="393">
        <v>4.0220890210240796</v>
      </c>
      <c r="F32" s="387">
        <v>80.385712384671351</v>
      </c>
      <c r="G32" s="390">
        <v>83.033475082190819</v>
      </c>
      <c r="H32" s="393">
        <v>2.6477626975194681</v>
      </c>
      <c r="I32" s="387">
        <v>51.746676304514402</v>
      </c>
      <c r="J32" s="390">
        <v>58.005533573002019</v>
      </c>
      <c r="K32" s="392">
        <v>6.2588572684876169</v>
      </c>
      <c r="L32" s="48"/>
    </row>
    <row r="33" spans="1:18" ht="15" x14ac:dyDescent="0.2">
      <c r="A33" s="47"/>
      <c r="B33" s="43" t="s">
        <v>287</v>
      </c>
      <c r="C33" s="387">
        <v>49.441424739108179</v>
      </c>
      <c r="D33" s="390">
        <v>39.600242306552012</v>
      </c>
      <c r="E33" s="393">
        <v>-9.8411824325561668</v>
      </c>
      <c r="F33" s="387">
        <v>79.967234157891582</v>
      </c>
      <c r="G33" s="390">
        <v>79.390106605103867</v>
      </c>
      <c r="H33" s="393">
        <v>-0.5771275527877151</v>
      </c>
      <c r="I33" s="387">
        <v>51.554201672861424</v>
      </c>
      <c r="J33" s="390">
        <v>48.900018078050614</v>
      </c>
      <c r="K33" s="392">
        <v>-2.6541835948108101</v>
      </c>
      <c r="L33" s="48"/>
    </row>
    <row r="34" spans="1:18" ht="15" x14ac:dyDescent="0.2">
      <c r="A34" s="47"/>
      <c r="B34" s="43" t="s">
        <v>288</v>
      </c>
      <c r="C34" s="387">
        <v>53.430755939354746</v>
      </c>
      <c r="D34" s="390">
        <v>47.514402631092636</v>
      </c>
      <c r="E34" s="393">
        <v>-5.91635330826211</v>
      </c>
      <c r="F34" s="387">
        <v>82.184793299266772</v>
      </c>
      <c r="G34" s="390">
        <v>85.072660688366497</v>
      </c>
      <c r="H34" s="393">
        <v>2.8878673890997248</v>
      </c>
      <c r="I34" s="387">
        <v>54.026840252505536</v>
      </c>
      <c r="J34" s="390">
        <v>54.790541613214131</v>
      </c>
      <c r="K34" s="392">
        <v>0.76370136070859473</v>
      </c>
      <c r="L34" s="48"/>
    </row>
    <row r="35" spans="1:18" ht="15" x14ac:dyDescent="0.2">
      <c r="A35" s="47"/>
      <c r="B35" s="43" t="s">
        <v>289</v>
      </c>
      <c r="C35" s="387">
        <v>49.882232926300475</v>
      </c>
      <c r="D35" s="390">
        <v>48.210925198515362</v>
      </c>
      <c r="E35" s="393">
        <v>-1.6713077277851127</v>
      </c>
      <c r="F35" s="387">
        <v>80.306696137080806</v>
      </c>
      <c r="G35" s="390">
        <v>83.495529146904659</v>
      </c>
      <c r="H35" s="393">
        <v>3.1888330098238526</v>
      </c>
      <c r="I35" s="387">
        <v>56.170474494731423</v>
      </c>
      <c r="J35" s="390">
        <v>52.295367496115006</v>
      </c>
      <c r="K35" s="392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393">
        <v>-4.7160436293820567</v>
      </c>
      <c r="F36" s="73">
        <v>77.238662761334638</v>
      </c>
      <c r="G36" s="74">
        <v>78.28808054332292</v>
      </c>
      <c r="H36" s="393">
        <v>1.0494177819882822</v>
      </c>
      <c r="I36" s="73">
        <v>49.073051864048878</v>
      </c>
      <c r="J36" s="74">
        <v>47.645817354080094</v>
      </c>
      <c r="K36" s="392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7" t="b">
        <f t="shared" ref="P36:P49" si="3">+ROUND(E36,4)=ROUND(M36,4)</f>
        <v>1</v>
      </c>
      <c r="Q36" s="137" t="b">
        <f t="shared" ref="Q36:Q49" si="4">+ROUND(H36,4)=ROUND(N36,4)</f>
        <v>1</v>
      </c>
      <c r="R36" s="137" t="b">
        <f t="shared" ref="R36:R49" si="5">+ROUND(K36,4)=ROUND(O36,4)</f>
        <v>1</v>
      </c>
    </row>
    <row r="37" spans="1:18" ht="14.25" customHeight="1" x14ac:dyDescent="0.2">
      <c r="A37" s="47"/>
      <c r="B37" s="81"/>
      <c r="C37" s="329"/>
      <c r="D37" s="416"/>
      <c r="E37" s="321"/>
      <c r="F37" s="329"/>
      <c r="G37" s="418"/>
      <c r="H37" s="321"/>
      <c r="I37" s="329"/>
      <c r="J37" s="418"/>
      <c r="K37" s="321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7" t="b">
        <f t="shared" si="3"/>
        <v>1</v>
      </c>
      <c r="Q37" s="137" t="b">
        <f t="shared" si="4"/>
        <v>1</v>
      </c>
      <c r="R37" s="137" t="b">
        <f t="shared" si="5"/>
        <v>1</v>
      </c>
    </row>
    <row r="38" spans="1:18" ht="14.25" customHeight="1" x14ac:dyDescent="0.2">
      <c r="A38" s="47"/>
      <c r="B38" s="39" t="s">
        <v>280</v>
      </c>
      <c r="C38" s="329"/>
      <c r="D38" s="416"/>
      <c r="E38" s="321"/>
      <c r="F38" s="329"/>
      <c r="G38" s="416"/>
      <c r="H38" s="321"/>
      <c r="I38" s="329"/>
      <c r="J38" s="418"/>
      <c r="K38" s="321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7" t="b">
        <f t="shared" si="3"/>
        <v>1</v>
      </c>
      <c r="Q38" s="137" t="b">
        <f t="shared" si="4"/>
        <v>1</v>
      </c>
      <c r="R38" s="137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7" t="b">
        <f t="shared" si="3"/>
        <v>1</v>
      </c>
      <c r="Q39" s="137" t="b">
        <f t="shared" si="4"/>
        <v>1</v>
      </c>
      <c r="R39" s="137" t="b">
        <f t="shared" si="5"/>
        <v>1</v>
      </c>
    </row>
    <row r="40" spans="1:18" ht="14.25" customHeight="1" x14ac:dyDescent="0.2">
      <c r="A40" s="47"/>
      <c r="B40" s="39" t="s">
        <v>261</v>
      </c>
      <c r="C40" s="74">
        <v>48.229773292685593</v>
      </c>
      <c r="D40" s="74">
        <v>55.89656245459679</v>
      </c>
      <c r="E40" s="70">
        <v>7.666789161911197</v>
      </c>
      <c r="F40" s="74">
        <v>85.110025584648525</v>
      </c>
      <c r="G40" s="74">
        <v>85.635168507406718</v>
      </c>
      <c r="H40" s="70">
        <v>0.5251429227581923</v>
      </c>
      <c r="I40" s="74">
        <v>55.931136055417497</v>
      </c>
      <c r="J40" s="74">
        <v>56.728375526704077</v>
      </c>
      <c r="K40" s="70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7" t="b">
        <f t="shared" si="3"/>
        <v>1</v>
      </c>
      <c r="Q40" s="137" t="b">
        <f t="shared" si="4"/>
        <v>1</v>
      </c>
      <c r="R40" s="137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7" t="b">
        <f t="shared" si="3"/>
        <v>1</v>
      </c>
      <c r="Q41" s="137" t="b">
        <f t="shared" si="4"/>
        <v>1</v>
      </c>
      <c r="R41" s="137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7" t="b">
        <f t="shared" si="3"/>
        <v>1</v>
      </c>
      <c r="Q42" s="137" t="b">
        <f t="shared" si="4"/>
        <v>1</v>
      </c>
      <c r="R42" s="137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7" t="b">
        <f t="shared" si="3"/>
        <v>1</v>
      </c>
      <c r="Q43" s="137" t="b">
        <f t="shared" si="4"/>
        <v>1</v>
      </c>
      <c r="R43" s="137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7" t="b">
        <f t="shared" si="3"/>
        <v>1</v>
      </c>
      <c r="Q44" s="137" t="b">
        <f t="shared" si="4"/>
        <v>1</v>
      </c>
      <c r="R44" s="137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7" t="b">
        <f t="shared" si="3"/>
        <v>1</v>
      </c>
      <c r="Q45" s="137" t="b">
        <f t="shared" si="4"/>
        <v>1</v>
      </c>
      <c r="R45" s="137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7" t="b">
        <f t="shared" si="3"/>
        <v>1</v>
      </c>
      <c r="Q46" s="137" t="b">
        <f t="shared" si="4"/>
        <v>1</v>
      </c>
      <c r="R46" s="137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7" t="b">
        <f t="shared" si="3"/>
        <v>1</v>
      </c>
      <c r="Q47" s="137" t="b">
        <f t="shared" si="4"/>
        <v>1</v>
      </c>
      <c r="R47" s="137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7" t="b">
        <f t="shared" si="3"/>
        <v>1</v>
      </c>
      <c r="Q48" s="137" t="b">
        <f t="shared" si="4"/>
        <v>1</v>
      </c>
      <c r="R48" s="137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7" t="b">
        <f t="shared" si="3"/>
        <v>1</v>
      </c>
      <c r="Q49" s="137" t="b">
        <f t="shared" si="4"/>
        <v>1</v>
      </c>
      <c r="R49" s="137" t="b">
        <f t="shared" si="5"/>
        <v>1</v>
      </c>
    </row>
    <row r="50" spans="1:18" ht="15" x14ac:dyDescent="0.25">
      <c r="A50" s="47"/>
      <c r="B50" s="43"/>
      <c r="C50" s="43"/>
      <c r="D50" s="43"/>
      <c r="E50" s="43"/>
      <c r="F50" s="43"/>
      <c r="G50" s="57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80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1" t="s">
        <v>301</v>
      </c>
      <c r="C10" s="581"/>
      <c r="D10" s="581"/>
      <c r="E10" s="581"/>
      <c r="F10" s="581"/>
      <c r="G10" s="581"/>
      <c r="H10" s="581"/>
      <c r="I10" s="581"/>
      <c r="J10" s="581"/>
      <c r="K10" s="581"/>
      <c r="L10" s="48"/>
    </row>
    <row r="11" spans="1:12" ht="15" x14ac:dyDescent="0.25">
      <c r="A11" s="47"/>
      <c r="B11" s="581" t="s">
        <v>142</v>
      </c>
      <c r="C11" s="581"/>
      <c r="D11" s="581"/>
      <c r="E11" s="581"/>
      <c r="F11" s="581"/>
      <c r="G11" s="581"/>
      <c r="H11" s="581"/>
      <c r="I11" s="581"/>
      <c r="J11" s="581"/>
      <c r="K11" s="581"/>
      <c r="L11" s="48"/>
    </row>
    <row r="12" spans="1:12" ht="15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88" t="s">
        <v>17</v>
      </c>
      <c r="D13" s="588"/>
      <c r="E13" s="575" t="s">
        <v>97</v>
      </c>
      <c r="F13" s="588" t="s">
        <v>18</v>
      </c>
      <c r="G13" s="588"/>
      <c r="H13" s="575" t="s">
        <v>97</v>
      </c>
      <c r="I13" s="588" t="s">
        <v>19</v>
      </c>
      <c r="J13" s="588"/>
      <c r="K13" s="575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5"/>
      <c r="F14" s="108">
        <v>2014</v>
      </c>
      <c r="G14" s="106">
        <v>2017</v>
      </c>
      <c r="H14" s="575"/>
      <c r="I14" s="108">
        <v>2014</v>
      </c>
      <c r="J14" s="106">
        <v>2017</v>
      </c>
      <c r="K14" s="575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29">
        <v>56.070519950653065</v>
      </c>
      <c r="D17" s="390">
        <v>55.041029123905204</v>
      </c>
      <c r="E17" s="531">
        <v>-1.0294908267478604</v>
      </c>
      <c r="F17" s="529">
        <v>85.840339851918955</v>
      </c>
      <c r="G17" s="390">
        <v>87.502688974519486</v>
      </c>
      <c r="H17" s="531">
        <v>1.6623491226005314</v>
      </c>
      <c r="I17" s="529">
        <v>49.483175190611433</v>
      </c>
      <c r="J17" s="390">
        <v>56.708711632141409</v>
      </c>
      <c r="K17" s="440">
        <v>7.2255364415299752</v>
      </c>
      <c r="L17" s="48"/>
    </row>
    <row r="18" spans="1:12" ht="15" x14ac:dyDescent="0.2">
      <c r="A18" s="47"/>
      <c r="B18" s="43" t="s">
        <v>259</v>
      </c>
      <c r="C18" s="387">
        <v>53.063945624182317</v>
      </c>
      <c r="D18" s="390">
        <v>52.85387913677333</v>
      </c>
      <c r="E18" s="393">
        <v>-0.21006648740898726</v>
      </c>
      <c r="F18" s="387">
        <v>86.729942460071712</v>
      </c>
      <c r="G18" s="390">
        <v>85.624095015244833</v>
      </c>
      <c r="H18" s="393">
        <v>-1.1058474448268782</v>
      </c>
      <c r="I18" s="387">
        <v>53.733289870957165</v>
      </c>
      <c r="J18" s="390">
        <v>52.618748056662682</v>
      </c>
      <c r="K18" s="392">
        <v>-1.1145418142944834</v>
      </c>
      <c r="L18" s="48"/>
    </row>
    <row r="19" spans="1:12" ht="15" x14ac:dyDescent="0.2">
      <c r="A19" s="47"/>
      <c r="B19" s="43" t="s">
        <v>260</v>
      </c>
      <c r="C19" s="387">
        <v>46.548642330248526</v>
      </c>
      <c r="D19" s="390">
        <v>49.472013364096611</v>
      </c>
      <c r="E19" s="393">
        <v>2.9233710338480847</v>
      </c>
      <c r="F19" s="387">
        <v>83.603578110255199</v>
      </c>
      <c r="G19" s="390">
        <v>86.020482643120999</v>
      </c>
      <c r="H19" s="393">
        <v>2.4169045328658001</v>
      </c>
      <c r="I19" s="387">
        <v>53.623242067848423</v>
      </c>
      <c r="J19" s="390">
        <v>53.137244205204169</v>
      </c>
      <c r="K19" s="392">
        <v>-0.48599786264425404</v>
      </c>
      <c r="L19" s="48"/>
    </row>
    <row r="20" spans="1:12" ht="15" x14ac:dyDescent="0.2">
      <c r="A20" s="47"/>
      <c r="B20" s="43" t="s">
        <v>262</v>
      </c>
      <c r="C20" s="387">
        <v>53.187550626989562</v>
      </c>
      <c r="D20" s="390">
        <v>55.961633119200137</v>
      </c>
      <c r="E20" s="393">
        <v>2.7740824922105745</v>
      </c>
      <c r="F20" s="387">
        <v>87.221067154907459</v>
      </c>
      <c r="G20" s="390">
        <v>88.872666756808712</v>
      </c>
      <c r="H20" s="393">
        <v>1.6515996019012533</v>
      </c>
      <c r="I20" s="387">
        <v>58.226009656677782</v>
      </c>
      <c r="J20" s="390">
        <v>56.195972821215548</v>
      </c>
      <c r="K20" s="392">
        <v>-2.0300368354622336</v>
      </c>
      <c r="L20" s="48"/>
    </row>
    <row r="21" spans="1:12" ht="15" x14ac:dyDescent="0.2">
      <c r="A21" s="47"/>
      <c r="B21" s="43" t="s">
        <v>263</v>
      </c>
      <c r="C21" s="387">
        <v>56.937248676725105</v>
      </c>
      <c r="D21" s="390">
        <v>61.221427501920402</v>
      </c>
      <c r="E21" s="393">
        <v>4.2841788251952977</v>
      </c>
      <c r="F21" s="387">
        <v>85.507151238088781</v>
      </c>
      <c r="G21" s="390">
        <v>86.938950618907313</v>
      </c>
      <c r="H21" s="393">
        <v>1.4317993808185321</v>
      </c>
      <c r="I21" s="387">
        <v>52.13649480283118</v>
      </c>
      <c r="J21" s="390">
        <v>57.225056899044127</v>
      </c>
      <c r="K21" s="392">
        <v>5.0885620962129465</v>
      </c>
      <c r="L21" s="48"/>
    </row>
    <row r="22" spans="1:12" ht="15" x14ac:dyDescent="0.2">
      <c r="A22" s="47"/>
      <c r="B22" s="43" t="s">
        <v>264</v>
      </c>
      <c r="C22" s="387">
        <v>49.903508243695185</v>
      </c>
      <c r="D22" s="390">
        <v>51.128371116117521</v>
      </c>
      <c r="E22" s="393">
        <v>1.2248628724223352</v>
      </c>
      <c r="F22" s="387">
        <v>80.058561024611834</v>
      </c>
      <c r="G22" s="390">
        <v>82.230953433383732</v>
      </c>
      <c r="H22" s="393">
        <v>2.1723924087718984</v>
      </c>
      <c r="I22" s="387">
        <v>51.372755648065137</v>
      </c>
      <c r="J22" s="390">
        <v>50.38725959343239</v>
      </c>
      <c r="K22" s="392">
        <v>-0.98549605463274759</v>
      </c>
      <c r="L22" s="48"/>
    </row>
    <row r="23" spans="1:12" ht="15" x14ac:dyDescent="0.2">
      <c r="A23" s="47"/>
      <c r="B23" s="43" t="s">
        <v>265</v>
      </c>
      <c r="C23" s="387">
        <v>49.209083509301252</v>
      </c>
      <c r="D23" s="390">
        <v>51.495303774185665</v>
      </c>
      <c r="E23" s="393">
        <v>2.2862202648844132</v>
      </c>
      <c r="F23" s="387">
        <v>82.492801621244951</v>
      </c>
      <c r="G23" s="390">
        <v>84.40277137556869</v>
      </c>
      <c r="H23" s="393">
        <v>1.9099697543237397</v>
      </c>
      <c r="I23" s="387">
        <v>50.754808967361377</v>
      </c>
      <c r="J23" s="390">
        <v>52.367698326092558</v>
      </c>
      <c r="K23" s="392">
        <v>1.6128893587311808</v>
      </c>
      <c r="L23" s="48"/>
    </row>
    <row r="24" spans="1:12" ht="15" x14ac:dyDescent="0.2">
      <c r="A24" s="47"/>
      <c r="B24" s="43" t="s">
        <v>266</v>
      </c>
      <c r="C24" s="387">
        <v>41.080387780015592</v>
      </c>
      <c r="D24" s="390">
        <v>42.780121333634824</v>
      </c>
      <c r="E24" s="393">
        <v>1.6997335536192324</v>
      </c>
      <c r="F24" s="387">
        <v>78.732409424488523</v>
      </c>
      <c r="G24" s="390">
        <v>75.486738678464931</v>
      </c>
      <c r="H24" s="393">
        <v>-3.2456707460235918</v>
      </c>
      <c r="I24" s="387">
        <v>42.795633189411937</v>
      </c>
      <c r="J24" s="390">
        <v>41.917446216548925</v>
      </c>
      <c r="K24" s="392">
        <v>-0.87818697286301273</v>
      </c>
      <c r="L24" s="48"/>
    </row>
    <row r="25" spans="1:12" ht="15" x14ac:dyDescent="0.2">
      <c r="A25" s="47"/>
      <c r="B25" s="43" t="s">
        <v>267</v>
      </c>
      <c r="C25" s="387">
        <v>50.580802097502506</v>
      </c>
      <c r="D25" s="390">
        <v>51.584928237260321</v>
      </c>
      <c r="E25" s="393">
        <v>1.0041261397578154</v>
      </c>
      <c r="F25" s="387">
        <v>81.61336026939118</v>
      </c>
      <c r="G25" s="390">
        <v>83.54115643010239</v>
      </c>
      <c r="H25" s="393">
        <v>1.9277961607112104</v>
      </c>
      <c r="I25" s="387">
        <v>51.530071611539377</v>
      </c>
      <c r="J25" s="390">
        <v>53.287957543133565</v>
      </c>
      <c r="K25" s="392">
        <v>1.7578859315941884</v>
      </c>
      <c r="L25" s="48"/>
    </row>
    <row r="26" spans="1:12" ht="15" x14ac:dyDescent="0.2">
      <c r="A26" s="47"/>
      <c r="B26" s="43" t="s">
        <v>284</v>
      </c>
      <c r="C26" s="387">
        <v>51.671595037966455</v>
      </c>
      <c r="D26" s="390">
        <v>56.996987303211256</v>
      </c>
      <c r="E26" s="393">
        <v>5.3253922652448011</v>
      </c>
      <c r="F26" s="387">
        <v>86.806395821842614</v>
      </c>
      <c r="G26" s="390">
        <v>89.096902632284639</v>
      </c>
      <c r="H26" s="393">
        <v>2.2905068104420252</v>
      </c>
      <c r="I26" s="387">
        <v>58.236094714429584</v>
      </c>
      <c r="J26" s="390">
        <v>58.188707682507804</v>
      </c>
      <c r="K26" s="392">
        <v>-4.738703192177951E-2</v>
      </c>
      <c r="L26" s="48"/>
    </row>
    <row r="27" spans="1:12" ht="15" x14ac:dyDescent="0.2">
      <c r="A27" s="47"/>
      <c r="B27" s="43" t="s">
        <v>271</v>
      </c>
      <c r="C27" s="387">
        <v>51.406810969126163</v>
      </c>
      <c r="D27" s="390">
        <v>60.61232993288538</v>
      </c>
      <c r="E27" s="393">
        <v>9.2055189637592179</v>
      </c>
      <c r="F27" s="387">
        <v>81.201771038260986</v>
      </c>
      <c r="G27" s="390">
        <v>85.947556705527546</v>
      </c>
      <c r="H27" s="393">
        <v>4.7457856672665599</v>
      </c>
      <c r="I27" s="387">
        <v>47.062299832402537</v>
      </c>
      <c r="J27" s="390">
        <v>49.935165962021244</v>
      </c>
      <c r="K27" s="392">
        <v>2.872866129618707</v>
      </c>
      <c r="L27" s="48"/>
    </row>
    <row r="28" spans="1:12" ht="15" x14ac:dyDescent="0.2">
      <c r="A28" s="47"/>
      <c r="B28" s="43" t="s">
        <v>272</v>
      </c>
      <c r="C28" s="387">
        <v>47.869246208697575</v>
      </c>
      <c r="D28" s="390">
        <v>54.466536248733043</v>
      </c>
      <c r="E28" s="393">
        <v>6.5972900400354675</v>
      </c>
      <c r="F28" s="387">
        <v>85.662103276069473</v>
      </c>
      <c r="G28" s="390">
        <v>84.456175347170756</v>
      </c>
      <c r="H28" s="393">
        <v>-1.205927928898717</v>
      </c>
      <c r="I28" s="387">
        <v>62.223525032715202</v>
      </c>
      <c r="J28" s="390">
        <v>56.301354260182222</v>
      </c>
      <c r="K28" s="392">
        <v>-5.9221707725329793</v>
      </c>
      <c r="L28" s="48"/>
    </row>
    <row r="29" spans="1:12" ht="15" x14ac:dyDescent="0.2">
      <c r="A29" s="47"/>
      <c r="B29" s="43" t="s">
        <v>274</v>
      </c>
      <c r="C29" s="387">
        <v>37.974297996128101</v>
      </c>
      <c r="D29" s="390">
        <v>53.052106566534349</v>
      </c>
      <c r="E29" s="393">
        <v>15.077808570406248</v>
      </c>
      <c r="F29" s="387">
        <v>82.86877565760561</v>
      </c>
      <c r="G29" s="390">
        <v>80.331114467172881</v>
      </c>
      <c r="H29" s="393">
        <v>-2.5376611904327291</v>
      </c>
      <c r="I29" s="387">
        <v>44.009471446514034</v>
      </c>
      <c r="J29" s="390">
        <v>54.137388889959347</v>
      </c>
      <c r="K29" s="392">
        <v>10.127917443445313</v>
      </c>
      <c r="L29" s="48"/>
    </row>
    <row r="30" spans="1:12" ht="15" x14ac:dyDescent="0.2">
      <c r="A30" s="47"/>
      <c r="B30" s="43" t="s">
        <v>275</v>
      </c>
      <c r="C30" s="387">
        <v>44.853327820163983</v>
      </c>
      <c r="D30" s="390">
        <v>52.07172828496347</v>
      </c>
      <c r="E30" s="393">
        <v>7.2184004647994868</v>
      </c>
      <c r="F30" s="387">
        <v>77.646538032269405</v>
      </c>
      <c r="G30" s="390">
        <v>83.314351218237036</v>
      </c>
      <c r="H30" s="393">
        <v>5.6678131859676313</v>
      </c>
      <c r="I30" s="387">
        <v>58.568249129649885</v>
      </c>
      <c r="J30" s="390">
        <v>53.447594401579138</v>
      </c>
      <c r="K30" s="392">
        <v>-5.1206547280707468</v>
      </c>
      <c r="L30" s="48"/>
    </row>
    <row r="31" spans="1:12" ht="15" x14ac:dyDescent="0.2">
      <c r="A31" s="47"/>
      <c r="B31" s="43" t="s">
        <v>276</v>
      </c>
      <c r="C31" s="387">
        <v>49.003344181753796</v>
      </c>
      <c r="D31" s="390">
        <v>59.55829549200233</v>
      </c>
      <c r="E31" s="393">
        <v>10.554951310248534</v>
      </c>
      <c r="F31" s="387">
        <v>86.105757696027467</v>
      </c>
      <c r="G31" s="390">
        <v>91.288717150121741</v>
      </c>
      <c r="H31" s="393">
        <v>5.1829594540942736</v>
      </c>
      <c r="I31" s="387">
        <v>49.926932154389306</v>
      </c>
      <c r="J31" s="390">
        <v>56.331096433461191</v>
      </c>
      <c r="K31" s="392">
        <v>6.4041642790718853</v>
      </c>
      <c r="L31" s="48"/>
    </row>
    <row r="32" spans="1:12" ht="15" x14ac:dyDescent="0.2">
      <c r="A32" s="47"/>
      <c r="B32" s="43" t="s">
        <v>286</v>
      </c>
      <c r="C32" s="387">
        <v>55.012146420208097</v>
      </c>
      <c r="D32" s="390">
        <v>59.721355775613674</v>
      </c>
      <c r="E32" s="393">
        <v>4.7092093554055765</v>
      </c>
      <c r="F32" s="387">
        <v>82.137118070358824</v>
      </c>
      <c r="G32" s="390">
        <v>85.667460079745709</v>
      </c>
      <c r="H32" s="393">
        <v>3.5303420093868851</v>
      </c>
      <c r="I32" s="387">
        <v>53.171121184846946</v>
      </c>
      <c r="J32" s="390">
        <v>59.389798896316023</v>
      </c>
      <c r="K32" s="392">
        <v>6.218677711469077</v>
      </c>
      <c r="L32" s="48"/>
    </row>
    <row r="33" spans="1:18" ht="15" x14ac:dyDescent="0.2">
      <c r="A33" s="47"/>
      <c r="B33" s="43" t="s">
        <v>287</v>
      </c>
      <c r="C33" s="387">
        <v>50.979243694328893</v>
      </c>
      <c r="D33" s="390">
        <v>42.165923019370915</v>
      </c>
      <c r="E33" s="393">
        <v>-8.8133206749579784</v>
      </c>
      <c r="F33" s="387">
        <v>82.606737574201816</v>
      </c>
      <c r="G33" s="390">
        <v>81.405480467982187</v>
      </c>
      <c r="H33" s="393">
        <v>-1.2012571062196287</v>
      </c>
      <c r="I33" s="387">
        <v>52.009761836717615</v>
      </c>
      <c r="J33" s="390">
        <v>49.767201809194731</v>
      </c>
      <c r="K33" s="392">
        <v>-2.2425600275228845</v>
      </c>
      <c r="L33" s="48"/>
    </row>
    <row r="34" spans="1:18" ht="15" x14ac:dyDescent="0.2">
      <c r="A34" s="47"/>
      <c r="B34" s="43" t="s">
        <v>288</v>
      </c>
      <c r="C34" s="387">
        <v>57.778210035906874</v>
      </c>
      <c r="D34" s="390">
        <v>54.272592565006619</v>
      </c>
      <c r="E34" s="393">
        <v>-3.5056174709002548</v>
      </c>
      <c r="F34" s="387">
        <v>86.271639792303745</v>
      </c>
      <c r="G34" s="390">
        <v>88.470635535885094</v>
      </c>
      <c r="H34" s="393">
        <v>2.1989957435813494</v>
      </c>
      <c r="I34" s="387">
        <v>55.72300864319557</v>
      </c>
      <c r="J34" s="390">
        <v>56.216074224608839</v>
      </c>
      <c r="K34" s="392">
        <v>0.49306558141326917</v>
      </c>
      <c r="L34" s="48"/>
    </row>
    <row r="35" spans="1:18" ht="14.25" customHeight="1" x14ac:dyDescent="0.2">
      <c r="A35" s="47"/>
      <c r="B35" s="43" t="s">
        <v>289</v>
      </c>
      <c r="C35" s="387">
        <v>52.482318900040383</v>
      </c>
      <c r="D35" s="390">
        <v>54.072668036245531</v>
      </c>
      <c r="E35" s="393">
        <v>1.5903491362051483</v>
      </c>
      <c r="F35" s="387">
        <v>83.275541469996639</v>
      </c>
      <c r="G35" s="390">
        <v>87.093842386195348</v>
      </c>
      <c r="H35" s="393">
        <v>3.8183009161987087</v>
      </c>
      <c r="I35" s="387">
        <v>57.396504121647531</v>
      </c>
      <c r="J35" s="390">
        <v>55.202808508085695</v>
      </c>
      <c r="K35" s="392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7" t="b">
        <f t="shared" ref="P35:P49" si="2">+ROUND(E35,4)=ROUND(M35,4)</f>
        <v>1</v>
      </c>
      <c r="Q35" s="137" t="b">
        <f t="shared" ref="Q35:Q49" si="3">+ROUND(H35,4)=ROUND(N35,4)</f>
        <v>1</v>
      </c>
      <c r="R35" s="137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393">
        <v>-0.6221268570793157</v>
      </c>
      <c r="F36" s="73">
        <v>79.976865096026557</v>
      </c>
      <c r="G36" s="74">
        <v>82.525767270975095</v>
      </c>
      <c r="H36" s="393">
        <v>2.5489021749485374</v>
      </c>
      <c r="I36" s="73">
        <v>50.752944932413612</v>
      </c>
      <c r="J36" s="74">
        <v>49.764614963803943</v>
      </c>
      <c r="K36" s="392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7" t="b">
        <f t="shared" si="2"/>
        <v>1</v>
      </c>
      <c r="Q36" s="137" t="b">
        <f t="shared" si="3"/>
        <v>1</v>
      </c>
      <c r="R36" s="137" t="b">
        <f t="shared" si="4"/>
        <v>1</v>
      </c>
    </row>
    <row r="37" spans="1:18" ht="14.25" customHeight="1" x14ac:dyDescent="0.2">
      <c r="A37" s="47"/>
      <c r="B37" s="83"/>
      <c r="C37" s="329"/>
      <c r="D37" s="418"/>
      <c r="E37" s="321"/>
      <c r="F37" s="321"/>
      <c r="G37" s="324"/>
      <c r="H37" s="321"/>
      <c r="I37" s="329"/>
      <c r="J37" s="418"/>
      <c r="K37" s="321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7" t="b">
        <f t="shared" si="2"/>
        <v>1</v>
      </c>
      <c r="Q37" s="137" t="b">
        <f t="shared" si="3"/>
        <v>1</v>
      </c>
      <c r="R37" s="137" t="b">
        <f t="shared" si="4"/>
        <v>1</v>
      </c>
    </row>
    <row r="38" spans="1:18" ht="14.25" customHeight="1" x14ac:dyDescent="0.2">
      <c r="A38" s="47"/>
      <c r="B38" s="80" t="s">
        <v>280</v>
      </c>
      <c r="C38" s="329"/>
      <c r="D38" s="418"/>
      <c r="E38" s="321"/>
      <c r="F38" s="321"/>
      <c r="G38" s="324"/>
      <c r="H38" s="321"/>
      <c r="I38" s="329"/>
      <c r="J38" s="418"/>
      <c r="K38" s="321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7" t="b">
        <f t="shared" si="2"/>
        <v>1</v>
      </c>
      <c r="Q38" s="137" t="b">
        <f t="shared" si="3"/>
        <v>1</v>
      </c>
      <c r="R38" s="137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7" t="b">
        <f t="shared" si="2"/>
        <v>1</v>
      </c>
      <c r="Q39" s="137" t="b">
        <f t="shared" si="3"/>
        <v>1</v>
      </c>
      <c r="R39" s="137" t="b">
        <f t="shared" si="4"/>
        <v>1</v>
      </c>
    </row>
    <row r="40" spans="1:18" ht="14.25" customHeight="1" x14ac:dyDescent="0.2">
      <c r="A40" s="47"/>
      <c r="B40" s="80" t="s">
        <v>261</v>
      </c>
      <c r="C40" s="74">
        <v>53.707150296890539</v>
      </c>
      <c r="D40" s="74">
        <v>62.525841121471458</v>
      </c>
      <c r="E40" s="70">
        <v>8.8186908245809192</v>
      </c>
      <c r="F40" s="74">
        <v>89.514413179923508</v>
      </c>
      <c r="G40" s="74">
        <v>88.795704554271865</v>
      </c>
      <c r="H40" s="70">
        <v>-0.71870862565164373</v>
      </c>
      <c r="I40" s="74">
        <v>57.447128428451052</v>
      </c>
      <c r="J40" s="74">
        <v>58.09634203237848</v>
      </c>
      <c r="K40" s="70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7" t="b">
        <f t="shared" si="2"/>
        <v>1</v>
      </c>
      <c r="Q40" s="137" t="b">
        <f t="shared" si="3"/>
        <v>1</v>
      </c>
      <c r="R40" s="137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7" t="b">
        <f t="shared" si="2"/>
        <v>1</v>
      </c>
      <c r="Q41" s="137" t="b">
        <f t="shared" si="3"/>
        <v>1</v>
      </c>
      <c r="R41" s="137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7" t="b">
        <f t="shared" si="2"/>
        <v>1</v>
      </c>
      <c r="Q42" s="137" t="b">
        <f t="shared" si="3"/>
        <v>1</v>
      </c>
      <c r="R42" s="137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7" t="b">
        <f t="shared" si="2"/>
        <v>1</v>
      </c>
      <c r="Q43" s="137" t="b">
        <f t="shared" si="3"/>
        <v>1</v>
      </c>
      <c r="R43" s="137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7" t="b">
        <f t="shared" si="2"/>
        <v>1</v>
      </c>
      <c r="Q44" s="137" t="b">
        <f t="shared" si="3"/>
        <v>1</v>
      </c>
      <c r="R44" s="137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7" t="b">
        <f t="shared" si="2"/>
        <v>1</v>
      </c>
      <c r="Q45" s="137" t="b">
        <f t="shared" si="3"/>
        <v>1</v>
      </c>
      <c r="R45" s="137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7" t="b">
        <f t="shared" si="2"/>
        <v>1</v>
      </c>
      <c r="Q46" s="137" t="b">
        <f t="shared" si="3"/>
        <v>1</v>
      </c>
      <c r="R46" s="137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7" t="b">
        <f t="shared" si="2"/>
        <v>1</v>
      </c>
      <c r="Q47" s="137" t="b">
        <f t="shared" si="3"/>
        <v>1</v>
      </c>
      <c r="R47" s="137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7" t="b">
        <f t="shared" si="2"/>
        <v>1</v>
      </c>
      <c r="Q48" s="137" t="b">
        <f t="shared" si="3"/>
        <v>1</v>
      </c>
      <c r="R48" s="137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7" t="b">
        <f t="shared" si="2"/>
        <v>1</v>
      </c>
      <c r="Q49" s="137" t="b">
        <f t="shared" si="3"/>
        <v>1</v>
      </c>
      <c r="R49" s="137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5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3"/>
      <c r="C52" s="183"/>
      <c r="D52" s="183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9" t="s">
        <v>302</v>
      </c>
      <c r="C9" s="579"/>
      <c r="D9" s="579"/>
      <c r="E9" s="579"/>
      <c r="F9" s="579"/>
      <c r="G9" s="579"/>
      <c r="H9" s="48"/>
    </row>
    <row r="10" spans="1:13" ht="15" x14ac:dyDescent="0.2">
      <c r="A10" s="47"/>
      <c r="B10" s="579" t="s">
        <v>141</v>
      </c>
      <c r="C10" s="579"/>
      <c r="D10" s="579"/>
      <c r="E10" s="579"/>
      <c r="F10" s="579"/>
      <c r="G10" s="579"/>
      <c r="H10" s="48"/>
    </row>
    <row r="11" spans="1:13" ht="15" x14ac:dyDescent="0.2">
      <c r="A11" s="47"/>
      <c r="B11" s="363"/>
      <c r="C11" s="363"/>
      <c r="D11" s="363"/>
      <c r="E11" s="363"/>
      <c r="F11" s="363"/>
      <c r="G11" s="363"/>
      <c r="H11" s="48"/>
      <c r="J11" s="133"/>
      <c r="K11" s="133"/>
      <c r="L11" s="133"/>
      <c r="M11" s="133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3"/>
      <c r="K12" s="133"/>
      <c r="L12" s="133"/>
      <c r="M12" s="133"/>
    </row>
    <row r="13" spans="1:13" ht="15" customHeight="1" x14ac:dyDescent="0.25">
      <c r="A13" s="47"/>
      <c r="B13" s="43"/>
      <c r="C13" s="365"/>
      <c r="D13" s="110"/>
      <c r="E13" s="582" t="s">
        <v>96</v>
      </c>
      <c r="F13" s="582"/>
      <c r="G13" s="583" t="s">
        <v>236</v>
      </c>
      <c r="H13" s="48"/>
      <c r="I13" s="137"/>
      <c r="J13" s="137"/>
      <c r="K13" s="137"/>
      <c r="L13" s="137"/>
      <c r="M13" s="133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3"/>
      <c r="H14" s="48"/>
      <c r="I14" s="137"/>
      <c r="J14" s="137"/>
      <c r="K14" s="137"/>
      <c r="L14" s="137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7"/>
      <c r="J15" s="137">
        <f>SUM(D17:D36)</f>
        <v>266518.09190250002</v>
      </c>
      <c r="K15" s="136">
        <f>SUM(D39:D49)</f>
        <v>58459.816385599988</v>
      </c>
      <c r="L15" s="137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7"/>
      <c r="J16" s="137"/>
      <c r="K16" s="137"/>
      <c r="L16" s="137"/>
    </row>
    <row r="17" spans="1:8" x14ac:dyDescent="0.2">
      <c r="A17" s="47"/>
      <c r="B17" s="43" t="s">
        <v>258</v>
      </c>
      <c r="C17" s="532">
        <v>1688.8850636</v>
      </c>
      <c r="D17" s="532">
        <v>1552.8664096</v>
      </c>
      <c r="E17" s="440">
        <v>-8.0537543336468893</v>
      </c>
      <c r="F17" s="532">
        <v>-136.01865399999997</v>
      </c>
      <c r="G17" s="440">
        <v>0.58264952991186925</v>
      </c>
      <c r="H17" s="48"/>
    </row>
    <row r="18" spans="1:8" x14ac:dyDescent="0.2">
      <c r="A18" s="47"/>
      <c r="B18" s="43" t="s">
        <v>259</v>
      </c>
      <c r="C18" s="411">
        <v>6328.8690389000003</v>
      </c>
      <c r="D18" s="411">
        <v>7941.8064905000001</v>
      </c>
      <c r="E18" s="392">
        <v>25.485397812566202</v>
      </c>
      <c r="F18" s="411">
        <v>1612.9374515999998</v>
      </c>
      <c r="G18" s="392">
        <v>2.9798376664820716</v>
      </c>
      <c r="H18" s="48"/>
    </row>
    <row r="19" spans="1:8" x14ac:dyDescent="0.2">
      <c r="A19" s="47"/>
      <c r="B19" s="43" t="s">
        <v>260</v>
      </c>
      <c r="C19" s="411">
        <v>13984.967534900001</v>
      </c>
      <c r="D19" s="411">
        <v>20749.660172700002</v>
      </c>
      <c r="E19" s="392">
        <v>48.371171552014424</v>
      </c>
      <c r="F19" s="411">
        <v>6764.6926378000007</v>
      </c>
      <c r="G19" s="392">
        <v>7.7854602757289824</v>
      </c>
      <c r="H19" s="48"/>
    </row>
    <row r="20" spans="1:8" x14ac:dyDescent="0.2">
      <c r="A20" s="47"/>
      <c r="B20" s="43" t="s">
        <v>262</v>
      </c>
      <c r="C20" s="411">
        <v>2840.6275482000001</v>
      </c>
      <c r="D20" s="411">
        <v>3161.8163760000002</v>
      </c>
      <c r="E20" s="392">
        <v>11.306967293319591</v>
      </c>
      <c r="F20" s="411">
        <v>321.18882780000013</v>
      </c>
      <c r="G20" s="392">
        <v>1.1863421178764417</v>
      </c>
      <c r="H20" s="48"/>
    </row>
    <row r="21" spans="1:8" x14ac:dyDescent="0.2">
      <c r="A21" s="47"/>
      <c r="B21" s="43" t="s">
        <v>263</v>
      </c>
      <c r="C21" s="411">
        <v>1216.1797615</v>
      </c>
      <c r="D21" s="411">
        <v>2012.9733755</v>
      </c>
      <c r="E21" s="392">
        <v>65.516105367290308</v>
      </c>
      <c r="F21" s="411">
        <v>796.79361399999993</v>
      </c>
      <c r="G21" s="392">
        <v>0.75528582736379624</v>
      </c>
      <c r="H21" s="48"/>
    </row>
    <row r="22" spans="1:8" x14ac:dyDescent="0.2">
      <c r="A22" s="47"/>
      <c r="B22" s="43" t="s">
        <v>264</v>
      </c>
      <c r="C22" s="411">
        <v>15276.627550499999</v>
      </c>
      <c r="D22" s="411">
        <v>18209.346040600001</v>
      </c>
      <c r="E22" s="392">
        <v>19.197420899379168</v>
      </c>
      <c r="F22" s="411">
        <v>2932.7184901000019</v>
      </c>
      <c r="G22" s="392">
        <v>6.8323114241946108</v>
      </c>
      <c r="H22" s="48"/>
    </row>
    <row r="23" spans="1:8" x14ac:dyDescent="0.2">
      <c r="A23" s="47"/>
      <c r="B23" s="43" t="s">
        <v>265</v>
      </c>
      <c r="C23" s="411">
        <v>8075.5552927999997</v>
      </c>
      <c r="D23" s="411">
        <v>14372.0644531</v>
      </c>
      <c r="E23" s="392">
        <v>77.969983883508775</v>
      </c>
      <c r="F23" s="411">
        <v>6296.5091603000001</v>
      </c>
      <c r="G23" s="392">
        <v>5.3925286461820061</v>
      </c>
      <c r="H23" s="48"/>
    </row>
    <row r="24" spans="1:8" x14ac:dyDescent="0.2">
      <c r="A24" s="47"/>
      <c r="B24" s="43" t="s">
        <v>266</v>
      </c>
      <c r="C24" s="411">
        <v>24682.708112299999</v>
      </c>
      <c r="D24" s="411">
        <v>28177.848313999999</v>
      </c>
      <c r="E24" s="392">
        <v>14.160278466195875</v>
      </c>
      <c r="F24" s="411">
        <v>3495.1402017</v>
      </c>
      <c r="G24" s="392">
        <v>10.572583689481114</v>
      </c>
      <c r="H24" s="48"/>
    </row>
    <row r="25" spans="1:8" x14ac:dyDescent="0.2">
      <c r="A25" s="47"/>
      <c r="B25" s="43" t="s">
        <v>267</v>
      </c>
      <c r="C25" s="411">
        <v>1043.8264458000001</v>
      </c>
      <c r="D25" s="411">
        <v>1212.3891653999999</v>
      </c>
      <c r="E25" s="392">
        <v>16.148538895353571</v>
      </c>
      <c r="F25" s="411">
        <v>168.56271959999981</v>
      </c>
      <c r="G25" s="392">
        <v>0.45489938665909657</v>
      </c>
      <c r="H25" s="48"/>
    </row>
    <row r="26" spans="1:8" x14ac:dyDescent="0.2">
      <c r="A26" s="47"/>
      <c r="B26" s="43" t="s">
        <v>284</v>
      </c>
      <c r="C26" s="411">
        <v>2286.8721091000002</v>
      </c>
      <c r="D26" s="411">
        <v>2662.8532842</v>
      </c>
      <c r="E26" s="392">
        <v>16.440848336200453</v>
      </c>
      <c r="F26" s="411">
        <v>375.98117509999975</v>
      </c>
      <c r="G26" s="392">
        <v>0.99912665034918091</v>
      </c>
      <c r="H26" s="48"/>
    </row>
    <row r="27" spans="1:8" x14ac:dyDescent="0.2">
      <c r="A27" s="47"/>
      <c r="B27" s="43" t="s">
        <v>271</v>
      </c>
      <c r="C27" s="411">
        <v>7309.0983864999998</v>
      </c>
      <c r="D27" s="411">
        <v>7929.8011913999999</v>
      </c>
      <c r="E27" s="392">
        <v>8.4921938668447225</v>
      </c>
      <c r="F27" s="411">
        <v>620.70280490000005</v>
      </c>
      <c r="G27" s="392">
        <v>2.9753331696149727</v>
      </c>
      <c r="H27" s="48"/>
    </row>
    <row r="28" spans="1:8" x14ac:dyDescent="0.2">
      <c r="A28" s="47"/>
      <c r="B28" s="43" t="s">
        <v>272</v>
      </c>
      <c r="C28" s="411">
        <v>10580.256592600001</v>
      </c>
      <c r="D28" s="411">
        <v>15301.6128859</v>
      </c>
      <c r="E28" s="392">
        <v>44.624213524293843</v>
      </c>
      <c r="F28" s="411">
        <v>4721.3562932999994</v>
      </c>
      <c r="G28" s="392">
        <v>5.7413036303358238</v>
      </c>
      <c r="H28" s="48"/>
    </row>
    <row r="29" spans="1:8" x14ac:dyDescent="0.2">
      <c r="A29" s="47"/>
      <c r="B29" s="43" t="s">
        <v>274</v>
      </c>
      <c r="C29" s="411">
        <v>3856.8243511999999</v>
      </c>
      <c r="D29" s="411">
        <v>4499.5326954000002</v>
      </c>
      <c r="E29" s="392">
        <v>16.664184979023734</v>
      </c>
      <c r="F29" s="411">
        <v>642.70834420000028</v>
      </c>
      <c r="G29" s="392">
        <v>1.6882653868939068</v>
      </c>
      <c r="H29" s="48"/>
    </row>
    <row r="30" spans="1:8" x14ac:dyDescent="0.2">
      <c r="A30" s="47"/>
      <c r="B30" s="43" t="s">
        <v>275</v>
      </c>
      <c r="C30" s="411">
        <v>109369.02732150001</v>
      </c>
      <c r="D30" s="411">
        <v>109360.5862511</v>
      </c>
      <c r="E30" s="392">
        <v>-7.7179715379460667E-3</v>
      </c>
      <c r="F30" s="411">
        <v>-8.4410704000038095</v>
      </c>
      <c r="G30" s="392">
        <v>41.033081645769563</v>
      </c>
      <c r="H30" s="48"/>
    </row>
    <row r="31" spans="1:8" x14ac:dyDescent="0.2">
      <c r="A31" s="47"/>
      <c r="B31" s="43" t="s">
        <v>276</v>
      </c>
      <c r="C31" s="411">
        <v>2217.0881294999999</v>
      </c>
      <c r="D31" s="411">
        <v>3154.2465390000002</v>
      </c>
      <c r="E31" s="392">
        <v>42.269786077982793</v>
      </c>
      <c r="F31" s="411">
        <v>937.15840950000029</v>
      </c>
      <c r="G31" s="392">
        <v>1.1835018465290206</v>
      </c>
      <c r="H31" s="48"/>
    </row>
    <row r="32" spans="1:8" x14ac:dyDescent="0.2">
      <c r="A32" s="47"/>
      <c r="B32" s="43" t="s">
        <v>286</v>
      </c>
      <c r="C32" s="411">
        <v>1511.5950356000001</v>
      </c>
      <c r="D32" s="411">
        <v>1709.3356292999999</v>
      </c>
      <c r="E32" s="392">
        <v>13.081585281967435</v>
      </c>
      <c r="F32" s="411">
        <v>197.74059369999986</v>
      </c>
      <c r="G32" s="392">
        <v>0.64135819714832865</v>
      </c>
      <c r="H32" s="48"/>
    </row>
    <row r="33" spans="1:16" x14ac:dyDescent="0.2">
      <c r="A33" s="47"/>
      <c r="B33" s="43" t="s">
        <v>287</v>
      </c>
      <c r="C33" s="411">
        <v>2467.3002620000002</v>
      </c>
      <c r="D33" s="411">
        <v>2882.5283632000001</v>
      </c>
      <c r="E33" s="392">
        <v>16.829248859375333</v>
      </c>
      <c r="F33" s="411">
        <v>415.22810119999986</v>
      </c>
      <c r="G33" s="392">
        <v>1.0815507279912959</v>
      </c>
      <c r="H33" s="48"/>
    </row>
    <row r="34" spans="1:16" x14ac:dyDescent="0.2">
      <c r="A34" s="47"/>
      <c r="B34" s="43" t="s">
        <v>288</v>
      </c>
      <c r="C34" s="411">
        <v>1536.9803929</v>
      </c>
      <c r="D34" s="411">
        <v>1806.3756966999999</v>
      </c>
      <c r="E34" s="392">
        <v>17.527569319976855</v>
      </c>
      <c r="F34" s="411">
        <v>269.39530379999997</v>
      </c>
      <c r="G34" s="392">
        <v>0.67776850862373128</v>
      </c>
      <c r="H34" s="48"/>
      <c r="J34" s="133"/>
      <c r="K34" s="133"/>
      <c r="L34" s="133"/>
      <c r="M34" s="133"/>
      <c r="N34" s="133"/>
      <c r="O34" s="133"/>
      <c r="P34" s="133"/>
    </row>
    <row r="35" spans="1:16" ht="14.25" customHeight="1" x14ac:dyDescent="0.2">
      <c r="A35" s="47"/>
      <c r="B35" s="43" t="s">
        <v>289</v>
      </c>
      <c r="C35" s="481">
        <v>1732.8871973</v>
      </c>
      <c r="D35" s="481">
        <v>1981.6243813999999</v>
      </c>
      <c r="E35" s="392">
        <v>14.353916659292976</v>
      </c>
      <c r="F35" s="411">
        <v>248.73718409999992</v>
      </c>
      <c r="G35" s="392">
        <v>0.74352340107737791</v>
      </c>
      <c r="H35" s="48"/>
      <c r="I35" s="174"/>
      <c r="J35" s="135"/>
      <c r="K35" s="247"/>
      <c r="L35" s="133"/>
      <c r="M35" s="133"/>
      <c r="N35" s="133"/>
      <c r="O35" s="133"/>
      <c r="P35" s="133"/>
    </row>
    <row r="36" spans="1:16" x14ac:dyDescent="0.2">
      <c r="A36" s="47"/>
      <c r="B36" s="81" t="s">
        <v>279</v>
      </c>
      <c r="C36" s="481">
        <v>16899.6029877</v>
      </c>
      <c r="D36" s="481">
        <v>17838.824187499999</v>
      </c>
      <c r="E36" s="392">
        <v>5.5576524518569537</v>
      </c>
      <c r="F36" s="411">
        <v>939.22119979999843</v>
      </c>
      <c r="G36" s="392">
        <v>6.6932882717868001</v>
      </c>
      <c r="H36" s="48"/>
      <c r="I36" s="174"/>
      <c r="J36" s="135"/>
      <c r="K36" s="247"/>
      <c r="L36" s="133"/>
      <c r="M36" s="133"/>
      <c r="N36" s="133"/>
      <c r="O36" s="133"/>
      <c r="P36" s="133"/>
    </row>
    <row r="37" spans="1:16" x14ac:dyDescent="0.2">
      <c r="A37" s="47"/>
      <c r="B37" s="83"/>
      <c r="C37" s="146"/>
      <c r="D37" s="146"/>
      <c r="E37" s="329"/>
      <c r="F37" s="396"/>
      <c r="G37" s="394"/>
      <c r="H37" s="48"/>
      <c r="I37" s="174"/>
      <c r="J37" s="135"/>
      <c r="K37" s="247"/>
      <c r="L37" s="133"/>
      <c r="M37" s="133"/>
      <c r="N37" s="133"/>
      <c r="O37" s="133"/>
      <c r="P37" s="133"/>
    </row>
    <row r="38" spans="1:16" ht="15" x14ac:dyDescent="0.2">
      <c r="A38" s="47"/>
      <c r="B38" s="80" t="s">
        <v>280</v>
      </c>
      <c r="C38" s="146"/>
      <c r="D38" s="146"/>
      <c r="E38" s="329"/>
      <c r="F38" s="396"/>
      <c r="G38" s="394"/>
      <c r="H38" s="48"/>
      <c r="I38" s="174"/>
      <c r="J38" s="135"/>
      <c r="K38" s="247"/>
      <c r="L38" s="133"/>
      <c r="M38" s="133"/>
      <c r="N38" s="133"/>
      <c r="O38" s="133"/>
      <c r="P38" s="133"/>
    </row>
    <row r="39" spans="1:16" x14ac:dyDescent="0.2">
      <c r="A39" s="47"/>
      <c r="B39" s="84" t="s">
        <v>282</v>
      </c>
      <c r="C39" s="481">
        <v>1487.1105001000001</v>
      </c>
      <c r="D39" s="481">
        <v>1576.0873746</v>
      </c>
      <c r="E39" s="73">
        <v>5.9832053162166998</v>
      </c>
      <c r="F39" s="481">
        <v>88.976874499999894</v>
      </c>
      <c r="G39" s="395">
        <v>2.6960183456686786</v>
      </c>
      <c r="H39" s="48"/>
      <c r="I39" s="174"/>
      <c r="J39" s="135"/>
      <c r="K39" s="247"/>
      <c r="L39" s="133"/>
      <c r="M39" s="133"/>
      <c r="N39" s="133"/>
      <c r="O39" s="133"/>
      <c r="P39" s="133"/>
    </row>
    <row r="40" spans="1:16" ht="15" x14ac:dyDescent="0.25">
      <c r="A40" s="47"/>
      <c r="B40" s="95" t="s">
        <v>261</v>
      </c>
      <c r="C40" s="533">
        <v>3217.0310095</v>
      </c>
      <c r="D40" s="533">
        <v>3592.3677791</v>
      </c>
      <c r="E40" s="74">
        <v>11.667179100593629</v>
      </c>
      <c r="F40" s="533">
        <v>375.33676960000003</v>
      </c>
      <c r="G40" s="534">
        <v>6.1450206333266619</v>
      </c>
      <c r="H40" s="48"/>
      <c r="I40" s="174"/>
      <c r="J40" s="135"/>
      <c r="K40" s="247"/>
      <c r="L40" s="133"/>
      <c r="M40" s="133"/>
      <c r="N40" s="133"/>
      <c r="O40" s="133"/>
      <c r="P40" s="133"/>
    </row>
    <row r="41" spans="1:16" x14ac:dyDescent="0.2">
      <c r="A41" s="47"/>
      <c r="B41" s="83" t="s">
        <v>283</v>
      </c>
      <c r="C41" s="481">
        <v>887.95932259999995</v>
      </c>
      <c r="D41" s="481">
        <v>517</v>
      </c>
      <c r="E41" s="73">
        <v>-41.77661218914939</v>
      </c>
      <c r="F41" s="481">
        <v>-370.95932259999995</v>
      </c>
      <c r="G41" s="395">
        <v>0.88436815570866067</v>
      </c>
      <c r="H41" s="48"/>
      <c r="I41" s="174"/>
      <c r="J41" s="135"/>
      <c r="K41" s="247"/>
      <c r="L41" s="133"/>
      <c r="M41" s="133"/>
      <c r="N41" s="133"/>
      <c r="O41" s="133"/>
      <c r="P41" s="133"/>
    </row>
    <row r="42" spans="1:16" x14ac:dyDescent="0.2">
      <c r="A42" s="47"/>
      <c r="B42" s="83" t="s">
        <v>268</v>
      </c>
      <c r="C42" s="481">
        <v>21852.379206400001</v>
      </c>
      <c r="D42" s="481">
        <v>27171.453324499998</v>
      </c>
      <c r="E42" s="73">
        <v>24.340938201100681</v>
      </c>
      <c r="F42" s="481">
        <v>5319.0741180999976</v>
      </c>
      <c r="G42" s="395">
        <v>46.478855057083209</v>
      </c>
      <c r="H42" s="48"/>
      <c r="I42" s="174"/>
      <c r="J42" s="135"/>
      <c r="K42" s="247"/>
      <c r="L42" s="133"/>
      <c r="M42" s="133"/>
      <c r="N42" s="133"/>
      <c r="O42" s="133"/>
      <c r="P42" s="133"/>
    </row>
    <row r="43" spans="1:16" x14ac:dyDescent="0.2">
      <c r="A43" s="47"/>
      <c r="B43" s="83" t="s">
        <v>269</v>
      </c>
      <c r="C43" s="481">
        <v>3850.4478181999998</v>
      </c>
      <c r="D43" s="481">
        <v>5046.0546308000003</v>
      </c>
      <c r="E43" s="73">
        <v>31.051110651303947</v>
      </c>
      <c r="F43" s="481">
        <v>1195.6068126000005</v>
      </c>
      <c r="G43" s="395">
        <v>8.6316634960265812</v>
      </c>
      <c r="H43" s="48"/>
      <c r="I43" s="174"/>
      <c r="J43" s="135"/>
      <c r="K43" s="247"/>
      <c r="L43" s="133"/>
      <c r="M43" s="133"/>
      <c r="N43" s="133"/>
      <c r="O43" s="133"/>
      <c r="P43" s="133"/>
    </row>
    <row r="44" spans="1:16" x14ac:dyDescent="0.2">
      <c r="A44" s="47"/>
      <c r="B44" s="83" t="s">
        <v>270</v>
      </c>
      <c r="C44" s="481">
        <v>4504.3708299</v>
      </c>
      <c r="D44" s="481">
        <v>5022.8638265</v>
      </c>
      <c r="E44" s="73">
        <v>11.510886118839171</v>
      </c>
      <c r="F44" s="481">
        <v>518.49299659999997</v>
      </c>
      <c r="G44" s="395">
        <v>8.59199384645561</v>
      </c>
      <c r="H44" s="48"/>
      <c r="I44" s="174"/>
      <c r="J44" s="135"/>
      <c r="K44" s="247"/>
      <c r="L44" s="133"/>
      <c r="M44" s="133"/>
      <c r="N44" s="133"/>
      <c r="O44" s="133"/>
      <c r="P44" s="133"/>
    </row>
    <row r="45" spans="1:16" x14ac:dyDescent="0.2">
      <c r="A45" s="47"/>
      <c r="B45" s="83" t="s">
        <v>285</v>
      </c>
      <c r="C45" s="481">
        <v>925.90256169999998</v>
      </c>
      <c r="D45" s="481">
        <v>859</v>
      </c>
      <c r="E45" s="73">
        <v>-7.2256589912834679</v>
      </c>
      <c r="F45" s="481">
        <v>-66.902561699999978</v>
      </c>
      <c r="G45" s="395">
        <v>1.4693853883051053</v>
      </c>
      <c r="H45" s="48"/>
      <c r="I45" s="174"/>
      <c r="J45" s="135"/>
      <c r="K45" s="247"/>
      <c r="L45" s="133"/>
      <c r="M45" s="133"/>
      <c r="N45" s="133"/>
      <c r="O45" s="133"/>
      <c r="P45" s="133"/>
    </row>
    <row r="46" spans="1:16" x14ac:dyDescent="0.2">
      <c r="A46" s="47"/>
      <c r="B46" s="83" t="s">
        <v>273</v>
      </c>
      <c r="C46" s="481">
        <v>3769.9396981999998</v>
      </c>
      <c r="D46" s="481">
        <v>3918.0048004</v>
      </c>
      <c r="E46" s="73">
        <v>3.9275191131225684</v>
      </c>
      <c r="F46" s="481">
        <v>148.06510220000018</v>
      </c>
      <c r="G46" s="395">
        <v>6.7020477357590469</v>
      </c>
      <c r="H46" s="48"/>
      <c r="I46" s="174"/>
      <c r="J46" s="135"/>
      <c r="K46" s="247"/>
      <c r="L46" s="133"/>
      <c r="M46" s="133"/>
      <c r="N46" s="133"/>
      <c r="O46" s="133"/>
      <c r="P46" s="133"/>
    </row>
    <row r="47" spans="1:16" x14ac:dyDescent="0.2">
      <c r="A47" s="47"/>
      <c r="B47" s="83" t="s">
        <v>290</v>
      </c>
      <c r="C47" s="481">
        <v>679.09400740000001</v>
      </c>
      <c r="D47" s="481">
        <v>597</v>
      </c>
      <c r="E47" s="73">
        <v>-12.088754503122123</v>
      </c>
      <c r="F47" s="481">
        <v>-82.09400740000001</v>
      </c>
      <c r="G47" s="395">
        <v>1.0212142919885308</v>
      </c>
      <c r="H47" s="48"/>
      <c r="I47" s="174"/>
      <c r="J47" s="135"/>
      <c r="K47" s="247"/>
      <c r="L47" s="133"/>
      <c r="M47" s="133"/>
      <c r="N47" s="133"/>
      <c r="O47" s="133"/>
      <c r="P47" s="133"/>
    </row>
    <row r="48" spans="1:16" x14ac:dyDescent="0.2">
      <c r="A48" s="47"/>
      <c r="B48" s="83" t="s">
        <v>277</v>
      </c>
      <c r="C48" s="481">
        <v>5989.8056526</v>
      </c>
      <c r="D48" s="481">
        <v>6043.3465303000003</v>
      </c>
      <c r="E48" s="73">
        <v>0.89386669293285426</v>
      </c>
      <c r="F48" s="481">
        <v>53.540877700000237</v>
      </c>
      <c r="G48" s="395">
        <v>10.337607785898925</v>
      </c>
      <c r="H48" s="48"/>
      <c r="I48" s="174"/>
      <c r="J48" s="135"/>
      <c r="K48" s="247"/>
      <c r="L48" s="133"/>
      <c r="M48" s="133"/>
      <c r="N48" s="133"/>
      <c r="O48" s="133"/>
      <c r="P48" s="133"/>
    </row>
    <row r="49" spans="1:16" x14ac:dyDescent="0.2">
      <c r="A49" s="47"/>
      <c r="B49" s="83" t="s">
        <v>278</v>
      </c>
      <c r="C49" s="481">
        <v>3372.2544057999999</v>
      </c>
      <c r="D49" s="481">
        <v>4116.6381193999996</v>
      </c>
      <c r="E49" s="73">
        <v>22.073770956299164</v>
      </c>
      <c r="F49" s="481">
        <v>744.38371359999974</v>
      </c>
      <c r="G49" s="395">
        <v>7.0418252637790069</v>
      </c>
      <c r="H49" s="48"/>
      <c r="I49" s="174"/>
      <c r="J49" s="135"/>
      <c r="K49" s="247"/>
      <c r="L49" s="133"/>
      <c r="M49" s="133"/>
      <c r="N49" s="133"/>
      <c r="O49" s="133"/>
      <c r="P49" s="133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3"/>
      <c r="K50" s="133"/>
      <c r="L50" s="133"/>
      <c r="M50" s="133"/>
      <c r="N50" s="133"/>
      <c r="O50" s="133"/>
      <c r="P50" s="133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3"/>
      <c r="K51" s="133"/>
      <c r="L51" s="133"/>
      <c r="M51" s="133"/>
      <c r="N51" s="133"/>
      <c r="O51" s="133"/>
      <c r="P51" s="133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3"/>
      <c r="K52" s="133"/>
      <c r="L52" s="133"/>
      <c r="M52" s="133"/>
      <c r="N52" s="133"/>
      <c r="O52" s="133"/>
      <c r="P52" s="133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3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9" t="s">
        <v>305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5"/>
      <c r="D13" s="110"/>
      <c r="E13" s="575" t="s">
        <v>97</v>
      </c>
      <c r="F13" s="575" t="s">
        <v>100</v>
      </c>
      <c r="G13" s="591"/>
    </row>
    <row r="14" spans="1:11" ht="15" x14ac:dyDescent="0.25">
      <c r="A14" s="47"/>
      <c r="B14" s="43"/>
      <c r="C14" s="109">
        <v>2014</v>
      </c>
      <c r="D14" s="109">
        <v>2017</v>
      </c>
      <c r="E14" s="587"/>
      <c r="F14" s="587"/>
      <c r="G14" s="591"/>
    </row>
    <row r="15" spans="1:11" ht="14.25" customHeight="1" x14ac:dyDescent="0.25">
      <c r="A15" s="47"/>
      <c r="B15" s="43"/>
      <c r="C15" s="49"/>
      <c r="D15" s="49"/>
      <c r="E15" s="49"/>
      <c r="F15" s="325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5"/>
      <c r="G16" s="48"/>
    </row>
    <row r="17" spans="1:7" ht="14.25" customHeight="1" x14ac:dyDescent="0.2">
      <c r="A17" s="47"/>
      <c r="B17" s="43" t="s">
        <v>266</v>
      </c>
      <c r="C17" s="387">
        <v>56.406679648241131</v>
      </c>
      <c r="D17" s="387">
        <v>64.370858608418374</v>
      </c>
      <c r="E17" s="392">
        <v>7.964178960177243</v>
      </c>
      <c r="F17" s="337">
        <v>1</v>
      </c>
      <c r="G17" s="48"/>
    </row>
    <row r="18" spans="1:7" ht="14.25" customHeight="1" x14ac:dyDescent="0.2">
      <c r="A18" s="47"/>
      <c r="B18" s="43" t="s">
        <v>286</v>
      </c>
      <c r="C18" s="387">
        <v>51.533617894630943</v>
      </c>
      <c r="D18" s="387">
        <v>51.175307975130771</v>
      </c>
      <c r="E18" s="392">
        <v>-0.35830991950017221</v>
      </c>
      <c r="F18" s="337">
        <v>2</v>
      </c>
      <c r="G18" s="48"/>
    </row>
    <row r="19" spans="1:7" ht="14.25" customHeight="1" x14ac:dyDescent="0.2">
      <c r="A19" s="47"/>
      <c r="B19" s="43" t="s">
        <v>275</v>
      </c>
      <c r="C19" s="387">
        <v>52.823988118885588</v>
      </c>
      <c r="D19" s="387">
        <v>49.726159640552865</v>
      </c>
      <c r="E19" s="392">
        <v>-3.0978284783327226</v>
      </c>
      <c r="F19" s="337">
        <v>3</v>
      </c>
      <c r="G19" s="48"/>
    </row>
    <row r="20" spans="1:7" ht="14.25" customHeight="1" x14ac:dyDescent="0.2">
      <c r="A20" s="47"/>
      <c r="B20" s="43" t="s">
        <v>287</v>
      </c>
      <c r="C20" s="387">
        <v>40.372659494854972</v>
      </c>
      <c r="D20" s="387">
        <v>46.551496358662227</v>
      </c>
      <c r="E20" s="392">
        <v>6.1788368638072555</v>
      </c>
      <c r="F20" s="337">
        <v>4</v>
      </c>
      <c r="G20" s="48"/>
    </row>
    <row r="21" spans="1:7" ht="14.25" customHeight="1" x14ac:dyDescent="0.2">
      <c r="A21" s="47"/>
      <c r="B21" s="43" t="s">
        <v>259</v>
      </c>
      <c r="C21" s="387">
        <v>38.298786117587589</v>
      </c>
      <c r="D21" s="387">
        <v>45.925138752056768</v>
      </c>
      <c r="E21" s="392">
        <v>7.6263526344691783</v>
      </c>
      <c r="F21" s="337">
        <v>5</v>
      </c>
      <c r="G21" s="48"/>
    </row>
    <row r="22" spans="1:7" ht="14.25" customHeight="1" x14ac:dyDescent="0.2">
      <c r="A22" s="47"/>
      <c r="B22" s="43" t="s">
        <v>265</v>
      </c>
      <c r="C22" s="387">
        <v>25.45224710334999</v>
      </c>
      <c r="D22" s="387">
        <v>44.172109077832687</v>
      </c>
      <c r="E22" s="392">
        <v>18.719861974482697</v>
      </c>
      <c r="F22" s="337">
        <v>6</v>
      </c>
      <c r="G22" s="48"/>
    </row>
    <row r="23" spans="1:7" ht="14.25" customHeight="1" x14ac:dyDescent="0.2">
      <c r="A23" s="47"/>
      <c r="B23" s="43" t="s">
        <v>260</v>
      </c>
      <c r="C23" s="387">
        <v>30.464288624980419</v>
      </c>
      <c r="D23" s="387">
        <v>43.810430750549592</v>
      </c>
      <c r="E23" s="392">
        <v>13.346142125569173</v>
      </c>
      <c r="F23" s="337">
        <v>7</v>
      </c>
      <c r="G23" s="48"/>
    </row>
    <row r="24" spans="1:7" ht="14.25" customHeight="1" x14ac:dyDescent="0.2">
      <c r="A24" s="47"/>
      <c r="B24" s="43" t="s">
        <v>284</v>
      </c>
      <c r="C24" s="387">
        <v>37.564727202477819</v>
      </c>
      <c r="D24" s="387">
        <v>42.511441939488414</v>
      </c>
      <c r="E24" s="392">
        <v>4.9467147370105948</v>
      </c>
      <c r="F24" s="337">
        <v>8</v>
      </c>
      <c r="G24" s="48"/>
    </row>
    <row r="25" spans="1:7" ht="14.25" customHeight="1" x14ac:dyDescent="0.2">
      <c r="A25" s="47"/>
      <c r="B25" s="43" t="s">
        <v>262</v>
      </c>
      <c r="C25" s="387">
        <v>39.56911853368868</v>
      </c>
      <c r="D25" s="387">
        <v>41.809126892875696</v>
      </c>
      <c r="E25" s="392">
        <v>2.2400083591870157</v>
      </c>
      <c r="F25" s="337">
        <v>9</v>
      </c>
      <c r="G25" s="48"/>
    </row>
    <row r="26" spans="1:7" ht="14.25" customHeight="1" x14ac:dyDescent="0.2">
      <c r="A26" s="47"/>
      <c r="B26" s="43" t="s">
        <v>272</v>
      </c>
      <c r="C26" s="387">
        <v>28.944341828528142</v>
      </c>
      <c r="D26" s="387">
        <v>41.353742147572525</v>
      </c>
      <c r="E26" s="392">
        <v>12.409400319044384</v>
      </c>
      <c r="F26" s="337">
        <v>10</v>
      </c>
      <c r="G26" s="48"/>
    </row>
    <row r="27" spans="1:7" ht="14.25" customHeight="1" x14ac:dyDescent="0.2">
      <c r="A27" s="47"/>
      <c r="B27" s="43" t="s">
        <v>288</v>
      </c>
      <c r="C27" s="387">
        <v>32.137905272806435</v>
      </c>
      <c r="D27" s="387">
        <v>38.460616204066277</v>
      </c>
      <c r="E27" s="392">
        <v>6.3227109312598415</v>
      </c>
      <c r="F27" s="337">
        <v>11</v>
      </c>
      <c r="G27" s="48"/>
    </row>
    <row r="28" spans="1:7" ht="14.25" customHeight="1" x14ac:dyDescent="0.2">
      <c r="A28" s="47"/>
      <c r="B28" s="43" t="s">
        <v>274</v>
      </c>
      <c r="C28" s="387">
        <v>35.928390898963229</v>
      </c>
      <c r="D28" s="387">
        <v>38.155952689371667</v>
      </c>
      <c r="E28" s="392">
        <v>2.227561790408437</v>
      </c>
      <c r="F28" s="337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2">
        <v>0.80264328974387666</v>
      </c>
      <c r="F29" s="337">
        <v>13</v>
      </c>
      <c r="G29" s="48"/>
    </row>
    <row r="30" spans="1:7" ht="14.25" customHeight="1" x14ac:dyDescent="0.2">
      <c r="A30" s="47"/>
      <c r="B30" s="43" t="s">
        <v>258</v>
      </c>
      <c r="C30" s="529">
        <v>42.458480171895999</v>
      </c>
      <c r="D30" s="529">
        <v>36.314220152095253</v>
      </c>
      <c r="E30" s="440">
        <v>-6.1442600198007469</v>
      </c>
      <c r="F30" s="535">
        <v>14</v>
      </c>
      <c r="G30" s="48"/>
    </row>
    <row r="31" spans="1:7" ht="14.25" customHeight="1" x14ac:dyDescent="0.2">
      <c r="A31" s="47"/>
      <c r="B31" s="43" t="s">
        <v>276</v>
      </c>
      <c r="C31" s="387">
        <v>28.299018754634382</v>
      </c>
      <c r="D31" s="387">
        <v>34.691848450353127</v>
      </c>
      <c r="E31" s="392">
        <v>6.3928296957187456</v>
      </c>
      <c r="F31" s="337">
        <v>15</v>
      </c>
      <c r="G31" s="48"/>
    </row>
    <row r="32" spans="1:7" ht="14.25" customHeight="1" x14ac:dyDescent="0.2">
      <c r="A32" s="47"/>
      <c r="B32" s="43" t="s">
        <v>264</v>
      </c>
      <c r="C32" s="387">
        <v>29.939231817594841</v>
      </c>
      <c r="D32" s="387">
        <v>34.682091211227714</v>
      </c>
      <c r="E32" s="392">
        <v>4.7428593936328731</v>
      </c>
      <c r="F32" s="337">
        <v>16</v>
      </c>
      <c r="G32" s="48"/>
    </row>
    <row r="33" spans="1:9" ht="14.25" customHeight="1" x14ac:dyDescent="0.2">
      <c r="A33" s="47"/>
      <c r="B33" s="43" t="s">
        <v>267</v>
      </c>
      <c r="C33" s="387">
        <v>29.374613009293142</v>
      </c>
      <c r="D33" s="387">
        <v>33.347564929925667</v>
      </c>
      <c r="E33" s="392">
        <v>3.972951920632525</v>
      </c>
      <c r="F33" s="337">
        <v>17</v>
      </c>
      <c r="G33" s="48"/>
    </row>
    <row r="34" spans="1:9" ht="14.25" customHeight="1" x14ac:dyDescent="0.2">
      <c r="A34" s="47"/>
      <c r="B34" s="43" t="s">
        <v>263</v>
      </c>
      <c r="C34" s="387">
        <v>20.862551364044656</v>
      </c>
      <c r="D34" s="387">
        <v>31.973931018509351</v>
      </c>
      <c r="E34" s="392">
        <v>11.111379654464695</v>
      </c>
      <c r="F34" s="337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2">
        <v>1.2675122669813454</v>
      </c>
      <c r="F35" s="337">
        <v>19</v>
      </c>
      <c r="G35" s="48"/>
      <c r="H35" s="252">
        <f>+D35-C35</f>
        <v>1.2675122669813454</v>
      </c>
      <c r="I35" s="137" t="b">
        <f>+ROUND(E35,4)=ROUND(H35,4)</f>
        <v>1</v>
      </c>
    </row>
    <row r="36" spans="1:9" ht="15" x14ac:dyDescent="0.2">
      <c r="A36" s="47"/>
      <c r="B36" s="43" t="s">
        <v>271</v>
      </c>
      <c r="C36" s="387">
        <v>25.693813247442016</v>
      </c>
      <c r="D36" s="387">
        <v>25.228964866993142</v>
      </c>
      <c r="E36" s="392">
        <v>-0.46484838044887411</v>
      </c>
      <c r="F36" s="337">
        <v>20</v>
      </c>
      <c r="G36" s="48"/>
      <c r="H36" s="252">
        <f>+D36-C36</f>
        <v>-0.46484838044887411</v>
      </c>
      <c r="I36" s="137" t="b">
        <f>+ROUND(E36,4)=ROUND(H36,4)</f>
        <v>1</v>
      </c>
    </row>
    <row r="37" spans="1:9" ht="15" x14ac:dyDescent="0.2">
      <c r="A37" s="47"/>
      <c r="B37" s="83"/>
      <c r="C37" s="244"/>
      <c r="D37" s="244"/>
      <c r="E37" s="327"/>
      <c r="F37" s="245"/>
      <c r="G37" s="48"/>
      <c r="H37" s="252">
        <f t="shared" ref="H37:H38" si="0">+D37-C37</f>
        <v>0</v>
      </c>
      <c r="I37" s="137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29"/>
      <c r="D38" s="419"/>
      <c r="E38" s="321"/>
      <c r="F38" s="323"/>
      <c r="G38" s="48"/>
      <c r="H38" s="252">
        <f t="shared" si="0"/>
        <v>0</v>
      </c>
      <c r="I38" s="137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7">
        <v>-1.3420301782140456</v>
      </c>
      <c r="F39" s="75">
        <v>1</v>
      </c>
      <c r="G39" s="48"/>
      <c r="H39" s="252">
        <f t="shared" ref="H39:H49" si="2">+D39-C39</f>
        <v>-1.3420301782140456</v>
      </c>
      <c r="I39" s="137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7">
        <v>12.890625794725395</v>
      </c>
      <c r="F40" s="75">
        <v>2</v>
      </c>
      <c r="G40" s="48"/>
      <c r="H40" s="252">
        <f t="shared" si="2"/>
        <v>12.890625794725395</v>
      </c>
      <c r="I40" s="137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7">
        <v>6.2351951863888502</v>
      </c>
      <c r="F41" s="75">
        <v>3</v>
      </c>
      <c r="G41" s="48"/>
      <c r="H41" s="252">
        <f t="shared" si="2"/>
        <v>6.2351951863888502</v>
      </c>
      <c r="I41" s="137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7">
        <v>-2.0925194117453998</v>
      </c>
      <c r="F42" s="75">
        <v>4</v>
      </c>
      <c r="G42" s="48"/>
      <c r="H42" s="252">
        <f t="shared" si="2"/>
        <v>-2.0925194117453998</v>
      </c>
      <c r="I42" s="137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7">
        <v>7.9814917205596458</v>
      </c>
      <c r="F43" s="75">
        <v>5</v>
      </c>
      <c r="G43" s="48"/>
      <c r="H43" s="252">
        <f t="shared" si="2"/>
        <v>7.9814917205596458</v>
      </c>
      <c r="I43" s="137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7">
        <v>2.0502101278548395</v>
      </c>
      <c r="F44" s="75">
        <v>6</v>
      </c>
      <c r="G44" s="48"/>
      <c r="H44" s="252">
        <f t="shared" si="2"/>
        <v>2.0502101278548395</v>
      </c>
      <c r="I44" s="137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7">
        <v>5.6273557575025706</v>
      </c>
      <c r="F45" s="75">
        <v>7</v>
      </c>
      <c r="G45" s="48"/>
      <c r="H45" s="252">
        <f t="shared" si="2"/>
        <v>5.6273557575025706</v>
      </c>
      <c r="I45" s="137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7">
        <v>-0.13141182106098626</v>
      </c>
      <c r="F46" s="75">
        <v>8</v>
      </c>
      <c r="G46" s="48"/>
      <c r="H46" s="252">
        <f t="shared" si="2"/>
        <v>-0.13141182106098626</v>
      </c>
      <c r="I46" s="137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7">
        <v>0.39448103945468205</v>
      </c>
      <c r="F47" s="75">
        <v>9</v>
      </c>
      <c r="G47" s="48"/>
      <c r="H47" s="252">
        <f t="shared" si="2"/>
        <v>0.39448103945468205</v>
      </c>
      <c r="I47" s="137" t="b">
        <f t="shared" si="3"/>
        <v>1</v>
      </c>
    </row>
    <row r="48" spans="1:9" ht="15" x14ac:dyDescent="0.2">
      <c r="A48" s="47"/>
      <c r="B48" s="95" t="s">
        <v>261</v>
      </c>
      <c r="C48" s="74">
        <v>50.40525043606975</v>
      </c>
      <c r="D48" s="74">
        <v>52.985570364655132</v>
      </c>
      <c r="E48" s="70">
        <v>2.5803199285853822</v>
      </c>
      <c r="F48" s="67">
        <v>10</v>
      </c>
      <c r="G48" s="48"/>
      <c r="H48" s="252">
        <f t="shared" si="2"/>
        <v>2.5803199285853822</v>
      </c>
      <c r="I48" s="137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7">
        <v>5.8469875359181671</v>
      </c>
      <c r="F49" s="75">
        <v>11</v>
      </c>
      <c r="G49" s="48"/>
      <c r="H49" s="252">
        <f t="shared" si="2"/>
        <v>5.8469875359181671</v>
      </c>
      <c r="I49" s="137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6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3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4"/>
      <c r="D64" s="144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5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7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1" t="s">
        <v>306</v>
      </c>
      <c r="C9" s="581"/>
      <c r="D9" s="581"/>
      <c r="E9" s="581"/>
      <c r="F9" s="581"/>
      <c r="G9" s="581"/>
      <c r="H9" s="48"/>
    </row>
    <row r="10" spans="1:11" ht="14.45" customHeight="1" x14ac:dyDescent="0.25">
      <c r="A10" s="47"/>
      <c r="B10" s="581" t="s">
        <v>141</v>
      </c>
      <c r="C10" s="581"/>
      <c r="D10" s="581"/>
      <c r="E10" s="581"/>
      <c r="F10" s="581"/>
      <c r="G10" s="581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5"/>
      <c r="D12" s="110"/>
      <c r="E12" s="582" t="s">
        <v>96</v>
      </c>
      <c r="F12" s="582"/>
      <c r="G12" s="583" t="s">
        <v>235</v>
      </c>
      <c r="H12" s="48"/>
      <c r="J12" s="136">
        <f>SUM(D16:D35)</f>
        <v>287727.06180610001</v>
      </c>
      <c r="K12" s="136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3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36">
        <v>2259.3680129999998</v>
      </c>
      <c r="D16" s="536">
        <v>1765.1424985000001</v>
      </c>
      <c r="E16" s="529">
        <v>-21.874502589056512</v>
      </c>
      <c r="F16" s="536">
        <v>-494.22551449999969</v>
      </c>
      <c r="G16" s="529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12">
        <v>7244.7932897999999</v>
      </c>
      <c r="D17" s="412">
        <v>6781.9491577999997</v>
      </c>
      <c r="E17" s="387">
        <v>-6.388645106709145</v>
      </c>
      <c r="F17" s="412">
        <v>-462.84413200000017</v>
      </c>
      <c r="G17" s="387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12">
        <v>16506.6178927</v>
      </c>
      <c r="D18" s="412">
        <v>19297.107577700001</v>
      </c>
      <c r="E18" s="387">
        <v>16.905278253482116</v>
      </c>
      <c r="F18" s="412">
        <v>2790.4896850000005</v>
      </c>
      <c r="G18" s="387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12">
        <v>3063.9526701</v>
      </c>
      <c r="D19" s="412">
        <v>3155.8497139000001</v>
      </c>
      <c r="E19" s="387">
        <v>2.999297107190646</v>
      </c>
      <c r="F19" s="412">
        <v>91.89704380000012</v>
      </c>
      <c r="G19" s="387">
        <v>1.0968206098134541</v>
      </c>
      <c r="H19" s="48"/>
      <c r="I19" s="98"/>
      <c r="J19" s="98"/>
      <c r="K19" s="98"/>
    </row>
    <row r="20" spans="1:11" x14ac:dyDescent="0.2">
      <c r="A20" s="47"/>
      <c r="B20" s="43" t="s">
        <v>263</v>
      </c>
      <c r="C20" s="412">
        <v>2508.2009784000002</v>
      </c>
      <c r="D20" s="412">
        <v>2944.1042043000002</v>
      </c>
      <c r="E20" s="387">
        <v>17.379118725089793</v>
      </c>
      <c r="F20" s="412">
        <v>435.90322590000005</v>
      </c>
      <c r="G20" s="387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12">
        <v>19507.1623081</v>
      </c>
      <c r="D21" s="412">
        <v>23980.120502199999</v>
      </c>
      <c r="E21" s="387">
        <v>22.929825073750898</v>
      </c>
      <c r="F21" s="412">
        <v>4472.9581940999997</v>
      </c>
      <c r="G21" s="387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12">
        <v>10464.9030012</v>
      </c>
      <c r="D22" s="412">
        <v>14131.124761900001</v>
      </c>
      <c r="E22" s="387">
        <v>35.033499692062108</v>
      </c>
      <c r="F22" s="412">
        <v>3666.2217607000002</v>
      </c>
      <c r="G22" s="387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12">
        <v>30332.2648782</v>
      </c>
      <c r="D23" s="412">
        <v>32804.610392000002</v>
      </c>
      <c r="E23" s="387">
        <v>8.1508767107493227</v>
      </c>
      <c r="F23" s="412">
        <v>2472.3455138000027</v>
      </c>
      <c r="G23" s="387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12">
        <v>1278.295914</v>
      </c>
      <c r="D24" s="412">
        <v>1394.4011499000001</v>
      </c>
      <c r="E24" s="387">
        <v>9.0828136606247547</v>
      </c>
      <c r="F24" s="412">
        <v>116.10523590000003</v>
      </c>
      <c r="G24" s="387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12">
        <v>2894.1575886999999</v>
      </c>
      <c r="D25" s="412">
        <v>2648.2855813000001</v>
      </c>
      <c r="E25" s="387">
        <v>-8.4954602458410235</v>
      </c>
      <c r="F25" s="412">
        <v>-245.8720073999998</v>
      </c>
      <c r="G25" s="387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12">
        <v>9827.5488308000004</v>
      </c>
      <c r="D26" s="412">
        <v>10096.174104899999</v>
      </c>
      <c r="E26" s="387">
        <v>2.7333903776505686</v>
      </c>
      <c r="F26" s="412">
        <v>268.62527409999893</v>
      </c>
      <c r="G26" s="387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12">
        <v>13751.791259600001</v>
      </c>
      <c r="D27" s="412">
        <v>15828.445074200001</v>
      </c>
      <c r="E27" s="387">
        <v>15.100969578419887</v>
      </c>
      <c r="F27" s="412">
        <v>2076.6538146000003</v>
      </c>
      <c r="G27" s="387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12">
        <v>6017.6360154000004</v>
      </c>
      <c r="D28" s="412">
        <v>5409.2280263000002</v>
      </c>
      <c r="E28" s="387">
        <v>-10.110415245172621</v>
      </c>
      <c r="F28" s="412">
        <v>-608.40798910000012</v>
      </c>
      <c r="G28" s="387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12">
        <v>121777.529679</v>
      </c>
      <c r="D29" s="412">
        <v>116564.69019350001</v>
      </c>
      <c r="E29" s="387">
        <v>-4.280625086779799</v>
      </c>
      <c r="F29" s="412">
        <v>-5212.8394854999933</v>
      </c>
      <c r="G29" s="387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12">
        <v>2303.7821478999999</v>
      </c>
      <c r="D30" s="412">
        <v>3059.8912051000002</v>
      </c>
      <c r="E30" s="387">
        <v>32.82033667502926</v>
      </c>
      <c r="F30" s="412">
        <v>756.10905720000028</v>
      </c>
      <c r="G30" s="387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12">
        <v>1819.0103468</v>
      </c>
      <c r="D31" s="412">
        <v>2025.3846151</v>
      </c>
      <c r="E31" s="387">
        <v>11.345414756054218</v>
      </c>
      <c r="F31" s="412">
        <v>206.37426830000004</v>
      </c>
      <c r="G31" s="387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12">
        <v>3118.0463823</v>
      </c>
      <c r="D32" s="412">
        <v>2653.3148682000001</v>
      </c>
      <c r="E32" s="387">
        <v>-14.904573477101223</v>
      </c>
      <c r="F32" s="412">
        <v>-464.73151409999991</v>
      </c>
      <c r="G32" s="387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12">
        <v>2103.0117335999998</v>
      </c>
      <c r="D33" s="412">
        <v>1685.4986197000001</v>
      </c>
      <c r="E33" s="387">
        <v>-19.853104346939997</v>
      </c>
      <c r="F33" s="412">
        <v>-417.51311389999978</v>
      </c>
      <c r="G33" s="387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0">
        <v>3066.3992118000001</v>
      </c>
      <c r="D34" s="420">
        <v>2287.2217175999999</v>
      </c>
      <c r="E34" s="387">
        <v>-25.41017787904455</v>
      </c>
      <c r="F34" s="412">
        <v>-779.17749420000018</v>
      </c>
      <c r="G34" s="387">
        <v>0.79492756198975978</v>
      </c>
      <c r="H34" s="48"/>
      <c r="I34" s="264"/>
      <c r="J34" s="97"/>
      <c r="K34" s="264"/>
      <c r="L34" s="137"/>
      <c r="M34" s="137"/>
      <c r="N34" s="137"/>
    </row>
    <row r="35" spans="1:14" x14ac:dyDescent="0.2">
      <c r="A35" s="47"/>
      <c r="B35" s="83" t="s">
        <v>279</v>
      </c>
      <c r="C35" s="420">
        <v>19668.6979971</v>
      </c>
      <c r="D35" s="420">
        <v>19214.517842000001</v>
      </c>
      <c r="E35" s="387">
        <v>-2.3091521114766422</v>
      </c>
      <c r="F35" s="412">
        <v>-454.18015509999896</v>
      </c>
      <c r="G35" s="387">
        <v>6.678036372869478</v>
      </c>
      <c r="H35" s="48"/>
      <c r="I35" s="264"/>
      <c r="J35" s="97"/>
      <c r="K35" s="264"/>
      <c r="L35" s="137"/>
      <c r="M35" s="137"/>
      <c r="N35" s="137"/>
    </row>
    <row r="36" spans="1:14" ht="15" x14ac:dyDescent="0.2">
      <c r="A36" s="47"/>
      <c r="B36" s="80"/>
      <c r="C36" s="396"/>
      <c r="D36" s="396"/>
      <c r="E36" s="329"/>
      <c r="F36" s="146"/>
      <c r="G36" s="329"/>
      <c r="H36" s="48"/>
      <c r="I36" s="264"/>
      <c r="J36" s="97"/>
      <c r="K36" s="264"/>
      <c r="L36" s="137"/>
      <c r="M36" s="137"/>
      <c r="N36" s="137"/>
    </row>
    <row r="37" spans="1:14" ht="15" x14ac:dyDescent="0.2">
      <c r="A37" s="47"/>
      <c r="B37" s="80" t="s">
        <v>280</v>
      </c>
      <c r="C37" s="396"/>
      <c r="D37" s="396"/>
      <c r="E37" s="329"/>
      <c r="F37" s="146"/>
      <c r="G37" s="329"/>
      <c r="H37" s="48"/>
      <c r="I37" s="264"/>
      <c r="J37" s="97"/>
      <c r="K37" s="264"/>
      <c r="L37" s="137"/>
      <c r="M37" s="137"/>
      <c r="N37" s="137"/>
    </row>
    <row r="38" spans="1:14" x14ac:dyDescent="0.2">
      <c r="A38" s="47"/>
      <c r="B38" s="83" t="s">
        <v>282</v>
      </c>
      <c r="C38" s="420">
        <v>2177.2652059000002</v>
      </c>
      <c r="D38" s="420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7"/>
      <c r="M38" s="137"/>
      <c r="N38" s="137"/>
    </row>
    <row r="39" spans="1:14" ht="15" x14ac:dyDescent="0.2">
      <c r="A39" s="47"/>
      <c r="B39" s="80" t="s">
        <v>261</v>
      </c>
      <c r="C39" s="446">
        <v>3835.8325481000002</v>
      </c>
      <c r="D39" s="446">
        <v>4012.1136803999998</v>
      </c>
      <c r="E39" s="74">
        <v>4.5956420174628532</v>
      </c>
      <c r="F39" s="70">
        <v>176.28113229999963</v>
      </c>
      <c r="G39" s="74">
        <v>6.7079999792139207</v>
      </c>
      <c r="H39" s="48"/>
      <c r="I39" s="264"/>
      <c r="J39" s="97"/>
      <c r="K39" s="264"/>
      <c r="L39" s="137"/>
      <c r="M39" s="137"/>
      <c r="N39" s="137"/>
    </row>
    <row r="40" spans="1:14" x14ac:dyDescent="0.2">
      <c r="A40" s="47"/>
      <c r="B40" s="83" t="s">
        <v>283</v>
      </c>
      <c r="C40" s="420">
        <v>939.24039619999996</v>
      </c>
      <c r="D40" s="420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7"/>
      <c r="M40" s="137"/>
      <c r="N40" s="137"/>
    </row>
    <row r="41" spans="1:14" x14ac:dyDescent="0.2">
      <c r="A41" s="47"/>
      <c r="B41" s="83" t="s">
        <v>268</v>
      </c>
      <c r="C41" s="420">
        <v>24625.063326200001</v>
      </c>
      <c r="D41" s="420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7"/>
      <c r="M41" s="137"/>
      <c r="N41" s="137"/>
    </row>
    <row r="42" spans="1:14" x14ac:dyDescent="0.2">
      <c r="A42" s="47"/>
      <c r="B42" s="83" t="s">
        <v>269</v>
      </c>
      <c r="C42" s="420">
        <v>5150.4951571000001</v>
      </c>
      <c r="D42" s="420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7"/>
      <c r="M42" s="137"/>
      <c r="N42" s="137"/>
    </row>
    <row r="43" spans="1:14" x14ac:dyDescent="0.2">
      <c r="A43" s="47"/>
      <c r="B43" s="83" t="s">
        <v>270</v>
      </c>
      <c r="C43" s="420">
        <v>5065.5624412999996</v>
      </c>
      <c r="D43" s="420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7"/>
      <c r="M43" s="137"/>
      <c r="N43" s="137"/>
    </row>
    <row r="44" spans="1:14" x14ac:dyDescent="0.2">
      <c r="A44" s="47"/>
      <c r="B44" s="83" t="s">
        <v>285</v>
      </c>
      <c r="C44" s="420">
        <v>991.32970569999998</v>
      </c>
      <c r="D44" s="420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7"/>
      <c r="M44" s="137"/>
      <c r="N44" s="137"/>
    </row>
    <row r="45" spans="1:14" x14ac:dyDescent="0.2">
      <c r="A45" s="47"/>
      <c r="B45" s="83" t="s">
        <v>273</v>
      </c>
      <c r="C45" s="420">
        <v>4384.2552621000004</v>
      </c>
      <c r="D45" s="420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7"/>
      <c r="M45" s="137"/>
      <c r="N45" s="137"/>
    </row>
    <row r="46" spans="1:14" x14ac:dyDescent="0.2">
      <c r="A46" s="47"/>
      <c r="B46" s="83" t="s">
        <v>290</v>
      </c>
      <c r="C46" s="420">
        <v>797.46755099999996</v>
      </c>
      <c r="D46" s="420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7"/>
      <c r="M46" s="137"/>
      <c r="N46" s="137"/>
    </row>
    <row r="47" spans="1:14" x14ac:dyDescent="0.2">
      <c r="A47" s="47"/>
      <c r="B47" s="83" t="s">
        <v>277</v>
      </c>
      <c r="C47" s="420">
        <v>6227.1917995000003</v>
      </c>
      <c r="D47" s="420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7"/>
      <c r="M47" s="137"/>
      <c r="N47" s="137"/>
    </row>
    <row r="48" spans="1:14" x14ac:dyDescent="0.2">
      <c r="A48" s="47"/>
      <c r="B48" s="83" t="s">
        <v>278</v>
      </c>
      <c r="C48" s="420">
        <v>3821.7943006</v>
      </c>
      <c r="D48" s="420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7"/>
      <c r="M48" s="137"/>
      <c r="N48" s="137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3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9" t="s">
        <v>307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5"/>
      <c r="D13" s="110"/>
      <c r="E13" s="575" t="s">
        <v>97</v>
      </c>
      <c r="F13" s="575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7"/>
      <c r="F14" s="587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87">
        <v>63.896445523344646</v>
      </c>
      <c r="D17" s="387">
        <v>74.940460808660049</v>
      </c>
      <c r="E17" s="392">
        <v>11.044015285315403</v>
      </c>
      <c r="F17" s="413">
        <v>1</v>
      </c>
      <c r="G17" s="48"/>
    </row>
    <row r="18" spans="1:7" ht="15" x14ac:dyDescent="0.25">
      <c r="A18" s="47"/>
      <c r="B18" s="43" t="s">
        <v>286</v>
      </c>
      <c r="C18" s="387">
        <v>57.422562900564735</v>
      </c>
      <c r="D18" s="387">
        <v>60.637407697562814</v>
      </c>
      <c r="E18" s="392">
        <v>3.2148447969980793</v>
      </c>
      <c r="F18" s="413">
        <v>2</v>
      </c>
      <c r="G18" s="48"/>
    </row>
    <row r="19" spans="1:7" ht="15" x14ac:dyDescent="0.25">
      <c r="A19" s="47"/>
      <c r="B19" s="43" t="s">
        <v>275</v>
      </c>
      <c r="C19" s="387">
        <v>51.873653215937111</v>
      </c>
      <c r="D19" s="387">
        <v>53.001859186314185</v>
      </c>
      <c r="E19" s="392">
        <v>1.1282059703770742</v>
      </c>
      <c r="F19" s="413">
        <v>3</v>
      </c>
      <c r="G19" s="48"/>
    </row>
    <row r="20" spans="1:7" ht="15" x14ac:dyDescent="0.25">
      <c r="A20" s="47"/>
      <c r="B20" s="43" t="s">
        <v>263</v>
      </c>
      <c r="C20" s="387">
        <v>40.384058064549613</v>
      </c>
      <c r="D20" s="387">
        <v>46.763949233163402</v>
      </c>
      <c r="E20" s="392">
        <v>6.3798911686137885</v>
      </c>
      <c r="F20" s="413">
        <v>4</v>
      </c>
      <c r="G20" s="48"/>
    </row>
    <row r="21" spans="1:7" ht="15" x14ac:dyDescent="0.25">
      <c r="A21" s="47"/>
      <c r="B21" s="43" t="s">
        <v>274</v>
      </c>
      <c r="C21" s="387">
        <v>51.331847159064623</v>
      </c>
      <c r="D21" s="387">
        <v>45.870151997901637</v>
      </c>
      <c r="E21" s="392">
        <v>-5.4616951611629858</v>
      </c>
      <c r="F21" s="413">
        <v>5</v>
      </c>
      <c r="G21" s="48"/>
    </row>
    <row r="22" spans="1:7" ht="15" x14ac:dyDescent="0.25">
      <c r="A22" s="47"/>
      <c r="B22" s="43" t="s">
        <v>264</v>
      </c>
      <c r="C22" s="387">
        <v>34.81657495046484</v>
      </c>
      <c r="D22" s="387">
        <v>45.673289126319887</v>
      </c>
      <c r="E22" s="392">
        <v>10.856714175855046</v>
      </c>
      <c r="F22" s="413">
        <v>6</v>
      </c>
      <c r="G22" s="48"/>
    </row>
    <row r="23" spans="1:7" ht="15" x14ac:dyDescent="0.25">
      <c r="A23" s="47"/>
      <c r="B23" s="43" t="s">
        <v>265</v>
      </c>
      <c r="C23" s="387">
        <v>28.483281668792333</v>
      </c>
      <c r="D23" s="387">
        <v>43.431588162720168</v>
      </c>
      <c r="E23" s="392">
        <v>14.948306493927834</v>
      </c>
      <c r="F23" s="413">
        <v>7</v>
      </c>
      <c r="G23" s="48"/>
    </row>
    <row r="24" spans="1:7" ht="15" x14ac:dyDescent="0.25">
      <c r="A24" s="47"/>
      <c r="B24" s="43" t="s">
        <v>287</v>
      </c>
      <c r="C24" s="387">
        <v>45.228252231818665</v>
      </c>
      <c r="D24" s="387">
        <v>42.849804706961244</v>
      </c>
      <c r="E24" s="392">
        <v>-2.3784475248574211</v>
      </c>
      <c r="F24" s="413">
        <v>8</v>
      </c>
      <c r="G24" s="48"/>
    </row>
    <row r="25" spans="1:7" ht="15" x14ac:dyDescent="0.25">
      <c r="A25" s="47"/>
      <c r="B25" s="43" t="s">
        <v>272</v>
      </c>
      <c r="C25" s="387">
        <v>33.529139448591103</v>
      </c>
      <c r="D25" s="387">
        <v>42.777545156605335</v>
      </c>
      <c r="E25" s="392">
        <v>9.2484057080142321</v>
      </c>
      <c r="F25" s="413">
        <v>9</v>
      </c>
      <c r="G25" s="48"/>
    </row>
    <row r="26" spans="1:7" ht="15" x14ac:dyDescent="0.25">
      <c r="A26" s="47"/>
      <c r="B26" s="43" t="s">
        <v>284</v>
      </c>
      <c r="C26" s="387">
        <v>43.778039518572832</v>
      </c>
      <c r="D26" s="387">
        <v>42.278874092172295</v>
      </c>
      <c r="E26" s="392">
        <v>-1.4991654264005376</v>
      </c>
      <c r="F26" s="413">
        <v>10</v>
      </c>
      <c r="G26" s="48"/>
    </row>
    <row r="27" spans="1:7" ht="15" x14ac:dyDescent="0.25">
      <c r="A27" s="47"/>
      <c r="B27" s="43" t="s">
        <v>262</v>
      </c>
      <c r="C27" s="387">
        <v>39.270386025309399</v>
      </c>
      <c r="D27" s="387">
        <v>41.73022891045035</v>
      </c>
      <c r="E27" s="392">
        <v>2.4598428851409508</v>
      </c>
      <c r="F27" s="413">
        <v>11</v>
      </c>
      <c r="G27" s="48"/>
    </row>
    <row r="28" spans="1:7" ht="15" x14ac:dyDescent="0.25">
      <c r="A28" s="47"/>
      <c r="B28" s="43" t="s">
        <v>258</v>
      </c>
      <c r="C28" s="529">
        <v>52.627407973584027</v>
      </c>
      <c r="D28" s="529">
        <v>41.278356524473864</v>
      </c>
      <c r="E28" s="440">
        <v>-11.349051449110164</v>
      </c>
      <c r="F28" s="528">
        <v>12</v>
      </c>
      <c r="G28" s="48"/>
    </row>
    <row r="29" spans="1:7" ht="15" x14ac:dyDescent="0.25">
      <c r="A29" s="47"/>
      <c r="B29" s="43" t="s">
        <v>260</v>
      </c>
      <c r="C29" s="387">
        <v>32.562304794721712</v>
      </c>
      <c r="D29" s="387">
        <v>40.743539324611696</v>
      </c>
      <c r="E29" s="392">
        <v>8.1812345298899842</v>
      </c>
      <c r="F29" s="413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2">
        <v>3.1179867432954396</v>
      </c>
      <c r="F30" s="413">
        <v>14</v>
      </c>
      <c r="G30" s="48"/>
    </row>
    <row r="31" spans="1:7" ht="15" x14ac:dyDescent="0.25">
      <c r="A31" s="47"/>
      <c r="B31" s="43" t="s">
        <v>259</v>
      </c>
      <c r="C31" s="387">
        <v>38.59293574700996</v>
      </c>
      <c r="D31" s="387">
        <v>39.218023815353696</v>
      </c>
      <c r="E31" s="392">
        <v>0.62508806834373587</v>
      </c>
      <c r="F31" s="413">
        <v>15</v>
      </c>
      <c r="G31" s="48"/>
    </row>
    <row r="32" spans="1:7" ht="15" x14ac:dyDescent="0.25">
      <c r="A32" s="47"/>
      <c r="B32" s="43" t="s">
        <v>267</v>
      </c>
      <c r="C32" s="387">
        <v>31.995263902940618</v>
      </c>
      <c r="D32" s="387">
        <v>38.353924805416497</v>
      </c>
      <c r="E32" s="392">
        <v>6.3586609024758793</v>
      </c>
      <c r="F32" s="413">
        <v>16</v>
      </c>
      <c r="G32" s="48"/>
    </row>
    <row r="33" spans="1:7" ht="15" x14ac:dyDescent="0.25">
      <c r="A33" s="47"/>
      <c r="B33" s="43" t="s">
        <v>288</v>
      </c>
      <c r="C33" s="387">
        <v>40.714362111142819</v>
      </c>
      <c r="D33" s="387">
        <v>35.886950673213832</v>
      </c>
      <c r="E33" s="392">
        <v>-4.827411437928987</v>
      </c>
      <c r="F33" s="413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2">
        <v>-10.919071004081488</v>
      </c>
      <c r="F34" s="413">
        <v>18</v>
      </c>
      <c r="G34" s="48"/>
    </row>
    <row r="35" spans="1:7" ht="15" x14ac:dyDescent="0.25">
      <c r="A35" s="47"/>
      <c r="B35" s="43" t="s">
        <v>276</v>
      </c>
      <c r="C35" s="387">
        <v>26.492335771608388</v>
      </c>
      <c r="D35" s="387">
        <v>33.654085262324379</v>
      </c>
      <c r="E35" s="392">
        <v>7.1617494907159909</v>
      </c>
      <c r="F35" s="413">
        <v>19</v>
      </c>
      <c r="G35" s="48"/>
    </row>
    <row r="36" spans="1:7" ht="15" x14ac:dyDescent="0.25">
      <c r="A36" s="47"/>
      <c r="B36" s="43" t="s">
        <v>271</v>
      </c>
      <c r="C36" s="387">
        <v>30.031778787234977</v>
      </c>
      <c r="D36" s="387">
        <v>32.121362898708199</v>
      </c>
      <c r="E36" s="392">
        <v>2.0895841114732221</v>
      </c>
      <c r="F36" s="413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1"/>
      <c r="D38" s="321"/>
      <c r="E38" s="321"/>
      <c r="F38" s="323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0" t="s">
        <v>261</v>
      </c>
      <c r="C46" s="70">
        <v>59.795405786773181</v>
      </c>
      <c r="D46" s="70">
        <v>59.176605736367172</v>
      </c>
      <c r="E46" s="70">
        <v>-0.61880005040600849</v>
      </c>
      <c r="F46" s="67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3"/>
      <c r="C55" s="183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1" t="s">
        <v>247</v>
      </c>
      <c r="D8" s="581"/>
      <c r="E8" s="581"/>
      <c r="F8" s="581"/>
      <c r="G8" s="581"/>
      <c r="H8" s="581"/>
      <c r="I8" s="581"/>
      <c r="J8" s="581"/>
      <c r="K8" s="48"/>
      <c r="L8" s="397"/>
    </row>
    <row r="9" spans="1:27" ht="15" x14ac:dyDescent="0.25">
      <c r="A9" s="47"/>
      <c r="B9" s="58"/>
      <c r="C9" s="581" t="s">
        <v>310</v>
      </c>
      <c r="D9" s="581"/>
      <c r="E9" s="581"/>
      <c r="F9" s="581"/>
      <c r="G9" s="581"/>
      <c r="H9" s="581"/>
      <c r="I9" s="581"/>
      <c r="J9" s="581"/>
      <c r="K9" s="48"/>
      <c r="L9" s="397"/>
    </row>
    <row r="10" spans="1:27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  <c r="L10" s="397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399"/>
      <c r="M11" s="398"/>
      <c r="N11" s="398"/>
      <c r="O11" s="398"/>
      <c r="P11" s="398"/>
    </row>
    <row r="12" spans="1:27" ht="15" customHeight="1" x14ac:dyDescent="0.25">
      <c r="A12" s="47"/>
      <c r="B12" s="43"/>
      <c r="C12" s="586">
        <v>2014</v>
      </c>
      <c r="D12" s="586"/>
      <c r="E12" s="592">
        <v>2017</v>
      </c>
      <c r="F12" s="592"/>
      <c r="G12" s="583" t="s">
        <v>311</v>
      </c>
      <c r="H12" s="582" t="s">
        <v>96</v>
      </c>
      <c r="I12" s="582"/>
      <c r="J12" s="593" t="s">
        <v>100</v>
      </c>
      <c r="K12" s="48"/>
      <c r="L12" s="397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3"/>
      <c r="H13" s="107" t="s">
        <v>0</v>
      </c>
      <c r="I13" s="14" t="s">
        <v>76</v>
      </c>
      <c r="J13" s="593"/>
      <c r="K13" s="48"/>
      <c r="L13" s="397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12">
        <v>10322.722461146832</v>
      </c>
      <c r="D16" s="387">
        <v>6.8797828183963823</v>
      </c>
      <c r="E16" s="412">
        <v>6953.154011235998</v>
      </c>
      <c r="F16" s="387">
        <v>4.4170504632014653</v>
      </c>
      <c r="G16" s="387">
        <v>50.62192092165364</v>
      </c>
      <c r="H16" s="387">
        <v>-32.642245905509718</v>
      </c>
      <c r="I16" s="412">
        <v>-3369.5684499108338</v>
      </c>
      <c r="J16" s="423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12">
        <v>1000.2771649484165</v>
      </c>
      <c r="D17" s="387">
        <v>2.9581460708188314</v>
      </c>
      <c r="E17" s="412">
        <v>1392.4126448969998</v>
      </c>
      <c r="F17" s="387">
        <v>3.6380852722757484</v>
      </c>
      <c r="G17" s="387">
        <v>10.137356757290746</v>
      </c>
      <c r="H17" s="387">
        <v>39.202682385417198</v>
      </c>
      <c r="I17" s="412">
        <v>392.13547994858334</v>
      </c>
      <c r="J17" s="423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12">
        <v>211.89240881944613</v>
      </c>
      <c r="D18" s="387">
        <v>1.094828909610897</v>
      </c>
      <c r="E18" s="412">
        <v>854.0107397339998</v>
      </c>
      <c r="F18" s="387">
        <v>3.8266628964098661</v>
      </c>
      <c r="G18" s="387">
        <v>6.2175617084271328</v>
      </c>
      <c r="H18" s="387">
        <v>303.03979953416064</v>
      </c>
      <c r="I18" s="387">
        <v>642.11833091455367</v>
      </c>
      <c r="J18" s="423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12">
        <v>1985.9769458146586</v>
      </c>
      <c r="D19" s="387">
        <v>5.6512313406148706</v>
      </c>
      <c r="E19" s="412">
        <v>754.67433735700001</v>
      </c>
      <c r="F19" s="387">
        <v>1.9938318196688418</v>
      </c>
      <c r="G19" s="387">
        <v>5.4943504150135176</v>
      </c>
      <c r="H19" s="387">
        <v>-61.999844008892637</v>
      </c>
      <c r="I19" s="412">
        <v>-1231.3026084576586</v>
      </c>
      <c r="J19" s="423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12">
        <v>823.95570591771036</v>
      </c>
      <c r="D20" s="387">
        <v>3.7788305443606856</v>
      </c>
      <c r="E20" s="412">
        <v>704.48224435999987</v>
      </c>
      <c r="F20" s="387">
        <v>2.8737880572930412</v>
      </c>
      <c r="G20" s="387">
        <v>5.128930612938003</v>
      </c>
      <c r="H20" s="387">
        <v>-14.499985945803074</v>
      </c>
      <c r="I20" s="412">
        <v>-119.47346155771049</v>
      </c>
      <c r="J20" s="423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22">
        <v>844.18930220704829</v>
      </c>
      <c r="D21" s="77">
        <v>2.80246180865349</v>
      </c>
      <c r="E21" s="420">
        <v>615.38389981199987</v>
      </c>
      <c r="F21" s="73">
        <v>1.842520748817843</v>
      </c>
      <c r="G21" s="387">
        <v>4.4802567385105698</v>
      </c>
      <c r="H21" s="387">
        <v>-27.103565728309942</v>
      </c>
      <c r="I21" s="412">
        <v>-228.80540239504842</v>
      </c>
      <c r="J21" s="423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12">
        <v>853.10130504738174</v>
      </c>
      <c r="D22" s="387">
        <v>2.9324662847120222</v>
      </c>
      <c r="E22" s="412">
        <v>544.24652934000005</v>
      </c>
      <c r="F22" s="387">
        <v>1.6316194659072827</v>
      </c>
      <c r="G22" s="387">
        <v>3.962346400728793</v>
      </c>
      <c r="H22" s="387">
        <v>-36.203763126376622</v>
      </c>
      <c r="I22" s="412">
        <v>-308.85477570738169</v>
      </c>
      <c r="J22" s="423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12">
        <v>309.15254771044425</v>
      </c>
      <c r="D23" s="387">
        <v>1.5676575340995966</v>
      </c>
      <c r="E23" s="412">
        <v>531.764893454</v>
      </c>
      <c r="F23" s="387">
        <v>2.4634464889204026</v>
      </c>
      <c r="G23" s="387">
        <v>3.8714747784732042</v>
      </c>
      <c r="H23" s="387">
        <v>72.007281645324483</v>
      </c>
      <c r="I23" s="412">
        <v>222.61234574355575</v>
      </c>
      <c r="J23" s="423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12">
        <v>154.36533862006195</v>
      </c>
      <c r="D24" s="387">
        <v>2.1737541131362494</v>
      </c>
      <c r="E24" s="412">
        <v>322.35784837610004</v>
      </c>
      <c r="F24" s="387">
        <v>4.1609610605642828</v>
      </c>
      <c r="G24" s="387">
        <v>2.3469023528889998</v>
      </c>
      <c r="H24" s="387">
        <v>108.82786981701673</v>
      </c>
      <c r="I24" s="412">
        <v>167.99250975603809</v>
      </c>
      <c r="J24" s="423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12">
        <v>471.46801239428032</v>
      </c>
      <c r="D25" s="387">
        <v>4.2294003460979663</v>
      </c>
      <c r="E25" s="412">
        <v>247.22030761200003</v>
      </c>
      <c r="F25" s="387">
        <v>2.0748537847225768</v>
      </c>
      <c r="G25" s="387">
        <v>1.7998690726450508</v>
      </c>
      <c r="H25" s="387">
        <v>-47.563715647106498</v>
      </c>
      <c r="I25" s="412">
        <v>-224.24770478228029</v>
      </c>
      <c r="J25" s="423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22">
        <v>86.56117044670934</v>
      </c>
      <c r="D26" s="77">
        <v>2.2181129271297073</v>
      </c>
      <c r="E26" s="420">
        <v>197.89949876480003</v>
      </c>
      <c r="F26" s="73">
        <v>4.5159380191810099</v>
      </c>
      <c r="G26" s="387">
        <v>1.4407925900559453</v>
      </c>
      <c r="H26" s="387">
        <v>128.62387112317896</v>
      </c>
      <c r="I26" s="412">
        <v>111.33832831809069</v>
      </c>
      <c r="J26" s="423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12">
        <v>74.830387840601944</v>
      </c>
      <c r="D27" s="387">
        <v>1.5076193040079535</v>
      </c>
      <c r="E27" s="412">
        <v>141.67685059519999</v>
      </c>
      <c r="F27" s="387">
        <v>2.5285564193567081</v>
      </c>
      <c r="G27" s="387">
        <v>1.0314677793228195</v>
      </c>
      <c r="H27" s="387">
        <v>89.330637837918658</v>
      </c>
      <c r="I27" s="412">
        <v>66.846462754598051</v>
      </c>
      <c r="J27" s="423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12">
        <v>135.8965475639034</v>
      </c>
      <c r="D28" s="387">
        <v>3.2217946425163602</v>
      </c>
      <c r="E28" s="412">
        <v>133.63280465959997</v>
      </c>
      <c r="F28" s="387">
        <v>2.9268355301364597</v>
      </c>
      <c r="G28" s="387">
        <v>0.97290370083641364</v>
      </c>
      <c r="H28" s="387">
        <v>-1.6657839694116827</v>
      </c>
      <c r="I28" s="412">
        <v>-2.2637429043034274</v>
      </c>
      <c r="J28" s="423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12">
        <v>81.061202571050146</v>
      </c>
      <c r="D29" s="387">
        <v>2.2545959260790749</v>
      </c>
      <c r="E29" s="412">
        <v>125.04710591859998</v>
      </c>
      <c r="F29" s="387">
        <v>3.2494540611163907</v>
      </c>
      <c r="G29" s="387">
        <v>0.91039615936362195</v>
      </c>
      <c r="H29" s="387">
        <v>54.262584260326264</v>
      </c>
      <c r="I29" s="412">
        <v>43.985903347549836</v>
      </c>
      <c r="J29" s="423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12">
        <v>58.419638241943794</v>
      </c>
      <c r="D30" s="387">
        <v>2.5545498325072451</v>
      </c>
      <c r="E30" s="412">
        <v>81.624266694400021</v>
      </c>
      <c r="F30" s="387">
        <v>3.2127929257132259</v>
      </c>
      <c r="G30" s="387">
        <v>0.5942594061939066</v>
      </c>
      <c r="H30" s="387">
        <v>39.720595934460775</v>
      </c>
      <c r="I30" s="412">
        <v>23.204628452456227</v>
      </c>
      <c r="J30" s="423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36">
        <v>62.584478585462357</v>
      </c>
      <c r="D31" s="529">
        <v>2.2328425541257739</v>
      </c>
      <c r="E31" s="536">
        <v>42.852495230999999</v>
      </c>
      <c r="F31" s="529">
        <v>1.5118279065411817</v>
      </c>
      <c r="G31" s="529">
        <v>0.31198440612328815</v>
      </c>
      <c r="H31" s="529">
        <v>-31.528557560030336</v>
      </c>
      <c r="I31" s="536">
        <v>-19.731983354462358</v>
      </c>
      <c r="J31" s="537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">
      <c r="A32" s="47"/>
      <c r="B32" s="43" t="s">
        <v>263</v>
      </c>
      <c r="C32" s="412">
        <v>65.26489438094697</v>
      </c>
      <c r="D32" s="387">
        <v>1.7179588317543599</v>
      </c>
      <c r="E32" s="412">
        <v>36.823720680199997</v>
      </c>
      <c r="F32" s="387">
        <v>0.91440004031874744</v>
      </c>
      <c r="G32" s="387">
        <v>0.26809236115032986</v>
      </c>
      <c r="H32" s="387">
        <v>-43.578058266267441</v>
      </c>
      <c r="I32" s="412">
        <v>-28.441173700746972</v>
      </c>
      <c r="J32" s="423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12">
        <v>23.699919156723727</v>
      </c>
      <c r="D33" s="387">
        <v>1.233035465650872</v>
      </c>
      <c r="E33" s="412">
        <v>27.953161990299996</v>
      </c>
      <c r="F33" s="387">
        <v>1.3313425488038317</v>
      </c>
      <c r="G33" s="387">
        <v>0.20351091799440832</v>
      </c>
      <c r="H33" s="387">
        <v>17.946233510124078</v>
      </c>
      <c r="I33" s="412">
        <v>4.2532428335762695</v>
      </c>
      <c r="J33" s="423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12">
        <v>78.130128516740413</v>
      </c>
      <c r="D34" s="387">
        <v>1.8729910834994343</v>
      </c>
      <c r="E34" s="412">
        <v>17.739544908599999</v>
      </c>
      <c r="F34" s="387">
        <v>0.39073323775197849</v>
      </c>
      <c r="G34" s="387">
        <v>0.12915143805215981</v>
      </c>
      <c r="H34" s="387">
        <v>-77.294872995378384</v>
      </c>
      <c r="I34" s="412">
        <v>-60.390583608140417</v>
      </c>
      <c r="J34" s="423">
        <v>19</v>
      </c>
      <c r="K34" s="48"/>
      <c r="O34" s="97"/>
      <c r="P34" s="97"/>
      <c r="Q34" s="97"/>
      <c r="R34" s="97"/>
      <c r="S34" s="78"/>
      <c r="T34" s="149"/>
      <c r="U34" s="149"/>
      <c r="V34" s="150"/>
      <c r="W34" s="151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12">
        <v>97.739116459618714</v>
      </c>
      <c r="D35" s="387">
        <v>3.003949352251388</v>
      </c>
      <c r="E35" s="412">
        <v>10.503710338899999</v>
      </c>
      <c r="F35" s="387">
        <v>0.36136379499007809</v>
      </c>
      <c r="G35" s="387">
        <v>7.6471482337442553E-2</v>
      </c>
      <c r="H35" s="387">
        <v>-89.253319735870903</v>
      </c>
      <c r="I35" s="412">
        <v>-87.235406120718721</v>
      </c>
      <c r="J35" s="423">
        <v>20</v>
      </c>
      <c r="K35" s="48"/>
      <c r="O35" s="97"/>
      <c r="P35" s="97"/>
      <c r="Q35" s="97"/>
      <c r="R35" s="97"/>
      <c r="S35" s="78"/>
      <c r="T35" s="149"/>
      <c r="U35" s="149"/>
      <c r="V35" s="150"/>
      <c r="W35" s="151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6"/>
      <c r="F36" s="321"/>
      <c r="G36" s="329"/>
      <c r="H36" s="321"/>
      <c r="I36" s="146"/>
      <c r="J36" s="245"/>
      <c r="K36" s="48"/>
      <c r="M36" s="97"/>
      <c r="N36" s="97"/>
      <c r="O36" s="97"/>
      <c r="P36" s="97"/>
      <c r="Q36" s="97"/>
      <c r="R36" s="97"/>
      <c r="S36" s="78"/>
      <c r="T36" s="149"/>
      <c r="U36" s="149"/>
      <c r="V36" s="150"/>
      <c r="W36" s="151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6"/>
      <c r="F37" s="321"/>
      <c r="G37" s="329"/>
      <c r="H37" s="321"/>
      <c r="I37" s="146"/>
      <c r="J37" s="245"/>
      <c r="K37" s="48"/>
      <c r="M37" s="97"/>
      <c r="N37" s="97"/>
      <c r="O37" s="97"/>
      <c r="P37" s="97"/>
      <c r="Q37" s="97"/>
      <c r="R37" s="97"/>
      <c r="S37" s="78"/>
      <c r="T37" s="149"/>
      <c r="U37" s="149"/>
      <c r="V37" s="150"/>
      <c r="W37" s="151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9"/>
      <c r="U38" s="149"/>
      <c r="V38" s="150"/>
      <c r="W38" s="151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9"/>
      <c r="U39" s="149"/>
      <c r="V39" s="150"/>
      <c r="W39" s="151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9"/>
      <c r="U40" s="149"/>
      <c r="V40" s="150"/>
      <c r="W40" s="151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9"/>
      <c r="U41" s="149"/>
      <c r="V41" s="150"/>
      <c r="W41" s="151"/>
      <c r="X41" s="78"/>
      <c r="Y41" s="78"/>
      <c r="Z41" s="78"/>
      <c r="AA41" s="78"/>
    </row>
    <row r="42" spans="1:27" ht="15" x14ac:dyDescent="0.2">
      <c r="A42" s="47"/>
      <c r="B42" s="80" t="s">
        <v>261</v>
      </c>
      <c r="C42" s="40">
        <v>188.231590153436</v>
      </c>
      <c r="D42" s="70">
        <v>4.8933307371828931</v>
      </c>
      <c r="E42" s="40">
        <v>114.33566880439999</v>
      </c>
      <c r="F42" s="70">
        <v>2.7214843521938876</v>
      </c>
      <c r="G42" s="74">
        <v>5.2404581459856523</v>
      </c>
      <c r="H42" s="70">
        <v>-39.257980708126695</v>
      </c>
      <c r="I42" s="40">
        <v>-73.895921349036016</v>
      </c>
      <c r="J42" s="67">
        <v>5</v>
      </c>
      <c r="K42" s="48"/>
      <c r="M42" s="97"/>
      <c r="N42" s="97"/>
      <c r="O42" s="97"/>
      <c r="P42" s="97"/>
      <c r="Q42" s="97"/>
      <c r="R42" s="97"/>
      <c r="S42" s="78"/>
      <c r="T42" s="149"/>
      <c r="U42" s="149"/>
      <c r="V42" s="150"/>
      <c r="W42" s="151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9"/>
      <c r="U43" s="149"/>
      <c r="V43" s="150"/>
      <c r="W43" s="151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9"/>
      <c r="U44" s="149"/>
      <c r="V44" s="150"/>
      <c r="W44" s="151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9"/>
      <c r="U45" s="149"/>
      <c r="V45" s="150"/>
      <c r="W45" s="151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9"/>
      <c r="U46" s="149"/>
      <c r="V46" s="150"/>
      <c r="W46" s="151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9"/>
      <c r="U47" s="149"/>
      <c r="V47" s="150"/>
      <c r="W47" s="151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9"/>
      <c r="U48" s="149"/>
      <c r="V48" s="150"/>
      <c r="W48" s="151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8"/>
    </row>
    <row r="50" spans="1:18" x14ac:dyDescent="0.2">
      <c r="A50" s="181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1" t="s">
        <v>248</v>
      </c>
      <c r="D8" s="581"/>
      <c r="E8" s="581"/>
      <c r="F8" s="581"/>
      <c r="G8" s="581"/>
      <c r="H8" s="581"/>
      <c r="I8" s="581"/>
      <c r="J8" s="581"/>
      <c r="K8" s="48"/>
    </row>
    <row r="9" spans="1:29" ht="15" x14ac:dyDescent="0.25">
      <c r="A9" s="47"/>
      <c r="B9" s="58"/>
      <c r="C9" s="581" t="s">
        <v>310</v>
      </c>
      <c r="D9" s="581"/>
      <c r="E9" s="581"/>
      <c r="F9" s="581"/>
      <c r="G9" s="581"/>
      <c r="H9" s="581"/>
      <c r="I9" s="581"/>
      <c r="J9" s="581"/>
      <c r="K9" s="48"/>
    </row>
    <row r="10" spans="1:29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6">
        <v>2014</v>
      </c>
      <c r="D12" s="586"/>
      <c r="E12" s="592">
        <v>2017</v>
      </c>
      <c r="F12" s="592"/>
      <c r="G12" s="583" t="s">
        <v>311</v>
      </c>
      <c r="H12" s="582" t="s">
        <v>96</v>
      </c>
      <c r="I12" s="582"/>
      <c r="J12" s="593" t="s">
        <v>100</v>
      </c>
      <c r="K12" s="48"/>
      <c r="S12" s="137"/>
      <c r="T12" s="137"/>
      <c r="U12" s="137"/>
      <c r="V12" s="137"/>
      <c r="W12" s="137"/>
      <c r="X12" s="137"/>
      <c r="Y12" s="137"/>
      <c r="Z12" s="136"/>
      <c r="AA12" s="137"/>
      <c r="AB12" s="137"/>
      <c r="AC12" s="137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3"/>
      <c r="H13" s="107" t="s">
        <v>0</v>
      </c>
      <c r="I13" s="14" t="s">
        <v>76</v>
      </c>
      <c r="J13" s="593"/>
      <c r="K13" s="48"/>
      <c r="S13" s="137"/>
      <c r="T13" s="137"/>
      <c r="U13" s="137"/>
      <c r="V13" s="137"/>
      <c r="W13" s="137"/>
      <c r="X13" s="137"/>
      <c r="Y13" s="137"/>
      <c r="Z13" s="137"/>
      <c r="AA13" s="137"/>
      <c r="AB13" s="137"/>
      <c r="AC13" s="137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7"/>
      <c r="T14" s="152"/>
      <c r="U14" s="152"/>
      <c r="V14" s="152"/>
      <c r="W14" s="152"/>
      <c r="X14" s="137"/>
      <c r="Y14" s="137"/>
      <c r="AA14" s="137"/>
      <c r="AB14" s="137"/>
      <c r="AC14" s="137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397"/>
      <c r="O15" s="397"/>
      <c r="S15" s="137"/>
      <c r="T15" s="152"/>
      <c r="U15" s="152"/>
      <c r="V15" s="152"/>
      <c r="W15" s="152"/>
      <c r="X15" s="137"/>
      <c r="Y15" s="137"/>
      <c r="AA15" s="137"/>
      <c r="AB15" s="137"/>
      <c r="AC15" s="137"/>
    </row>
    <row r="16" spans="1:29" ht="15" customHeight="1" x14ac:dyDescent="0.25">
      <c r="A16" s="47"/>
      <c r="B16" s="43" t="s">
        <v>275</v>
      </c>
      <c r="C16" s="412">
        <v>139721.58465773644</v>
      </c>
      <c r="D16" s="387">
        <v>93.120217181603621</v>
      </c>
      <c r="E16" s="412">
        <v>150463.06908068611</v>
      </c>
      <c r="F16" s="387">
        <v>95.582949536798523</v>
      </c>
      <c r="G16" s="387">
        <v>36.521270648587119</v>
      </c>
      <c r="H16" s="387">
        <v>7.6877774105283292</v>
      </c>
      <c r="I16" s="412">
        <v>10741.484422949667</v>
      </c>
      <c r="J16" s="413">
        <v>1</v>
      </c>
      <c r="K16" s="48"/>
      <c r="S16" s="137"/>
      <c r="T16" s="152"/>
      <c r="U16" s="152"/>
      <c r="V16" s="152"/>
      <c r="W16" s="152"/>
      <c r="X16" s="137"/>
      <c r="Y16" s="137"/>
      <c r="AA16" s="137"/>
      <c r="AB16" s="137"/>
      <c r="AC16" s="137"/>
    </row>
    <row r="17" spans="1:29" ht="15" customHeight="1" x14ac:dyDescent="0.25">
      <c r="A17" s="47"/>
      <c r="B17" s="43" t="s">
        <v>266</v>
      </c>
      <c r="C17" s="412">
        <v>33156.398690829839</v>
      </c>
      <c r="D17" s="387">
        <v>94.348768659385115</v>
      </c>
      <c r="E17" s="412">
        <v>37095.776734406158</v>
      </c>
      <c r="F17" s="387">
        <v>98.006168180331173</v>
      </c>
      <c r="G17" s="387">
        <v>9.0041025370172552</v>
      </c>
      <c r="H17" s="387">
        <v>11.881200007001503</v>
      </c>
      <c r="I17" s="412">
        <v>3939.3780435763183</v>
      </c>
      <c r="J17" s="413">
        <v>2</v>
      </c>
      <c r="K17" s="48"/>
      <c r="S17" s="137"/>
      <c r="T17" s="152"/>
      <c r="U17" s="152"/>
      <c r="V17" s="152"/>
      <c r="W17" s="152"/>
      <c r="X17" s="137"/>
      <c r="Y17" s="137"/>
      <c r="AA17" s="137"/>
      <c r="AB17" s="137"/>
      <c r="AC17" s="137"/>
    </row>
    <row r="18" spans="1:29" ht="15" customHeight="1" x14ac:dyDescent="0.25">
      <c r="A18" s="47"/>
      <c r="B18" s="43" t="s">
        <v>264</v>
      </c>
      <c r="C18" s="412">
        <v>32814.049139483679</v>
      </c>
      <c r="D18" s="387">
        <v>97.041853929181173</v>
      </c>
      <c r="E18" s="412">
        <v>36880.814635067152</v>
      </c>
      <c r="F18" s="387">
        <v>96.361914727724255</v>
      </c>
      <c r="G18" s="387">
        <v>8.9519256868631594</v>
      </c>
      <c r="H18" s="387">
        <v>12.393366872514733</v>
      </c>
      <c r="I18" s="412">
        <v>4066.7654955834732</v>
      </c>
      <c r="J18" s="413">
        <v>3</v>
      </c>
      <c r="K18" s="48"/>
      <c r="S18" s="137"/>
      <c r="T18" s="152"/>
      <c r="U18" s="152"/>
      <c r="V18" s="152"/>
      <c r="W18" s="152"/>
      <c r="X18" s="137"/>
      <c r="Y18" s="137"/>
      <c r="AA18" s="137"/>
      <c r="AB18" s="137"/>
      <c r="AC18" s="137"/>
    </row>
    <row r="19" spans="1:29" ht="15" customHeight="1" x14ac:dyDescent="0.25">
      <c r="A19" s="47"/>
      <c r="B19" s="43" t="s">
        <v>260</v>
      </c>
      <c r="C19" s="412">
        <v>28238.496763612395</v>
      </c>
      <c r="D19" s="387">
        <v>97.067533715287979</v>
      </c>
      <c r="E19" s="412">
        <v>32811.9704509082</v>
      </c>
      <c r="F19" s="387">
        <v>98.368380534092708</v>
      </c>
      <c r="G19" s="387">
        <v>7.9643121775513706</v>
      </c>
      <c r="H19" s="387">
        <v>16.195882258113325</v>
      </c>
      <c r="I19" s="412">
        <v>4573.4736872958056</v>
      </c>
      <c r="J19" s="413">
        <v>4</v>
      </c>
      <c r="K19" s="48"/>
      <c r="S19" s="137"/>
      <c r="T19" s="152"/>
      <c r="U19" s="152"/>
      <c r="V19" s="152"/>
      <c r="W19" s="152"/>
      <c r="X19" s="137"/>
      <c r="Y19" s="137"/>
      <c r="AA19" s="137"/>
      <c r="AB19" s="137"/>
      <c r="AC19" s="137"/>
    </row>
    <row r="20" spans="1:29" ht="15" customHeight="1" x14ac:dyDescent="0.25">
      <c r="A20" s="47"/>
      <c r="B20" s="83" t="s">
        <v>279</v>
      </c>
      <c r="C20" s="422">
        <v>29278.943851663094</v>
      </c>
      <c r="D20" s="77">
        <v>97.19753819134651</v>
      </c>
      <c r="E20" s="420">
        <v>32783.637533560119</v>
      </c>
      <c r="F20" s="73">
        <v>98.157479251182167</v>
      </c>
      <c r="G20" s="387">
        <v>7.9574350471760855</v>
      </c>
      <c r="H20" s="387">
        <v>11.970014012981389</v>
      </c>
      <c r="I20" s="412">
        <v>3504.6936818970244</v>
      </c>
      <c r="J20" s="413">
        <v>5</v>
      </c>
      <c r="K20" s="48"/>
      <c r="M20" s="97"/>
      <c r="S20" s="137"/>
      <c r="T20" s="152"/>
      <c r="U20" s="152"/>
      <c r="V20" s="152"/>
      <c r="W20" s="152"/>
      <c r="X20" s="137"/>
      <c r="Y20" s="137"/>
      <c r="AA20" s="137"/>
      <c r="AB20" s="137"/>
      <c r="AC20" s="137"/>
    </row>
    <row r="21" spans="1:29" ht="15" customHeight="1" x14ac:dyDescent="0.25">
      <c r="A21" s="47"/>
      <c r="B21" s="43" t="s">
        <v>272</v>
      </c>
      <c r="C21" s="412">
        <v>20980.560168638654</v>
      </c>
      <c r="D21" s="387">
        <v>96.221169455639327</v>
      </c>
      <c r="E21" s="412">
        <v>23809.581782462687</v>
      </c>
      <c r="F21" s="387">
        <v>97.126211942706959</v>
      </c>
      <c r="G21" s="387">
        <v>5.7792000762704623</v>
      </c>
      <c r="H21" s="387">
        <v>13.484013730256827</v>
      </c>
      <c r="I21" s="412">
        <v>2829.0216138240321</v>
      </c>
      <c r="J21" s="413">
        <v>6</v>
      </c>
      <c r="K21" s="48"/>
      <c r="S21" s="137"/>
      <c r="T21" s="152"/>
      <c r="U21" s="152"/>
      <c r="V21" s="152"/>
      <c r="W21" s="152"/>
      <c r="X21" s="137"/>
      <c r="Y21" s="137"/>
      <c r="AA21" s="137"/>
      <c r="AB21" s="137"/>
      <c r="AC21" s="137"/>
    </row>
    <row r="22" spans="1:29" ht="15" customHeight="1" x14ac:dyDescent="0.25">
      <c r="A22" s="47"/>
      <c r="B22" s="43" t="s">
        <v>271</v>
      </c>
      <c r="C22" s="412">
        <v>19142.036498186932</v>
      </c>
      <c r="D22" s="387">
        <v>98.905171090389103</v>
      </c>
      <c r="E22" s="412">
        <v>21463.365074457095</v>
      </c>
      <c r="F22" s="387">
        <v>96.173337103590143</v>
      </c>
      <c r="G22" s="387">
        <v>5.2097127202245774</v>
      </c>
      <c r="H22" s="387">
        <v>12.126863181407233</v>
      </c>
      <c r="I22" s="412">
        <v>2321.3285762701635</v>
      </c>
      <c r="J22" s="413">
        <v>7</v>
      </c>
      <c r="K22" s="48"/>
      <c r="S22" s="137"/>
      <c r="T22" s="152"/>
      <c r="U22" s="152"/>
      <c r="V22" s="152"/>
      <c r="W22" s="152"/>
      <c r="X22" s="137"/>
      <c r="Y22" s="137"/>
      <c r="AA22" s="137"/>
      <c r="AB22" s="137"/>
      <c r="AC22" s="137"/>
    </row>
    <row r="23" spans="1:29" ht="15" customHeight="1" x14ac:dyDescent="0.25">
      <c r="A23" s="47"/>
      <c r="B23" s="43" t="s">
        <v>265</v>
      </c>
      <c r="C23" s="412">
        <v>19411.516092332153</v>
      </c>
      <c r="D23" s="387">
        <v>98.432342465900405</v>
      </c>
      <c r="E23" s="412">
        <v>21054.451646895704</v>
      </c>
      <c r="F23" s="387">
        <v>97.536553511079589</v>
      </c>
      <c r="G23" s="387">
        <v>5.1104588764005987</v>
      </c>
      <c r="H23" s="387">
        <v>8.4637158001921176</v>
      </c>
      <c r="I23" s="412">
        <v>1642.9355545635517</v>
      </c>
      <c r="J23" s="413">
        <v>8</v>
      </c>
      <c r="K23" s="48"/>
      <c r="S23" s="137"/>
      <c r="T23" s="152"/>
      <c r="U23" s="152"/>
      <c r="V23" s="152"/>
      <c r="W23" s="152"/>
      <c r="X23" s="137"/>
      <c r="Y23" s="137"/>
      <c r="AA23" s="137"/>
      <c r="AB23" s="137"/>
      <c r="AC23" s="137"/>
    </row>
    <row r="24" spans="1:29" ht="15" customHeight="1" x14ac:dyDescent="0.25">
      <c r="A24" s="47"/>
      <c r="B24" s="43" t="s">
        <v>259</v>
      </c>
      <c r="C24" s="412">
        <v>10675.928162320075</v>
      </c>
      <c r="D24" s="387">
        <v>95.770599653902039</v>
      </c>
      <c r="E24" s="412">
        <v>11667.850982341821</v>
      </c>
      <c r="F24" s="387">
        <v>97.925146215277422</v>
      </c>
      <c r="G24" s="387">
        <v>2.8320886063076278</v>
      </c>
      <c r="H24" s="387">
        <v>9.2912092039235219</v>
      </c>
      <c r="I24" s="412">
        <v>991.92282002174579</v>
      </c>
      <c r="J24" s="413">
        <v>9</v>
      </c>
      <c r="K24" s="48"/>
      <c r="S24" s="137"/>
      <c r="T24" s="152"/>
      <c r="U24" s="152"/>
      <c r="V24" s="152"/>
      <c r="W24" s="152"/>
      <c r="X24" s="137"/>
      <c r="Y24" s="137"/>
      <c r="AA24" s="137"/>
      <c r="AB24" s="137"/>
      <c r="AC24" s="137"/>
    </row>
    <row r="25" spans="1:29" ht="15" customHeight="1" x14ac:dyDescent="0.25">
      <c r="A25" s="47"/>
      <c r="B25" s="43" t="s">
        <v>274</v>
      </c>
      <c r="C25" s="412">
        <v>6946.9594012488215</v>
      </c>
      <c r="D25" s="387">
        <v>97.826245886863745</v>
      </c>
      <c r="E25" s="412">
        <v>7424.839101656974</v>
      </c>
      <c r="F25" s="387">
        <v>95.83903893943571</v>
      </c>
      <c r="G25" s="387">
        <v>1.8022001013977342</v>
      </c>
      <c r="H25" s="387">
        <v>6.8789764385588148</v>
      </c>
      <c r="I25" s="412">
        <v>477.87970040815253</v>
      </c>
      <c r="J25" s="413">
        <v>10</v>
      </c>
      <c r="K25" s="48"/>
      <c r="S25" s="137"/>
      <c r="T25" s="152"/>
      <c r="U25" s="152"/>
      <c r="V25" s="152"/>
      <c r="W25" s="152"/>
      <c r="X25" s="137"/>
      <c r="Y25" s="137"/>
      <c r="AA25" s="137"/>
      <c r="AB25" s="137"/>
      <c r="AC25" s="137"/>
    </row>
    <row r="26" spans="1:29" ht="15" customHeight="1" x14ac:dyDescent="0.25">
      <c r="A26" s="47"/>
      <c r="B26" s="43" t="s">
        <v>276</v>
      </c>
      <c r="C26" s="412">
        <v>4888.6499577392105</v>
      </c>
      <c r="D26" s="387">
        <v>98.49238069599204</v>
      </c>
      <c r="E26" s="412">
        <v>5461.3956974654084</v>
      </c>
      <c r="F26" s="387">
        <v>97.471443580643282</v>
      </c>
      <c r="G26" s="387">
        <v>1.3256217064082623</v>
      </c>
      <c r="H26" s="387">
        <v>11.715826346279613</v>
      </c>
      <c r="I26" s="412">
        <v>572.74573972619783</v>
      </c>
      <c r="J26" s="413">
        <v>11</v>
      </c>
      <c r="K26" s="48"/>
      <c r="S26" s="137"/>
      <c r="T26" s="152"/>
      <c r="U26" s="152"/>
      <c r="V26" s="152"/>
      <c r="W26" s="152"/>
      <c r="X26" s="137"/>
      <c r="Y26" s="137"/>
      <c r="AA26" s="137"/>
      <c r="AB26" s="137"/>
      <c r="AC26" s="137"/>
    </row>
    <row r="27" spans="1:29" ht="15" customHeight="1" x14ac:dyDescent="0.25">
      <c r="A27" s="47"/>
      <c r="B27" s="43" t="s">
        <v>287</v>
      </c>
      <c r="C27" s="412">
        <v>4093.2793995395637</v>
      </c>
      <c r="D27" s="387">
        <v>98.127008916500557</v>
      </c>
      <c r="E27" s="412">
        <v>4522.3259510962062</v>
      </c>
      <c r="F27" s="387">
        <v>99.609266762248026</v>
      </c>
      <c r="G27" s="387">
        <v>1.0976852395091432</v>
      </c>
      <c r="H27" s="387">
        <v>10.481731386450299</v>
      </c>
      <c r="I27" s="412">
        <v>429.0465515566425</v>
      </c>
      <c r="J27" s="413">
        <v>12</v>
      </c>
      <c r="K27" s="48"/>
      <c r="S27" s="137"/>
      <c r="T27" s="152"/>
      <c r="U27" s="152"/>
      <c r="V27" s="152"/>
      <c r="W27" s="152"/>
      <c r="X27" s="137"/>
      <c r="Y27" s="137"/>
      <c r="AA27" s="137"/>
      <c r="AB27" s="137"/>
      <c r="AC27" s="137"/>
    </row>
    <row r="28" spans="1:29" ht="15" customHeight="1" x14ac:dyDescent="0.25">
      <c r="A28" s="47"/>
      <c r="B28" s="43" t="s">
        <v>262</v>
      </c>
      <c r="C28" s="412">
        <v>4082.1422364897671</v>
      </c>
      <c r="D28" s="387">
        <v>96.778205357483643</v>
      </c>
      <c r="E28" s="412">
        <v>4432.1449195628993</v>
      </c>
      <c r="F28" s="387">
        <v>97.073164469863542</v>
      </c>
      <c r="G28" s="387">
        <v>1.0757959753852637</v>
      </c>
      <c r="H28" s="387">
        <v>8.5739952896423119</v>
      </c>
      <c r="I28" s="412">
        <v>350.00268307313218</v>
      </c>
      <c r="J28" s="413">
        <v>13</v>
      </c>
      <c r="K28" s="48"/>
      <c r="S28" s="137"/>
      <c r="T28" s="152"/>
      <c r="U28" s="152"/>
      <c r="V28" s="152"/>
      <c r="W28" s="152"/>
      <c r="X28" s="137"/>
      <c r="Y28" s="137"/>
      <c r="AA28" s="137"/>
      <c r="AB28" s="137"/>
      <c r="AC28" s="137"/>
    </row>
    <row r="29" spans="1:29" ht="15" customHeight="1" x14ac:dyDescent="0.25">
      <c r="A29" s="47"/>
      <c r="B29" s="83" t="s">
        <v>289</v>
      </c>
      <c r="C29" s="422">
        <v>3815.9078782649644</v>
      </c>
      <c r="D29" s="77">
        <v>97.781887072870305</v>
      </c>
      <c r="E29" s="420">
        <v>4184.3461814070943</v>
      </c>
      <c r="F29" s="73">
        <v>95.484061980818993</v>
      </c>
      <c r="G29" s="387">
        <v>1.0156488254044702</v>
      </c>
      <c r="H29" s="387">
        <v>9.6553248898045396</v>
      </c>
      <c r="I29" s="412">
        <v>368.43830314212983</v>
      </c>
      <c r="J29" s="413">
        <v>14</v>
      </c>
      <c r="K29" s="48"/>
      <c r="M29" s="97"/>
      <c r="S29" s="137"/>
      <c r="T29" s="152"/>
      <c r="U29" s="152"/>
      <c r="V29" s="152"/>
      <c r="W29" s="152"/>
      <c r="X29" s="137"/>
      <c r="Y29" s="137"/>
      <c r="AA29" s="137"/>
      <c r="AB29" s="137"/>
      <c r="AC29" s="137"/>
    </row>
    <row r="30" spans="1:29" ht="15" customHeight="1" x14ac:dyDescent="0.25">
      <c r="A30" s="47"/>
      <c r="B30" s="43" t="s">
        <v>263</v>
      </c>
      <c r="C30" s="412">
        <v>3733.7140552076885</v>
      </c>
      <c r="D30" s="387">
        <v>98.282041168245655</v>
      </c>
      <c r="E30" s="412">
        <v>3990.267164766803</v>
      </c>
      <c r="F30" s="387">
        <v>99.085599959681247</v>
      </c>
      <c r="G30" s="387">
        <v>0.96854083845964223</v>
      </c>
      <c r="H30" s="387">
        <v>6.8712575672815968</v>
      </c>
      <c r="I30" s="412">
        <v>256.55310955911455</v>
      </c>
      <c r="J30" s="413">
        <v>15</v>
      </c>
      <c r="K30" s="48"/>
      <c r="S30" s="137"/>
      <c r="T30" s="152"/>
      <c r="U30" s="152"/>
      <c r="V30" s="152"/>
      <c r="W30" s="152"/>
      <c r="X30" s="137"/>
      <c r="Y30" s="137"/>
      <c r="AA30" s="137"/>
      <c r="AB30" s="137"/>
      <c r="AC30" s="137"/>
    </row>
    <row r="31" spans="1:29" ht="15" customHeight="1" x14ac:dyDescent="0.25">
      <c r="A31" s="47"/>
      <c r="B31" s="43" t="s">
        <v>284</v>
      </c>
      <c r="C31" s="412">
        <v>3514.3148749517259</v>
      </c>
      <c r="D31" s="387">
        <v>97.745404073920923</v>
      </c>
      <c r="E31" s="412">
        <v>3723.2025866971026</v>
      </c>
      <c r="F31" s="387">
        <v>96.750545938883604</v>
      </c>
      <c r="G31" s="387">
        <v>0.90371737183804945</v>
      </c>
      <c r="H31" s="387">
        <v>5.9439099562257125</v>
      </c>
      <c r="I31" s="412">
        <v>208.88771174537669</v>
      </c>
      <c r="J31" s="413">
        <v>16</v>
      </c>
      <c r="K31" s="48"/>
      <c r="S31" s="137"/>
      <c r="T31" s="152"/>
      <c r="U31" s="152"/>
      <c r="V31" s="152"/>
      <c r="W31" s="152"/>
      <c r="X31" s="137"/>
      <c r="Y31" s="137"/>
      <c r="AA31" s="137"/>
      <c r="AB31" s="137"/>
      <c r="AC31" s="137"/>
    </row>
    <row r="32" spans="1:29" ht="15" customHeight="1" x14ac:dyDescent="0.25">
      <c r="A32" s="47"/>
      <c r="B32" s="43" t="s">
        <v>288</v>
      </c>
      <c r="C32" s="412">
        <v>3155.9481131990833</v>
      </c>
      <c r="D32" s="387">
        <v>96.996050647748604</v>
      </c>
      <c r="E32" s="412">
        <v>2896.1821515329011</v>
      </c>
      <c r="F32" s="387">
        <v>99.638636205009917</v>
      </c>
      <c r="G32" s="387">
        <v>0.70297816500751986</v>
      </c>
      <c r="H32" s="387">
        <v>-8.2309959590199266</v>
      </c>
      <c r="I32" s="412">
        <v>-259.76596166618219</v>
      </c>
      <c r="J32" s="413">
        <v>17</v>
      </c>
      <c r="K32" s="48"/>
      <c r="S32" s="137"/>
      <c r="T32" s="152"/>
      <c r="U32" s="152"/>
      <c r="V32" s="152"/>
      <c r="W32" s="152"/>
      <c r="X32" s="137"/>
      <c r="Y32" s="137"/>
      <c r="AA32" s="137"/>
      <c r="AB32" s="137"/>
      <c r="AC32" s="137"/>
    </row>
    <row r="33" spans="1:29" ht="15" customHeight="1" x14ac:dyDescent="0.25">
      <c r="A33" s="47"/>
      <c r="B33" s="43" t="s">
        <v>258</v>
      </c>
      <c r="C33" s="536">
        <v>2740.3215512114343</v>
      </c>
      <c r="D33" s="529">
        <v>97.767157445874219</v>
      </c>
      <c r="E33" s="536">
        <v>2791.6298585866111</v>
      </c>
      <c r="F33" s="529">
        <v>98.488172093458829</v>
      </c>
      <c r="G33" s="529">
        <v>0.67760062478484773</v>
      </c>
      <c r="H33" s="529">
        <v>1.8723462344225394</v>
      </c>
      <c r="I33" s="536">
        <v>51.30830737517681</v>
      </c>
      <c r="J33" s="528">
        <v>18</v>
      </c>
      <c r="K33" s="48"/>
      <c r="S33" s="137"/>
      <c r="T33" s="152"/>
      <c r="U33" s="152"/>
      <c r="V33" s="152"/>
      <c r="W33" s="152"/>
      <c r="X33" s="137"/>
      <c r="Y33" s="137"/>
      <c r="AA33" s="137"/>
      <c r="AB33" s="137"/>
      <c r="AC33" s="137"/>
    </row>
    <row r="34" spans="1:29" ht="15" x14ac:dyDescent="0.25">
      <c r="A34" s="47"/>
      <c r="B34" s="43" t="s">
        <v>267</v>
      </c>
      <c r="C34" s="412">
        <v>2228.4661957527669</v>
      </c>
      <c r="D34" s="387">
        <v>97.445450167492766</v>
      </c>
      <c r="E34" s="412">
        <v>2458.9772778723041</v>
      </c>
      <c r="F34" s="387">
        <v>96.787207074286769</v>
      </c>
      <c r="G34" s="387">
        <v>0.59685725695082259</v>
      </c>
      <c r="H34" s="387">
        <v>10.343934431622447</v>
      </c>
      <c r="I34" s="412">
        <v>230.51108211953715</v>
      </c>
      <c r="J34" s="413">
        <v>19</v>
      </c>
      <c r="K34" s="48"/>
      <c r="N34" s="97"/>
      <c r="O34" s="97"/>
      <c r="P34" s="97"/>
      <c r="Q34" s="97"/>
      <c r="R34" s="97"/>
      <c r="S34" s="137"/>
      <c r="T34" s="152"/>
      <c r="U34" s="152"/>
      <c r="V34" s="152"/>
      <c r="W34" s="153"/>
      <c r="X34" s="154"/>
      <c r="Y34" s="155"/>
      <c r="Z34" s="137"/>
      <c r="AA34" s="137"/>
      <c r="AB34" s="137"/>
      <c r="AC34" s="137"/>
    </row>
    <row r="35" spans="1:29" ht="15" x14ac:dyDescent="0.25">
      <c r="A35" s="47"/>
      <c r="B35" s="43" t="s">
        <v>286</v>
      </c>
      <c r="C35" s="412">
        <v>1898.3793573070272</v>
      </c>
      <c r="D35" s="387">
        <v>98.766964534349128</v>
      </c>
      <c r="E35" s="412">
        <v>2071.6689086341994</v>
      </c>
      <c r="F35" s="387">
        <v>98.668657451196168</v>
      </c>
      <c r="G35" s="387">
        <v>0.50284751845597331</v>
      </c>
      <c r="H35" s="387">
        <v>9.1282888565009657</v>
      </c>
      <c r="I35" s="412">
        <v>173.28955132717215</v>
      </c>
      <c r="J35" s="413">
        <v>20</v>
      </c>
      <c r="K35" s="48"/>
      <c r="N35" s="97"/>
      <c r="O35" s="97"/>
      <c r="P35" s="97"/>
      <c r="Q35" s="97"/>
      <c r="R35" s="97"/>
      <c r="S35" s="137"/>
      <c r="T35" s="152"/>
      <c r="U35" s="152"/>
      <c r="V35" s="152"/>
      <c r="W35" s="153"/>
      <c r="X35" s="154"/>
      <c r="Y35" s="137"/>
      <c r="Z35" s="137"/>
      <c r="AA35" s="137"/>
      <c r="AB35" s="137"/>
      <c r="AC35" s="137"/>
    </row>
    <row r="36" spans="1:29" ht="15" x14ac:dyDescent="0.2">
      <c r="A36" s="47"/>
      <c r="B36" s="83"/>
      <c r="C36" s="242"/>
      <c r="D36" s="243"/>
      <c r="E36" s="146"/>
      <c r="F36" s="321"/>
      <c r="G36" s="244"/>
      <c r="H36" s="330"/>
      <c r="I36" s="242"/>
      <c r="J36" s="245"/>
      <c r="K36" s="48"/>
      <c r="M36" s="97"/>
      <c r="N36" s="97"/>
      <c r="O36" s="97"/>
      <c r="P36" s="97"/>
      <c r="Q36" s="97"/>
      <c r="R36" s="97"/>
      <c r="S36" s="137"/>
      <c r="T36" s="152"/>
      <c r="U36" s="152"/>
      <c r="V36" s="152"/>
      <c r="W36" s="153"/>
      <c r="X36" s="154"/>
      <c r="Y36" s="137"/>
      <c r="Z36" s="137"/>
      <c r="AA36" s="137"/>
      <c r="AB36" s="137"/>
      <c r="AC36" s="137"/>
    </row>
    <row r="37" spans="1:29" ht="15" x14ac:dyDescent="0.2">
      <c r="A37" s="47"/>
      <c r="B37" s="80" t="s">
        <v>280</v>
      </c>
      <c r="C37" s="242"/>
      <c r="D37" s="243"/>
      <c r="E37" s="146"/>
      <c r="F37" s="321"/>
      <c r="G37" s="244"/>
      <c r="H37" s="330"/>
      <c r="I37" s="242"/>
      <c r="J37" s="245"/>
      <c r="K37" s="48"/>
      <c r="M37" s="97"/>
      <c r="N37" s="97"/>
      <c r="O37" s="97"/>
      <c r="P37" s="97"/>
      <c r="Q37" s="97"/>
      <c r="R37" s="97"/>
      <c r="S37" s="137"/>
      <c r="T37" s="152"/>
      <c r="U37" s="152"/>
      <c r="V37" s="152"/>
      <c r="W37" s="153"/>
      <c r="X37" s="154"/>
      <c r="Y37" s="137"/>
      <c r="Z37" s="137"/>
      <c r="AA37" s="137"/>
      <c r="AB37" s="137"/>
      <c r="AC37" s="137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7"/>
      <c r="T38" s="152"/>
      <c r="U38" s="152"/>
      <c r="V38" s="152"/>
      <c r="W38" s="153"/>
      <c r="X38" s="154"/>
      <c r="Y38" s="137"/>
      <c r="Z38" s="137"/>
      <c r="AA38" s="137"/>
      <c r="AB38" s="137"/>
      <c r="AC38" s="137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7"/>
      <c r="T39" s="152"/>
      <c r="U39" s="152"/>
      <c r="V39" s="152"/>
      <c r="W39" s="153"/>
      <c r="X39" s="154"/>
      <c r="Y39" s="137"/>
      <c r="Z39" s="137"/>
      <c r="AA39" s="137"/>
      <c r="AB39" s="137"/>
      <c r="AC39" s="137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7"/>
      <c r="T40" s="152"/>
      <c r="U40" s="152"/>
      <c r="V40" s="152"/>
      <c r="W40" s="153"/>
      <c r="X40" s="154"/>
      <c r="Y40" s="137"/>
      <c r="Z40" s="137"/>
      <c r="AA40" s="137"/>
      <c r="AB40" s="137"/>
      <c r="AC40" s="137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7"/>
      <c r="T41" s="152"/>
      <c r="U41" s="152"/>
      <c r="V41" s="152"/>
      <c r="W41" s="153"/>
      <c r="X41" s="154"/>
      <c r="Y41" s="137"/>
      <c r="Z41" s="137"/>
      <c r="AA41" s="137"/>
      <c r="AB41" s="137"/>
      <c r="AC41" s="137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7"/>
      <c r="T42" s="152"/>
      <c r="U42" s="152"/>
      <c r="V42" s="152"/>
      <c r="W42" s="153"/>
      <c r="X42" s="154"/>
      <c r="Y42" s="137"/>
      <c r="Z42" s="137"/>
      <c r="AA42" s="137"/>
      <c r="AB42" s="137"/>
      <c r="AC42" s="137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7"/>
      <c r="T43" s="152"/>
      <c r="U43" s="152"/>
      <c r="V43" s="152"/>
      <c r="W43" s="153"/>
      <c r="X43" s="154"/>
      <c r="Y43" s="137"/>
      <c r="Z43" s="137"/>
      <c r="AA43" s="137"/>
      <c r="AB43" s="137"/>
      <c r="AC43" s="137"/>
    </row>
    <row r="44" spans="1:29" ht="15" x14ac:dyDescent="0.2">
      <c r="A44" s="47"/>
      <c r="B44" s="80" t="s">
        <v>261</v>
      </c>
      <c r="C44" s="538">
        <v>3658.4650723697587</v>
      </c>
      <c r="D44" s="527">
        <v>95.106669262817107</v>
      </c>
      <c r="E44" s="538">
        <v>4086.8888839743008</v>
      </c>
      <c r="F44" s="527">
        <v>97.278515647806103</v>
      </c>
      <c r="G44" s="417">
        <v>5.5795553691994764</v>
      </c>
      <c r="H44" s="527">
        <v>11.710479753932223</v>
      </c>
      <c r="I44" s="538">
        <v>428.42381160454215</v>
      </c>
      <c r="J44" s="67">
        <v>7</v>
      </c>
      <c r="K44" s="48"/>
      <c r="M44" s="97"/>
      <c r="N44" s="97"/>
      <c r="O44" s="97"/>
      <c r="P44" s="97"/>
      <c r="Q44" s="97"/>
      <c r="R44" s="97"/>
      <c r="S44" s="137"/>
      <c r="T44" s="152"/>
      <c r="U44" s="152"/>
      <c r="V44" s="152"/>
      <c r="W44" s="153"/>
      <c r="X44" s="154"/>
      <c r="Y44" s="137"/>
      <c r="Z44" s="137"/>
      <c r="AA44" s="137"/>
      <c r="AB44" s="137"/>
      <c r="AC44" s="137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7"/>
      <c r="T45" s="152"/>
      <c r="U45" s="152"/>
      <c r="V45" s="152"/>
      <c r="W45" s="153"/>
      <c r="X45" s="154"/>
      <c r="Y45" s="137"/>
      <c r="Z45" s="137"/>
      <c r="AA45" s="137"/>
      <c r="AB45" s="137"/>
      <c r="AC45" s="137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7"/>
      <c r="T46" s="152"/>
      <c r="U46" s="152"/>
      <c r="V46" s="152"/>
      <c r="W46" s="153"/>
      <c r="X46" s="154"/>
      <c r="Y46" s="137"/>
      <c r="Z46" s="137"/>
      <c r="AA46" s="137"/>
      <c r="AB46" s="137"/>
      <c r="AC46" s="137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7"/>
      <c r="T47" s="152"/>
      <c r="U47" s="152"/>
      <c r="V47" s="152"/>
      <c r="W47" s="153"/>
      <c r="X47" s="154"/>
      <c r="Y47" s="137"/>
      <c r="Z47" s="137"/>
      <c r="AA47" s="137"/>
      <c r="AB47" s="137"/>
      <c r="AC47" s="137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7"/>
      <c r="T48" s="152"/>
      <c r="U48" s="152"/>
      <c r="V48" s="152"/>
      <c r="W48" s="153"/>
      <c r="X48" s="154"/>
      <c r="Y48" s="137"/>
      <c r="Z48" s="137"/>
      <c r="AA48" s="137"/>
      <c r="AB48" s="137"/>
      <c r="AC48" s="137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7"/>
      <c r="T49" s="137"/>
      <c r="U49" s="137"/>
      <c r="V49" s="137"/>
      <c r="W49" s="137"/>
      <c r="X49" s="137"/>
      <c r="Y49" s="137"/>
      <c r="Z49" s="137"/>
      <c r="AA49" s="137"/>
      <c r="AB49" s="137"/>
      <c r="AC49" s="137"/>
    </row>
    <row r="50" spans="1:29" x14ac:dyDescent="0.2">
      <c r="A50" s="181" t="s">
        <v>240</v>
      </c>
      <c r="B50" s="195"/>
      <c r="C50" s="195"/>
      <c r="D50" s="195"/>
      <c r="E50" s="277"/>
      <c r="F50" s="195"/>
      <c r="G50" s="195"/>
      <c r="H50" s="50"/>
      <c r="I50" s="50"/>
      <c r="J50" s="50"/>
      <c r="K50" s="51"/>
      <c r="S50" s="137"/>
      <c r="T50" s="137"/>
      <c r="U50" s="137"/>
      <c r="V50" s="137"/>
      <c r="W50" s="137"/>
      <c r="X50" s="137"/>
      <c r="Y50" s="137"/>
      <c r="Z50" s="137"/>
      <c r="AA50" s="137"/>
      <c r="AB50" s="137"/>
      <c r="AC50" s="137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1"/>
    </row>
    <row r="8" spans="1:19" ht="15" x14ac:dyDescent="0.25">
      <c r="A8" s="47"/>
      <c r="B8" s="58"/>
      <c r="K8" s="48"/>
      <c r="M8" s="160"/>
    </row>
    <row r="9" spans="1:19" ht="15" x14ac:dyDescent="0.25">
      <c r="A9" s="47"/>
      <c r="C9" s="581" t="s">
        <v>312</v>
      </c>
      <c r="D9" s="581"/>
      <c r="E9" s="581"/>
      <c r="F9" s="581"/>
      <c r="G9" s="581"/>
      <c r="H9" s="581"/>
      <c r="I9" s="581"/>
      <c r="J9" s="581"/>
      <c r="K9" s="48"/>
    </row>
    <row r="10" spans="1:19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91" t="s">
        <v>0</v>
      </c>
      <c r="I13" s="14" t="s">
        <v>76</v>
      </c>
      <c r="J13" s="593"/>
      <c r="K13" s="48"/>
      <c r="M13" s="137"/>
      <c r="N13" s="137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3"/>
      <c r="M14" s="136">
        <f>SUM(E16:E35)</f>
        <v>109048.60409990602</v>
      </c>
      <c r="N14" s="136">
        <f>SUM(E38:E48)</f>
        <v>18150.061600895504</v>
      </c>
      <c r="O14" s="425"/>
      <c r="P14" s="156"/>
      <c r="Q14" s="156"/>
      <c r="R14" s="156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3"/>
      <c r="M15" s="137"/>
      <c r="N15" s="137"/>
      <c r="O15" s="425"/>
      <c r="P15" s="156"/>
      <c r="Q15" s="156"/>
      <c r="R15" s="156"/>
      <c r="S15" s="137"/>
    </row>
    <row r="16" spans="1:19" ht="15" x14ac:dyDescent="0.25">
      <c r="A16" s="47"/>
      <c r="B16" s="43" t="s">
        <v>275</v>
      </c>
      <c r="C16" s="412">
        <v>53804.556379098249</v>
      </c>
      <c r="D16" s="387">
        <v>35.85911215976207</v>
      </c>
      <c r="E16" s="412">
        <v>64942.619743769901</v>
      </c>
      <c r="F16" s="387">
        <v>41.255353780053028</v>
      </c>
      <c r="G16" s="387">
        <v>59.553829487145052</v>
      </c>
      <c r="H16" s="387">
        <v>20.700966821833177</v>
      </c>
      <c r="I16" s="412">
        <v>11138.063364671652</v>
      </c>
      <c r="J16" s="413">
        <v>1</v>
      </c>
      <c r="K16" s="48"/>
      <c r="M16" s="137"/>
      <c r="N16" s="133"/>
      <c r="O16" s="425"/>
      <c r="P16" s="156"/>
      <c r="Q16" s="156"/>
      <c r="R16" s="156"/>
      <c r="S16" s="137"/>
    </row>
    <row r="17" spans="1:19" ht="15" x14ac:dyDescent="0.25">
      <c r="A17" s="47"/>
      <c r="B17" s="43" t="s">
        <v>264</v>
      </c>
      <c r="C17" s="412">
        <v>7248.5397440320794</v>
      </c>
      <c r="D17" s="387">
        <v>21.436297972560826</v>
      </c>
      <c r="E17" s="412">
        <v>7842.285445938006</v>
      </c>
      <c r="F17" s="387">
        <v>20.490264352605081</v>
      </c>
      <c r="G17" s="387">
        <v>7.191550511506974</v>
      </c>
      <c r="H17" s="387">
        <v>8.1912457249720294</v>
      </c>
      <c r="I17" s="412">
        <v>593.74570190592658</v>
      </c>
      <c r="J17" s="413">
        <v>2</v>
      </c>
      <c r="K17" s="48"/>
      <c r="M17" s="137"/>
      <c r="N17" s="133"/>
      <c r="O17" s="425"/>
      <c r="P17" s="156"/>
      <c r="Q17" s="156"/>
      <c r="R17" s="156"/>
      <c r="S17" s="137"/>
    </row>
    <row r="18" spans="1:19" ht="15" x14ac:dyDescent="0.25">
      <c r="A18" s="47"/>
      <c r="B18" s="82" t="s">
        <v>279</v>
      </c>
      <c r="C18" s="422">
        <v>7373.679027290872</v>
      </c>
      <c r="D18" s="77">
        <v>24.478459759234983</v>
      </c>
      <c r="E18" s="422">
        <v>7171.6914970549997</v>
      </c>
      <c r="F18" s="77">
        <v>21.472759348239737</v>
      </c>
      <c r="G18" s="387">
        <v>6.5766009168577524</v>
      </c>
      <c r="H18" s="387">
        <v>-2.7393046196924509</v>
      </c>
      <c r="I18" s="412">
        <v>-201.98753023587233</v>
      </c>
      <c r="J18" s="413">
        <v>3</v>
      </c>
      <c r="K18" s="48"/>
      <c r="M18" s="137"/>
      <c r="N18" s="137"/>
      <c r="O18" s="156"/>
      <c r="P18" s="156"/>
      <c r="Q18" s="156"/>
      <c r="R18" s="156"/>
      <c r="S18" s="137"/>
    </row>
    <row r="19" spans="1:19" ht="15" x14ac:dyDescent="0.25">
      <c r="A19" s="47"/>
      <c r="B19" s="43" t="s">
        <v>266</v>
      </c>
      <c r="C19" s="412">
        <v>7335.0145455697257</v>
      </c>
      <c r="D19" s="387">
        <v>20.872278588705267</v>
      </c>
      <c r="E19" s="412">
        <v>5658.7555798520007</v>
      </c>
      <c r="F19" s="387">
        <v>14.950298925429436</v>
      </c>
      <c r="G19" s="387">
        <v>5.1892049665006921</v>
      </c>
      <c r="H19" s="387">
        <v>-22.852837650201639</v>
      </c>
      <c r="I19" s="412">
        <v>-1676.258965717725</v>
      </c>
      <c r="J19" s="413">
        <v>4</v>
      </c>
      <c r="K19" s="48"/>
      <c r="M19" s="137"/>
      <c r="N19" s="137"/>
      <c r="O19" s="156"/>
      <c r="P19" s="156"/>
      <c r="Q19" s="156"/>
      <c r="R19" s="156"/>
      <c r="S19" s="137"/>
    </row>
    <row r="20" spans="1:19" ht="15" x14ac:dyDescent="0.25">
      <c r="A20" s="47"/>
      <c r="B20" s="43" t="s">
        <v>260</v>
      </c>
      <c r="C20" s="412">
        <v>4707.3167207299221</v>
      </c>
      <c r="D20" s="387">
        <v>16.181018002586431</v>
      </c>
      <c r="E20" s="412">
        <v>4915.909099704003</v>
      </c>
      <c r="F20" s="387">
        <v>14.737609791347007</v>
      </c>
      <c r="G20" s="387">
        <v>4.5079981906052105</v>
      </c>
      <c r="H20" s="387">
        <v>4.4312373980592623</v>
      </c>
      <c r="I20" s="412">
        <v>208.59237897408093</v>
      </c>
      <c r="J20" s="413">
        <v>5</v>
      </c>
      <c r="K20" s="48"/>
      <c r="M20" s="137"/>
      <c r="N20" s="137"/>
      <c r="O20" s="156"/>
      <c r="P20" s="156"/>
      <c r="Q20" s="156"/>
      <c r="R20" s="156"/>
      <c r="S20" s="137"/>
    </row>
    <row r="21" spans="1:19" ht="15" x14ac:dyDescent="0.25">
      <c r="A21" s="47"/>
      <c r="B21" s="43" t="s">
        <v>272</v>
      </c>
      <c r="C21" s="412">
        <v>3482.5216560522549</v>
      </c>
      <c r="D21" s="387">
        <v>15.971561469594468</v>
      </c>
      <c r="E21" s="412">
        <v>4893.0731321610037</v>
      </c>
      <c r="F21" s="387">
        <v>19.960269039058986</v>
      </c>
      <c r="G21" s="387">
        <v>4.4870570994913086</v>
      </c>
      <c r="H21" s="387">
        <v>40.503738825496157</v>
      </c>
      <c r="I21" s="412">
        <v>1410.5514761087488</v>
      </c>
      <c r="J21" s="413">
        <v>6</v>
      </c>
      <c r="K21" s="48"/>
      <c r="M21" s="137"/>
      <c r="N21" s="137"/>
      <c r="O21" s="156"/>
      <c r="P21" s="156"/>
      <c r="Q21" s="156"/>
      <c r="R21" s="156"/>
      <c r="S21" s="137"/>
    </row>
    <row r="22" spans="1:19" ht="15" x14ac:dyDescent="0.25">
      <c r="A22" s="47"/>
      <c r="B22" s="43" t="s">
        <v>271</v>
      </c>
      <c r="C22" s="412">
        <v>3306.559771476494</v>
      </c>
      <c r="D22" s="387">
        <v>17.084695243865809</v>
      </c>
      <c r="E22" s="412">
        <v>3097.3638913379982</v>
      </c>
      <c r="F22" s="387">
        <v>13.878710100712013</v>
      </c>
      <c r="G22" s="387">
        <v>2.8403517100506082</v>
      </c>
      <c r="H22" s="387">
        <v>-6.3266928347429419</v>
      </c>
      <c r="I22" s="412">
        <v>-209.1958801384958</v>
      </c>
      <c r="J22" s="413">
        <v>7</v>
      </c>
      <c r="K22" s="48"/>
      <c r="M22" s="137"/>
      <c r="N22" s="137"/>
      <c r="O22" s="156"/>
      <c r="P22" s="156"/>
      <c r="Q22" s="156"/>
      <c r="R22" s="156"/>
      <c r="S22" s="137"/>
    </row>
    <row r="23" spans="1:19" ht="15" x14ac:dyDescent="0.25">
      <c r="A23" s="47"/>
      <c r="B23" s="43" t="s">
        <v>265</v>
      </c>
      <c r="C23" s="412">
        <v>1922.334426329749</v>
      </c>
      <c r="D23" s="387">
        <v>9.7478156619216794</v>
      </c>
      <c r="E23" s="412">
        <v>2318.3029981990003</v>
      </c>
      <c r="F23" s="387">
        <v>10.739737525867723</v>
      </c>
      <c r="G23" s="387">
        <v>2.1259355104399713</v>
      </c>
      <c r="H23" s="387">
        <v>20.598318713214802</v>
      </c>
      <c r="I23" s="412">
        <v>395.96857186925126</v>
      </c>
      <c r="J23" s="413">
        <v>8</v>
      </c>
      <c r="K23" s="48"/>
      <c r="M23" s="137"/>
      <c r="N23" s="137"/>
      <c r="O23" s="156"/>
      <c r="P23" s="156"/>
      <c r="Q23" s="156"/>
      <c r="R23" s="156"/>
      <c r="S23" s="137"/>
    </row>
    <row r="24" spans="1:19" ht="15" x14ac:dyDescent="0.25">
      <c r="A24" s="47"/>
      <c r="B24" s="43" t="s">
        <v>259</v>
      </c>
      <c r="C24" s="412">
        <v>3130.4392769524216</v>
      </c>
      <c r="D24" s="387">
        <v>28.082246543396366</v>
      </c>
      <c r="E24" s="412">
        <v>1449.9709338717003</v>
      </c>
      <c r="F24" s="387">
        <v>12.169217443912764</v>
      </c>
      <c r="G24" s="387">
        <v>1.3296556575298242</v>
      </c>
      <c r="H24" s="387">
        <v>-53.681550555956115</v>
      </c>
      <c r="I24" s="412">
        <v>-1680.4683430807213</v>
      </c>
      <c r="J24" s="413">
        <v>9</v>
      </c>
      <c r="K24" s="48"/>
      <c r="L24" s="133"/>
      <c r="M24" s="133"/>
      <c r="N24" s="137"/>
      <c r="O24" s="156"/>
      <c r="P24" s="156"/>
      <c r="Q24" s="156"/>
      <c r="R24" s="156"/>
      <c r="S24" s="137"/>
    </row>
    <row r="25" spans="1:19" ht="15" x14ac:dyDescent="0.25">
      <c r="A25" s="47"/>
      <c r="B25" s="43" t="s">
        <v>274</v>
      </c>
      <c r="C25" s="412">
        <v>1325.1385470625451</v>
      </c>
      <c r="D25" s="387">
        <v>18.660441475417045</v>
      </c>
      <c r="E25" s="412">
        <v>1259.4811624482998</v>
      </c>
      <c r="F25" s="387">
        <v>16.257249823020466</v>
      </c>
      <c r="G25" s="387">
        <v>1.1549722922582419</v>
      </c>
      <c r="H25" s="387">
        <v>-4.954756222267398</v>
      </c>
      <c r="I25" s="412">
        <v>-65.657384614245302</v>
      </c>
      <c r="J25" s="413">
        <v>10</v>
      </c>
      <c r="K25" s="48"/>
      <c r="M25" s="137"/>
      <c r="N25" s="137"/>
      <c r="O25" s="156"/>
      <c r="P25" s="156"/>
      <c r="Q25" s="156"/>
      <c r="R25" s="156"/>
      <c r="S25" s="137"/>
    </row>
    <row r="26" spans="1:19" ht="15" x14ac:dyDescent="0.25">
      <c r="A26" s="47"/>
      <c r="B26" s="82" t="s">
        <v>289</v>
      </c>
      <c r="C26" s="422">
        <v>698.07110798102372</v>
      </c>
      <c r="D26" s="77">
        <v>17.887934517032974</v>
      </c>
      <c r="E26" s="422">
        <v>871.32289126679996</v>
      </c>
      <c r="F26" s="77">
        <v>19.883022424078739</v>
      </c>
      <c r="G26" s="387">
        <v>0.79902250786129136</v>
      </c>
      <c r="H26" s="387">
        <v>24.818644018495295</v>
      </c>
      <c r="I26" s="412">
        <v>173.25178328577624</v>
      </c>
      <c r="J26" s="413">
        <v>11</v>
      </c>
      <c r="K26" s="48"/>
      <c r="M26" s="136"/>
      <c r="N26" s="137"/>
      <c r="O26" s="156"/>
      <c r="P26" s="156"/>
      <c r="Q26" s="156"/>
      <c r="R26" s="156"/>
      <c r="S26" s="137"/>
    </row>
    <row r="27" spans="1:19" ht="15" x14ac:dyDescent="0.25">
      <c r="A27" s="47"/>
      <c r="B27" s="43" t="s">
        <v>276</v>
      </c>
      <c r="C27" s="412">
        <v>931.62113709664948</v>
      </c>
      <c r="D27" s="387">
        <v>18.769513974731392</v>
      </c>
      <c r="E27" s="412">
        <v>754.97850794609985</v>
      </c>
      <c r="F27" s="387">
        <v>13.474366099496974</v>
      </c>
      <c r="G27" s="387">
        <v>0.69233211573659248</v>
      </c>
      <c r="H27" s="387">
        <v>-18.960779453871936</v>
      </c>
      <c r="I27" s="412">
        <v>-176.64262915054962</v>
      </c>
      <c r="J27" s="413">
        <v>12</v>
      </c>
      <c r="K27" s="48"/>
      <c r="M27" s="137"/>
      <c r="N27" s="137"/>
      <c r="O27" s="156"/>
      <c r="P27" s="156"/>
      <c r="Q27" s="156"/>
      <c r="R27" s="156"/>
      <c r="S27" s="137"/>
    </row>
    <row r="28" spans="1:19" ht="15" x14ac:dyDescent="0.25">
      <c r="A28" s="47"/>
      <c r="B28" s="43" t="s">
        <v>262</v>
      </c>
      <c r="C28" s="412">
        <v>858.04096871873662</v>
      </c>
      <c r="D28" s="387">
        <v>20.342178264518772</v>
      </c>
      <c r="E28" s="412">
        <v>711.95556486600083</v>
      </c>
      <c r="F28" s="387">
        <v>15.593303219491231</v>
      </c>
      <c r="G28" s="387">
        <v>0.65287911820836819</v>
      </c>
      <c r="H28" s="387">
        <v>-17.025457895195462</v>
      </c>
      <c r="I28" s="412">
        <v>-146.08540385273579</v>
      </c>
      <c r="J28" s="413">
        <v>13</v>
      </c>
      <c r="K28" s="48"/>
      <c r="M28" s="137"/>
      <c r="N28" s="137"/>
      <c r="O28" s="156"/>
      <c r="P28" s="156"/>
      <c r="Q28" s="156"/>
      <c r="R28" s="156"/>
      <c r="S28" s="137"/>
    </row>
    <row r="29" spans="1:19" ht="15" x14ac:dyDescent="0.25">
      <c r="A29" s="47"/>
      <c r="B29" s="43" t="s">
        <v>287</v>
      </c>
      <c r="C29" s="412">
        <v>462.82728211604939</v>
      </c>
      <c r="D29" s="387">
        <v>11.095225223108388</v>
      </c>
      <c r="E29" s="412">
        <v>700.47584164809996</v>
      </c>
      <c r="F29" s="387">
        <v>15.428760714234407</v>
      </c>
      <c r="G29" s="387">
        <v>0.6423519562032648</v>
      </c>
      <c r="H29" s="387">
        <v>51.347137196735623</v>
      </c>
      <c r="I29" s="412">
        <v>237.64855953205057</v>
      </c>
      <c r="J29" s="413">
        <v>14</v>
      </c>
      <c r="K29" s="48"/>
      <c r="M29" s="137"/>
      <c r="N29" s="137"/>
      <c r="O29" s="156"/>
      <c r="P29" s="156"/>
      <c r="Q29" s="156"/>
      <c r="R29" s="156"/>
      <c r="S29" s="137"/>
    </row>
    <row r="30" spans="1:19" ht="15" x14ac:dyDescent="0.25">
      <c r="A30" s="47"/>
      <c r="B30" s="43" t="s">
        <v>284</v>
      </c>
      <c r="C30" s="412">
        <v>723.39194786101609</v>
      </c>
      <c r="D30" s="387">
        <v>20.12006344436255</v>
      </c>
      <c r="E30" s="412">
        <v>557.55506080609996</v>
      </c>
      <c r="F30" s="387">
        <v>14.488536486496104</v>
      </c>
      <c r="G30" s="387">
        <v>0.51129041532277675</v>
      </c>
      <c r="H30" s="387">
        <v>-22.924900884683062</v>
      </c>
      <c r="I30" s="412">
        <v>-165.83688705491613</v>
      </c>
      <c r="J30" s="413">
        <v>15</v>
      </c>
      <c r="K30" s="48"/>
      <c r="M30" s="137"/>
      <c r="N30" s="137"/>
      <c r="O30" s="156"/>
      <c r="P30" s="156"/>
      <c r="Q30" s="156"/>
      <c r="R30" s="156"/>
      <c r="S30" s="137"/>
    </row>
    <row r="31" spans="1:19" ht="15" x14ac:dyDescent="0.25">
      <c r="A31" s="47"/>
      <c r="B31" s="43" t="s">
        <v>267</v>
      </c>
      <c r="C31" s="412">
        <v>491.66180273202093</v>
      </c>
      <c r="D31" s="387">
        <v>21.499184411544942</v>
      </c>
      <c r="E31" s="412">
        <v>503.40150354789961</v>
      </c>
      <c r="F31" s="387">
        <v>19.814264248735427</v>
      </c>
      <c r="G31" s="387">
        <v>0.46163039655849519</v>
      </c>
      <c r="H31" s="387">
        <v>2.3877593806646447</v>
      </c>
      <c r="I31" s="412">
        <v>11.739700815878678</v>
      </c>
      <c r="J31" s="413">
        <v>16</v>
      </c>
      <c r="K31" s="48"/>
      <c r="M31" s="137"/>
      <c r="N31" s="137"/>
      <c r="O31" s="156"/>
      <c r="P31" s="156"/>
      <c r="Q31" s="156"/>
      <c r="R31" s="156"/>
      <c r="S31" s="137"/>
    </row>
    <row r="32" spans="1:19" ht="15" x14ac:dyDescent="0.25">
      <c r="A32" s="47"/>
      <c r="B32" s="43" t="s">
        <v>258</v>
      </c>
      <c r="C32" s="536">
        <v>722.38807330737234</v>
      </c>
      <c r="D32" s="529">
        <v>25.772825261634701</v>
      </c>
      <c r="E32" s="536">
        <v>414.71575190770005</v>
      </c>
      <c r="F32" s="529">
        <v>14.631093093564084</v>
      </c>
      <c r="G32" s="529">
        <v>0.38030358603009157</v>
      </c>
      <c r="H32" s="529">
        <v>-42.591002366779016</v>
      </c>
      <c r="I32" s="536">
        <v>-307.67232139967228</v>
      </c>
      <c r="J32" s="528">
        <v>17</v>
      </c>
      <c r="K32" s="48"/>
      <c r="L32" s="133"/>
      <c r="M32" s="133"/>
      <c r="N32" s="137"/>
      <c r="O32" s="156"/>
      <c r="P32" s="156"/>
      <c r="Q32" s="156"/>
      <c r="R32" s="156"/>
      <c r="S32" s="137"/>
    </row>
    <row r="33" spans="1:19" ht="15" x14ac:dyDescent="0.25">
      <c r="A33" s="47"/>
      <c r="B33" s="43" t="s">
        <v>263</v>
      </c>
      <c r="C33" s="412">
        <v>857.90703945995858</v>
      </c>
      <c r="D33" s="387">
        <v>22.582568917705004</v>
      </c>
      <c r="E33" s="412">
        <v>407.22180480390006</v>
      </c>
      <c r="F33" s="387">
        <v>10.112058962351906</v>
      </c>
      <c r="G33" s="387">
        <v>0.37343146954070089</v>
      </c>
      <c r="H33" s="387">
        <v>-52.533108358658431</v>
      </c>
      <c r="I33" s="412">
        <v>-450.68523465605853</v>
      </c>
      <c r="J33" s="413">
        <v>18</v>
      </c>
      <c r="K33" s="48"/>
      <c r="M33" s="137"/>
      <c r="N33" s="137"/>
      <c r="O33" s="156"/>
      <c r="P33" s="156"/>
      <c r="Q33" s="156"/>
      <c r="R33" s="156"/>
      <c r="S33" s="137"/>
    </row>
    <row r="34" spans="1:19" ht="15" x14ac:dyDescent="0.25">
      <c r="A34" s="47"/>
      <c r="B34" s="43" t="s">
        <v>286</v>
      </c>
      <c r="C34" s="412">
        <v>434.92562341056168</v>
      </c>
      <c r="D34" s="387">
        <v>22.62787121927348</v>
      </c>
      <c r="E34" s="412">
        <v>355.93298768790004</v>
      </c>
      <c r="F34" s="387">
        <v>16.952240723114183</v>
      </c>
      <c r="G34" s="387">
        <v>0.32639848132472044</v>
      </c>
      <c r="H34" s="387">
        <v>-18.162332010522654</v>
      </c>
      <c r="I34" s="412">
        <v>-78.992635722661646</v>
      </c>
      <c r="J34" s="413">
        <v>19</v>
      </c>
      <c r="K34" s="48"/>
      <c r="M34" s="137"/>
      <c r="N34" s="152"/>
      <c r="O34" s="152"/>
      <c r="P34" s="152"/>
      <c r="Q34" s="153"/>
      <c r="R34" s="153"/>
      <c r="S34" s="137"/>
    </row>
    <row r="35" spans="1:19" ht="15" x14ac:dyDescent="0.25">
      <c r="A35" s="47"/>
      <c r="B35" s="43" t="s">
        <v>288</v>
      </c>
      <c r="C35" s="412">
        <v>895.40081858352744</v>
      </c>
      <c r="D35" s="387">
        <v>27.519572576662597</v>
      </c>
      <c r="E35" s="412">
        <v>221.59070108859984</v>
      </c>
      <c r="F35" s="387">
        <v>7.6234829499567418</v>
      </c>
      <c r="G35" s="387">
        <v>0.20320361082805535</v>
      </c>
      <c r="H35" s="387">
        <v>-75.252345487114525</v>
      </c>
      <c r="I35" s="412">
        <v>-673.81011749492757</v>
      </c>
      <c r="J35" s="413">
        <v>20</v>
      </c>
      <c r="K35" s="48"/>
      <c r="M35" s="137"/>
      <c r="N35" s="152"/>
      <c r="O35" s="152"/>
      <c r="P35" s="152"/>
      <c r="Q35" s="153"/>
      <c r="R35" s="153"/>
      <c r="S35" s="137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7"/>
      <c r="N36" s="152"/>
      <c r="O36" s="152"/>
      <c r="P36" s="152"/>
      <c r="Q36" s="153"/>
      <c r="R36" s="153"/>
      <c r="S36" s="137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7"/>
      <c r="N37" s="152"/>
      <c r="O37" s="152"/>
      <c r="P37" s="152"/>
      <c r="Q37" s="153"/>
      <c r="R37" s="153"/>
      <c r="S37" s="137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7"/>
      <c r="N38" s="152"/>
      <c r="O38" s="152"/>
      <c r="P38" s="152"/>
      <c r="Q38" s="153"/>
      <c r="R38" s="153"/>
      <c r="S38" s="137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7"/>
      <c r="N39" s="152"/>
      <c r="O39" s="152"/>
      <c r="P39" s="152"/>
      <c r="Q39" s="153"/>
      <c r="R39" s="153"/>
      <c r="S39" s="137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7"/>
      <c r="N40" s="152"/>
      <c r="O40" s="152"/>
      <c r="P40" s="152"/>
      <c r="Q40" s="153"/>
      <c r="R40" s="153"/>
      <c r="S40" s="137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7"/>
      <c r="N41" s="152"/>
      <c r="O41" s="152"/>
      <c r="P41" s="152"/>
      <c r="Q41" s="153"/>
      <c r="R41" s="153"/>
      <c r="S41" s="137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7"/>
      <c r="N42" s="152"/>
      <c r="O42" s="152"/>
      <c r="P42" s="152"/>
      <c r="Q42" s="153"/>
      <c r="R42" s="153"/>
      <c r="S42" s="137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7"/>
      <c r="N43" s="152"/>
      <c r="O43" s="152"/>
      <c r="P43" s="152"/>
      <c r="Q43" s="153"/>
      <c r="R43" s="153"/>
      <c r="S43" s="137"/>
    </row>
    <row r="44" spans="1:19" ht="15" x14ac:dyDescent="0.2">
      <c r="A44" s="47"/>
      <c r="B44" s="39" t="s">
        <v>261</v>
      </c>
      <c r="C44" s="40">
        <v>1226.8030833977766</v>
      </c>
      <c r="D44" s="70">
        <v>31.892379124926144</v>
      </c>
      <c r="E44" s="40">
        <v>876.36718522540014</v>
      </c>
      <c r="F44" s="70">
        <v>20.859803474341039</v>
      </c>
      <c r="G44" s="70">
        <v>4.8284529523699309</v>
      </c>
      <c r="H44" s="70">
        <v>-28.564967182981206</v>
      </c>
      <c r="I44" s="40">
        <v>-350.43589817237648</v>
      </c>
      <c r="J44" s="67">
        <v>7</v>
      </c>
      <c r="K44" s="48"/>
      <c r="M44" s="137"/>
      <c r="N44" s="152"/>
      <c r="O44" s="152"/>
      <c r="P44" s="152"/>
      <c r="Q44" s="153"/>
      <c r="R44" s="153"/>
      <c r="S44" s="137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7"/>
      <c r="N45" s="152"/>
      <c r="O45" s="152"/>
      <c r="P45" s="152"/>
      <c r="Q45" s="153"/>
      <c r="R45" s="153"/>
      <c r="S45" s="137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7"/>
      <c r="N46" s="152"/>
      <c r="O46" s="152"/>
      <c r="P46" s="152"/>
      <c r="Q46" s="153"/>
      <c r="R46" s="153"/>
      <c r="S46" s="137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7"/>
      <c r="N47" s="152"/>
      <c r="O47" s="152"/>
      <c r="P47" s="152"/>
      <c r="Q47" s="153"/>
      <c r="R47" s="153"/>
      <c r="S47" s="137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7"/>
      <c r="N48" s="152"/>
      <c r="O48" s="152"/>
      <c r="P48" s="152"/>
      <c r="Q48" s="153"/>
      <c r="R48" s="153"/>
      <c r="S48" s="137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7"/>
    </row>
    <row r="50" spans="1:19" x14ac:dyDescent="0.2">
      <c r="A50" s="181" t="s">
        <v>134</v>
      </c>
      <c r="B50" s="195"/>
      <c r="C50" s="195"/>
      <c r="D50" s="195"/>
      <c r="E50" s="195"/>
      <c r="F50" s="195"/>
      <c r="G50" s="195"/>
      <c r="H50" s="50"/>
      <c r="I50" s="50"/>
      <c r="J50" s="50"/>
      <c r="K50" s="51"/>
      <c r="M50" s="136"/>
      <c r="N50" s="137"/>
      <c r="O50" s="137"/>
      <c r="P50" s="137"/>
      <c r="Q50" s="137"/>
      <c r="R50" s="137"/>
      <c r="S50" s="137"/>
    </row>
    <row r="52" spans="1:19" x14ac:dyDescent="0.2">
      <c r="L52" s="174"/>
      <c r="M52" s="174"/>
      <c r="N52" s="136"/>
      <c r="O52" s="137"/>
      <c r="P52" s="137"/>
      <c r="Q52" s="137"/>
    </row>
    <row r="53" spans="1:19" x14ac:dyDescent="0.2">
      <c r="L53" s="174"/>
      <c r="M53" s="174"/>
      <c r="N53" s="136"/>
      <c r="O53" s="137"/>
      <c r="P53" s="137"/>
      <c r="Q53" s="137"/>
    </row>
    <row r="54" spans="1:19" x14ac:dyDescent="0.2">
      <c r="L54" s="174"/>
      <c r="M54" s="174"/>
      <c r="N54" s="136"/>
      <c r="O54" s="137"/>
      <c r="P54" s="137"/>
      <c r="Q54" s="137"/>
    </row>
    <row r="55" spans="1:19" x14ac:dyDescent="0.2">
      <c r="L55" s="174"/>
      <c r="M55" s="174"/>
      <c r="N55" s="136"/>
      <c r="O55" s="137"/>
      <c r="P55" s="137"/>
      <c r="Q55" s="137"/>
    </row>
    <row r="56" spans="1:19" x14ac:dyDescent="0.2">
      <c r="L56" s="174"/>
      <c r="M56" s="174"/>
      <c r="N56" s="136"/>
      <c r="O56" s="137"/>
      <c r="P56" s="137"/>
      <c r="Q56" s="137"/>
    </row>
    <row r="57" spans="1:19" x14ac:dyDescent="0.2">
      <c r="L57" s="174"/>
      <c r="M57" s="174"/>
      <c r="N57" s="136"/>
      <c r="O57" s="137"/>
      <c r="P57" s="137"/>
      <c r="Q57" s="137"/>
    </row>
    <row r="58" spans="1:19" x14ac:dyDescent="0.2">
      <c r="L58" s="174"/>
      <c r="M58" s="174"/>
      <c r="N58" s="136"/>
      <c r="O58" s="137"/>
      <c r="P58" s="137"/>
      <c r="Q58" s="137"/>
    </row>
    <row r="59" spans="1:19" x14ac:dyDescent="0.2">
      <c r="L59" s="174"/>
      <c r="M59" s="174"/>
      <c r="N59" s="136"/>
      <c r="O59" s="137"/>
      <c r="P59" s="137"/>
      <c r="Q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7"/>
      <c r="N7" s="137"/>
      <c r="O7" s="137"/>
      <c r="P7" s="137"/>
      <c r="Q7" s="137"/>
      <c r="R7" s="137"/>
      <c r="S7" s="137"/>
    </row>
    <row r="8" spans="1:19" ht="15" x14ac:dyDescent="0.25">
      <c r="A8" s="47"/>
      <c r="B8" s="58"/>
      <c r="K8" s="48"/>
      <c r="M8" s="137"/>
      <c r="N8" s="137"/>
      <c r="O8" s="137"/>
      <c r="P8" s="137"/>
      <c r="Q8" s="137"/>
      <c r="R8" s="137"/>
      <c r="S8" s="137"/>
    </row>
    <row r="9" spans="1:19" ht="15" x14ac:dyDescent="0.2">
      <c r="A9" s="47"/>
      <c r="B9" s="579" t="s">
        <v>313</v>
      </c>
      <c r="C9" s="579"/>
      <c r="D9" s="579"/>
      <c r="E9" s="579"/>
      <c r="F9" s="579"/>
      <c r="G9" s="579"/>
      <c r="H9" s="579"/>
      <c r="I9" s="579"/>
      <c r="J9" s="579"/>
      <c r="K9" s="48"/>
      <c r="M9" s="137"/>
      <c r="N9" s="137"/>
      <c r="O9" s="137"/>
      <c r="P9" s="137"/>
      <c r="Q9" s="137"/>
      <c r="R9" s="137"/>
      <c r="S9" s="137"/>
    </row>
    <row r="10" spans="1:19" ht="15" x14ac:dyDescent="0.2">
      <c r="A10" s="47"/>
      <c r="B10" s="579" t="s">
        <v>143</v>
      </c>
      <c r="C10" s="579"/>
      <c r="D10" s="579"/>
      <c r="E10" s="579"/>
      <c r="F10" s="579"/>
      <c r="G10" s="579"/>
      <c r="H10" s="579"/>
      <c r="I10" s="579"/>
      <c r="J10" s="579"/>
      <c r="K10" s="48"/>
      <c r="M10" s="137"/>
      <c r="N10" s="137"/>
      <c r="O10" s="137"/>
      <c r="P10" s="137"/>
      <c r="Q10" s="137"/>
      <c r="R10" s="137"/>
      <c r="S10" s="137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7"/>
      <c r="N11" s="137"/>
      <c r="O11" s="137"/>
      <c r="P11" s="137"/>
      <c r="Q11" s="137"/>
      <c r="R11" s="137"/>
      <c r="S11" s="137"/>
    </row>
    <row r="12" spans="1:19" ht="24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4" t="s">
        <v>100</v>
      </c>
      <c r="K12" s="48"/>
      <c r="M12" s="137"/>
      <c r="N12" s="137"/>
      <c r="O12" s="152"/>
      <c r="P12" s="152"/>
      <c r="Q12" s="152"/>
      <c r="R12" s="153"/>
      <c r="S12" s="137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107" t="s">
        <v>0</v>
      </c>
      <c r="I13" s="14" t="s">
        <v>76</v>
      </c>
      <c r="J13" s="594"/>
      <c r="K13" s="48"/>
      <c r="M13" s="137"/>
      <c r="N13" s="137"/>
      <c r="O13" s="152"/>
      <c r="P13" s="152"/>
      <c r="Q13" s="152"/>
      <c r="R13" s="153"/>
      <c r="S13" s="137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7"/>
      <c r="M14" s="136"/>
      <c r="N14" s="136"/>
      <c r="O14" s="152"/>
      <c r="P14" s="152"/>
      <c r="Q14" s="152"/>
      <c r="R14" s="153"/>
      <c r="S14" s="137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7"/>
      <c r="M15" s="136">
        <f>SUM(E16:E35)</f>
        <v>316674.35423611687</v>
      </c>
      <c r="N15" s="136">
        <f>SUM(E38:E48)</f>
        <v>57279.298906216427</v>
      </c>
      <c r="O15" s="152"/>
      <c r="P15" s="152"/>
      <c r="Q15" s="152"/>
      <c r="R15" s="153"/>
      <c r="S15" s="137"/>
    </row>
    <row r="16" spans="1:19" ht="15" x14ac:dyDescent="0.25">
      <c r="A16" s="47"/>
      <c r="B16" s="43" t="s">
        <v>275</v>
      </c>
      <c r="C16" s="412">
        <v>96239.750739785115</v>
      </c>
      <c r="D16" s="387">
        <v>64.140887840237937</v>
      </c>
      <c r="E16" s="412">
        <v>92473.603348151999</v>
      </c>
      <c r="F16" s="387">
        <v>58.744646219946986</v>
      </c>
      <c r="G16" s="387">
        <v>29.201481620201669</v>
      </c>
      <c r="H16" s="387">
        <v>-3.9132971175456333</v>
      </c>
      <c r="I16" s="412">
        <v>-3766.1473916331161</v>
      </c>
      <c r="J16" s="413">
        <v>1</v>
      </c>
      <c r="K16" s="48"/>
      <c r="M16" s="137"/>
      <c r="N16" s="137"/>
      <c r="O16" s="152"/>
      <c r="P16" s="152"/>
      <c r="Q16" s="152"/>
      <c r="R16" s="153"/>
      <c r="S16" s="137"/>
    </row>
    <row r="17" spans="1:19" ht="15" x14ac:dyDescent="0.25">
      <c r="A17" s="47"/>
      <c r="B17" s="43" t="s">
        <v>266</v>
      </c>
      <c r="C17" s="412">
        <v>27807.36109107477</v>
      </c>
      <c r="D17" s="387">
        <v>79.127721411294743</v>
      </c>
      <c r="E17" s="412">
        <v>32191.695491911145</v>
      </c>
      <c r="F17" s="387">
        <v>85.04970107457055</v>
      </c>
      <c r="G17" s="387">
        <v>10.165551792018043</v>
      </c>
      <c r="H17" s="387">
        <v>15.766812199391333</v>
      </c>
      <c r="I17" s="412">
        <v>4384.3344008363747</v>
      </c>
      <c r="J17" s="413">
        <v>2</v>
      </c>
      <c r="K17" s="48"/>
      <c r="M17" s="137"/>
      <c r="N17" s="137"/>
      <c r="O17" s="152"/>
      <c r="P17" s="152"/>
      <c r="Q17" s="152"/>
      <c r="R17" s="153"/>
      <c r="S17" s="137"/>
    </row>
    <row r="18" spans="1:19" ht="15" x14ac:dyDescent="0.25">
      <c r="A18" s="47"/>
      <c r="B18" s="43" t="s">
        <v>264</v>
      </c>
      <c r="C18" s="412">
        <v>26565.786560400018</v>
      </c>
      <c r="D18" s="387">
        <v>78.563702027439177</v>
      </c>
      <c r="E18" s="412">
        <v>30430.941834026089</v>
      </c>
      <c r="F18" s="387">
        <v>79.509735647394933</v>
      </c>
      <c r="G18" s="387">
        <v>9.6095378191997032</v>
      </c>
      <c r="H18" s="387">
        <v>14.549372610663136</v>
      </c>
      <c r="I18" s="412">
        <v>3865.155273626071</v>
      </c>
      <c r="J18" s="413">
        <v>3</v>
      </c>
      <c r="K18" s="48"/>
      <c r="M18" s="137"/>
      <c r="N18" s="137"/>
      <c r="O18" s="152"/>
      <c r="P18" s="152"/>
      <c r="Q18" s="152"/>
      <c r="R18" s="153"/>
      <c r="S18" s="137"/>
    </row>
    <row r="19" spans="1:19" ht="15" x14ac:dyDescent="0.25">
      <c r="A19" s="47"/>
      <c r="B19" s="43" t="s">
        <v>260</v>
      </c>
      <c r="C19" s="412">
        <v>24384.281347929835</v>
      </c>
      <c r="D19" s="387">
        <v>83.818981997413573</v>
      </c>
      <c r="E19" s="412">
        <v>28440.30788054414</v>
      </c>
      <c r="F19" s="387">
        <v>85.262390208652988</v>
      </c>
      <c r="G19" s="387">
        <v>8.980931831107057</v>
      </c>
      <c r="H19" s="387">
        <v>16.633775155151966</v>
      </c>
      <c r="I19" s="412">
        <v>4056.0265326143053</v>
      </c>
      <c r="J19" s="413">
        <v>4</v>
      </c>
      <c r="K19" s="48"/>
      <c r="M19" s="137"/>
      <c r="N19" s="137"/>
      <c r="O19" s="152"/>
      <c r="P19" s="152"/>
      <c r="Q19" s="152"/>
      <c r="R19" s="153"/>
      <c r="S19" s="137"/>
    </row>
    <row r="20" spans="1:19" ht="15" x14ac:dyDescent="0.25">
      <c r="A20" s="47"/>
      <c r="B20" s="82" t="s">
        <v>279</v>
      </c>
      <c r="C20" s="420">
        <v>22749.454126579258</v>
      </c>
      <c r="D20" s="73">
        <v>75.52154024076502</v>
      </c>
      <c r="E20" s="430">
        <v>26227.329936317095</v>
      </c>
      <c r="F20" s="77">
        <v>78.527240651760266</v>
      </c>
      <c r="G20" s="387">
        <v>8.2821136557088</v>
      </c>
      <c r="H20" s="387">
        <v>15.28773301718247</v>
      </c>
      <c r="I20" s="412">
        <v>3477.8758097378377</v>
      </c>
      <c r="J20" s="413">
        <v>5</v>
      </c>
      <c r="K20" s="48"/>
      <c r="M20" s="137"/>
      <c r="N20" s="137"/>
      <c r="O20" s="152"/>
      <c r="P20" s="152"/>
      <c r="Q20" s="152"/>
      <c r="R20" s="153"/>
      <c r="S20" s="137"/>
    </row>
    <row r="21" spans="1:19" ht="15" x14ac:dyDescent="0.25">
      <c r="A21" s="47"/>
      <c r="B21" s="43" t="s">
        <v>272</v>
      </c>
      <c r="C21" s="412">
        <v>18321.994218504122</v>
      </c>
      <c r="D21" s="387">
        <v>84.028438530405552</v>
      </c>
      <c r="E21" s="412">
        <v>19620.990894661776</v>
      </c>
      <c r="F21" s="387">
        <v>80.039730960941014</v>
      </c>
      <c r="G21" s="387">
        <v>6.1959519715423781</v>
      </c>
      <c r="H21" s="387">
        <v>7.0898214499257151</v>
      </c>
      <c r="I21" s="412">
        <v>1298.9966761576543</v>
      </c>
      <c r="J21" s="413">
        <v>6</v>
      </c>
      <c r="K21" s="48"/>
      <c r="M21" s="137"/>
      <c r="N21" s="137"/>
      <c r="O21" s="152"/>
      <c r="P21" s="152"/>
      <c r="Q21" s="152"/>
      <c r="R21" s="153"/>
      <c r="S21" s="137"/>
    </row>
    <row r="22" spans="1:19" ht="15" x14ac:dyDescent="0.25">
      <c r="A22" s="47"/>
      <c r="B22" s="43" t="s">
        <v>265</v>
      </c>
      <c r="C22" s="412">
        <v>17798.334213712846</v>
      </c>
      <c r="D22" s="387">
        <v>90.252184338078322</v>
      </c>
      <c r="E22" s="412">
        <v>19267.913542150683</v>
      </c>
      <c r="F22" s="387">
        <v>89.260262474132276</v>
      </c>
      <c r="G22" s="387">
        <v>6.0844565669451889</v>
      </c>
      <c r="H22" s="387">
        <v>8.2568363465474803</v>
      </c>
      <c r="I22" s="412">
        <v>1469.5793284378378</v>
      </c>
      <c r="J22" s="413">
        <v>7</v>
      </c>
      <c r="K22" s="48"/>
      <c r="M22" s="137"/>
      <c r="N22" s="137"/>
      <c r="O22" s="152"/>
      <c r="P22" s="152"/>
      <c r="Q22" s="152"/>
      <c r="R22" s="153"/>
      <c r="S22" s="137"/>
    </row>
    <row r="23" spans="1:19" ht="15" x14ac:dyDescent="0.25">
      <c r="A23" s="47"/>
      <c r="B23" s="43" t="s">
        <v>271</v>
      </c>
      <c r="C23" s="412">
        <v>16047.369135529914</v>
      </c>
      <c r="D23" s="387">
        <v>82.915304756134191</v>
      </c>
      <c r="E23" s="412">
        <v>19220.011922853089</v>
      </c>
      <c r="F23" s="387">
        <v>86.121289899287987</v>
      </c>
      <c r="G23" s="387">
        <v>6.0693301070166159</v>
      </c>
      <c r="H23" s="387">
        <v>19.770485495337287</v>
      </c>
      <c r="I23" s="412">
        <v>3172.6427873231751</v>
      </c>
      <c r="J23" s="413">
        <v>8</v>
      </c>
      <c r="K23" s="48"/>
      <c r="M23" s="137"/>
      <c r="N23" s="137"/>
      <c r="O23" s="152"/>
      <c r="P23" s="152"/>
      <c r="Q23" s="152"/>
      <c r="R23" s="153"/>
      <c r="S23" s="137"/>
    </row>
    <row r="24" spans="1:19" ht="15" x14ac:dyDescent="0.25">
      <c r="A24" s="47"/>
      <c r="B24" s="43" t="s">
        <v>259</v>
      </c>
      <c r="C24" s="412">
        <v>8016.9568977619365</v>
      </c>
      <c r="D24" s="387">
        <v>71.917753456603634</v>
      </c>
      <c r="E24" s="412">
        <v>10465.100356082106</v>
      </c>
      <c r="F24" s="387">
        <v>87.830782556087243</v>
      </c>
      <c r="G24" s="387">
        <v>3.3046883071179112</v>
      </c>
      <c r="H24" s="387">
        <v>30.537066489700205</v>
      </c>
      <c r="I24" s="412">
        <v>2448.1434583201699</v>
      </c>
      <c r="J24" s="413">
        <v>9</v>
      </c>
      <c r="K24" s="48"/>
      <c r="M24" s="137"/>
      <c r="N24" s="137"/>
      <c r="O24" s="152"/>
      <c r="P24" s="152"/>
      <c r="Q24" s="152"/>
      <c r="R24" s="153"/>
      <c r="S24" s="137"/>
    </row>
    <row r="25" spans="1:19" ht="15" x14ac:dyDescent="0.25">
      <c r="A25" s="47"/>
      <c r="B25" s="43" t="s">
        <v>274</v>
      </c>
      <c r="C25" s="412">
        <v>5776.1861928063408</v>
      </c>
      <c r="D25" s="387">
        <v>81.339558524582969</v>
      </c>
      <c r="E25" s="412">
        <v>6487.7157875847788</v>
      </c>
      <c r="F25" s="387">
        <v>83.742750176979527</v>
      </c>
      <c r="G25" s="387">
        <v>2.0487026185730994</v>
      </c>
      <c r="H25" s="387">
        <v>12.318328582700055</v>
      </c>
      <c r="I25" s="412">
        <v>711.52959477843797</v>
      </c>
      <c r="J25" s="413">
        <v>10</v>
      </c>
      <c r="K25" s="48"/>
      <c r="M25" s="137"/>
      <c r="N25" s="137"/>
      <c r="O25" s="152"/>
      <c r="P25" s="152"/>
      <c r="Q25" s="152"/>
      <c r="R25" s="153"/>
      <c r="S25" s="137"/>
    </row>
    <row r="26" spans="1:19" ht="15" x14ac:dyDescent="0.25">
      <c r="A26" s="47"/>
      <c r="B26" s="43" t="s">
        <v>276</v>
      </c>
      <c r="C26" s="412">
        <v>4031.8592084831662</v>
      </c>
      <c r="D26" s="387">
        <v>81.230486025268618</v>
      </c>
      <c r="E26" s="412">
        <v>4848.0940401145081</v>
      </c>
      <c r="F26" s="387">
        <v>86.525633900503024</v>
      </c>
      <c r="G26" s="387">
        <v>1.5309398993831058</v>
      </c>
      <c r="H26" s="387">
        <v>20.244626347913062</v>
      </c>
      <c r="I26" s="412">
        <v>816.23483163134188</v>
      </c>
      <c r="J26" s="413">
        <v>11</v>
      </c>
      <c r="K26" s="48"/>
      <c r="M26" s="137"/>
      <c r="N26" s="137"/>
      <c r="O26" s="152"/>
      <c r="P26" s="152"/>
      <c r="Q26" s="152"/>
      <c r="R26" s="153"/>
      <c r="S26" s="137"/>
    </row>
    <row r="27" spans="1:19" ht="15" x14ac:dyDescent="0.25">
      <c r="A27" s="47"/>
      <c r="B27" s="43" t="s">
        <v>262</v>
      </c>
      <c r="C27" s="412">
        <v>3359.9978153349289</v>
      </c>
      <c r="D27" s="387">
        <v>79.657821735481221</v>
      </c>
      <c r="E27" s="412">
        <v>3853.8221593565008</v>
      </c>
      <c r="F27" s="387">
        <v>84.406696780508767</v>
      </c>
      <c r="G27" s="387">
        <v>1.2169669276353956</v>
      </c>
      <c r="H27" s="387">
        <v>14.697162651944961</v>
      </c>
      <c r="I27" s="412">
        <v>493.82434402157196</v>
      </c>
      <c r="J27" s="413">
        <v>12</v>
      </c>
      <c r="K27" s="48"/>
      <c r="M27" s="137"/>
      <c r="N27" s="137"/>
      <c r="O27" s="152"/>
      <c r="P27" s="152"/>
      <c r="Q27" s="152"/>
      <c r="R27" s="153"/>
      <c r="S27" s="137"/>
    </row>
    <row r="28" spans="1:19" ht="15" x14ac:dyDescent="0.25">
      <c r="A28" s="47"/>
      <c r="B28" s="43" t="s">
        <v>287</v>
      </c>
      <c r="C28" s="412">
        <v>3708.5822459402534</v>
      </c>
      <c r="D28" s="387">
        <v>88.904774776891628</v>
      </c>
      <c r="E28" s="412">
        <v>3839.5896543567001</v>
      </c>
      <c r="F28" s="387">
        <v>84.5712392857656</v>
      </c>
      <c r="G28" s="387">
        <v>1.2124725614799385</v>
      </c>
      <c r="H28" s="387">
        <v>3.5325469338008952</v>
      </c>
      <c r="I28" s="412">
        <v>131.00740841644665</v>
      </c>
      <c r="J28" s="413">
        <v>13</v>
      </c>
      <c r="K28" s="48"/>
      <c r="M28" s="137"/>
      <c r="N28" s="137"/>
      <c r="O28" s="152"/>
      <c r="P28" s="152"/>
      <c r="Q28" s="152"/>
      <c r="R28" s="153"/>
      <c r="S28" s="137"/>
    </row>
    <row r="29" spans="1:19" ht="15" x14ac:dyDescent="0.25">
      <c r="A29" s="47"/>
      <c r="B29" s="43" t="s">
        <v>263</v>
      </c>
      <c r="C29" s="412">
        <v>2941.0719101286741</v>
      </c>
      <c r="D29" s="387">
        <v>77.417431082294996</v>
      </c>
      <c r="E29" s="412">
        <v>3619.8690806431</v>
      </c>
      <c r="F29" s="387">
        <v>89.887941037648105</v>
      </c>
      <c r="G29" s="387">
        <v>1.1430888015466116</v>
      </c>
      <c r="H29" s="387">
        <v>23.079924301637632</v>
      </c>
      <c r="I29" s="412">
        <v>678.79717051442594</v>
      </c>
      <c r="J29" s="413">
        <v>14</v>
      </c>
      <c r="K29" s="48"/>
      <c r="M29" s="137"/>
      <c r="N29" s="137"/>
      <c r="O29" s="152"/>
      <c r="P29" s="152"/>
      <c r="Q29" s="152"/>
      <c r="R29" s="153"/>
      <c r="S29" s="137"/>
    </row>
    <row r="30" spans="1:19" ht="15" x14ac:dyDescent="0.25">
      <c r="A30" s="47"/>
      <c r="B30" s="82" t="s">
        <v>289</v>
      </c>
      <c r="C30" s="420">
        <v>3204.3979407306497</v>
      </c>
      <c r="D30" s="73">
        <v>82.11206548296704</v>
      </c>
      <c r="E30" s="430">
        <v>3510.9227889050967</v>
      </c>
      <c r="F30" s="77">
        <v>80.116977575921268</v>
      </c>
      <c r="G30" s="387">
        <v>1.108685544610696</v>
      </c>
      <c r="H30" s="387">
        <v>9.5657547484428562</v>
      </c>
      <c r="I30" s="412">
        <v>306.52484817444702</v>
      </c>
      <c r="J30" s="413">
        <v>15</v>
      </c>
      <c r="K30" s="48"/>
      <c r="M30" s="137"/>
      <c r="N30" s="137"/>
      <c r="O30" s="152"/>
      <c r="P30" s="152"/>
      <c r="Q30" s="152"/>
      <c r="R30" s="153"/>
      <c r="S30" s="137"/>
    </row>
    <row r="31" spans="1:19" ht="15" x14ac:dyDescent="0.25">
      <c r="A31" s="47"/>
      <c r="B31" s="43" t="s">
        <v>284</v>
      </c>
      <c r="C31" s="412">
        <v>2871.9841296617597</v>
      </c>
      <c r="D31" s="387">
        <v>79.879936555637457</v>
      </c>
      <c r="E31" s="412">
        <v>3290.6946318096007</v>
      </c>
      <c r="F31" s="387">
        <v>85.511463513503898</v>
      </c>
      <c r="G31" s="387">
        <v>1.0391414990795285</v>
      </c>
      <c r="H31" s="387">
        <v>14.579137044087819</v>
      </c>
      <c r="I31" s="412">
        <v>418.710502147841</v>
      </c>
      <c r="J31" s="413">
        <v>16</v>
      </c>
      <c r="K31" s="48"/>
      <c r="M31" s="137"/>
      <c r="N31" s="137"/>
      <c r="O31" s="152"/>
      <c r="P31" s="152"/>
      <c r="Q31" s="152"/>
      <c r="R31" s="153"/>
      <c r="S31" s="137"/>
    </row>
    <row r="32" spans="1:19" ht="15" x14ac:dyDescent="0.25">
      <c r="A32" s="47"/>
      <c r="B32" s="43" t="s">
        <v>288</v>
      </c>
      <c r="C32" s="412">
        <v>2358.2864110751684</v>
      </c>
      <c r="D32" s="387">
        <v>72.480427423337403</v>
      </c>
      <c r="E32" s="412">
        <v>2685.0951607832003</v>
      </c>
      <c r="F32" s="387">
        <v>92.376517050043262</v>
      </c>
      <c r="G32" s="387">
        <v>0.84790420343958617</v>
      </c>
      <c r="H32" s="387">
        <v>13.857890550242203</v>
      </c>
      <c r="I32" s="412">
        <v>326.80874970803188</v>
      </c>
      <c r="J32" s="413">
        <v>17</v>
      </c>
      <c r="K32" s="48"/>
      <c r="M32" s="137"/>
      <c r="N32" s="137"/>
      <c r="O32" s="152"/>
      <c r="P32" s="152"/>
      <c r="Q32" s="152"/>
      <c r="R32" s="153"/>
      <c r="S32" s="137"/>
    </row>
    <row r="33" spans="1:19" ht="15" x14ac:dyDescent="0.25">
      <c r="A33" s="47"/>
      <c r="B33" s="43" t="s">
        <v>258</v>
      </c>
      <c r="C33" s="536">
        <v>2080.5179564895066</v>
      </c>
      <c r="D33" s="529">
        <v>74.227174738365292</v>
      </c>
      <c r="E33" s="536">
        <v>2419.7666019099033</v>
      </c>
      <c r="F33" s="529">
        <v>85.36890690643591</v>
      </c>
      <c r="G33" s="529">
        <v>0.76411827151171552</v>
      </c>
      <c r="H33" s="529">
        <v>16.30597055710188</v>
      </c>
      <c r="I33" s="536">
        <v>339.24864542039677</v>
      </c>
      <c r="J33" s="528">
        <v>18</v>
      </c>
      <c r="K33" s="48"/>
      <c r="M33" s="137"/>
      <c r="N33" s="137"/>
      <c r="O33" s="152"/>
      <c r="P33" s="152"/>
      <c r="Q33" s="152"/>
      <c r="R33" s="153"/>
      <c r="S33" s="137"/>
    </row>
    <row r="34" spans="1:19" ht="15" x14ac:dyDescent="0.25">
      <c r="A34" s="47"/>
      <c r="B34" s="43" t="s">
        <v>267</v>
      </c>
      <c r="C34" s="412">
        <v>1795.2240312626923</v>
      </c>
      <c r="D34" s="387">
        <v>78.500815588455055</v>
      </c>
      <c r="E34" s="412">
        <v>2037.2000410188004</v>
      </c>
      <c r="F34" s="387">
        <v>80.185735751264588</v>
      </c>
      <c r="G34" s="387">
        <v>0.64331071138771012</v>
      </c>
      <c r="H34" s="387">
        <v>13.478875368324438</v>
      </c>
      <c r="I34" s="412">
        <v>241.97600975610817</v>
      </c>
      <c r="J34" s="413">
        <v>19</v>
      </c>
      <c r="K34" s="48"/>
      <c r="M34" s="137"/>
      <c r="N34" s="137"/>
      <c r="O34" s="152"/>
      <c r="P34" s="152"/>
      <c r="Q34" s="152"/>
      <c r="R34" s="153"/>
      <c r="S34" s="137"/>
    </row>
    <row r="35" spans="1:19" ht="15" x14ac:dyDescent="0.25">
      <c r="A35" s="47"/>
      <c r="B35" s="43" t="s">
        <v>286</v>
      </c>
      <c r="C35" s="412">
        <v>1487.1536530531921</v>
      </c>
      <c r="D35" s="387">
        <v>77.372128780726527</v>
      </c>
      <c r="E35" s="412">
        <v>1743.6890829366016</v>
      </c>
      <c r="F35" s="387">
        <v>83.047759276885813</v>
      </c>
      <c r="G35" s="387">
        <v>0.55062529049525821</v>
      </c>
      <c r="H35" s="387">
        <v>17.250095802591137</v>
      </c>
      <c r="I35" s="412">
        <v>256.53542988340951</v>
      </c>
      <c r="J35" s="413">
        <v>20</v>
      </c>
      <c r="K35" s="48"/>
      <c r="M35" s="137"/>
      <c r="N35" s="137"/>
      <c r="O35" s="152"/>
      <c r="P35" s="152"/>
      <c r="Q35" s="152"/>
      <c r="R35" s="153"/>
      <c r="S35" s="137"/>
    </row>
    <row r="36" spans="1:19" ht="15" x14ac:dyDescent="0.2">
      <c r="A36" s="47"/>
      <c r="B36" s="81"/>
      <c r="C36" s="396"/>
      <c r="D36" s="321"/>
      <c r="E36" s="431"/>
      <c r="F36" s="243"/>
      <c r="G36" s="243"/>
      <c r="H36" s="243"/>
      <c r="I36" s="242"/>
      <c r="J36" s="245"/>
      <c r="K36" s="48"/>
      <c r="M36" s="137"/>
      <c r="N36" s="137"/>
      <c r="O36" s="152"/>
      <c r="P36" s="152"/>
      <c r="Q36" s="152"/>
      <c r="R36" s="153"/>
      <c r="S36" s="137"/>
    </row>
    <row r="37" spans="1:19" ht="15" x14ac:dyDescent="0.2">
      <c r="A37" s="47"/>
      <c r="B37" s="39" t="s">
        <v>280</v>
      </c>
      <c r="C37" s="396"/>
      <c r="D37" s="321"/>
      <c r="E37" s="432"/>
      <c r="F37" s="243"/>
      <c r="G37" s="243"/>
      <c r="H37" s="243"/>
      <c r="I37" s="242"/>
      <c r="J37" s="245"/>
      <c r="K37" s="48"/>
      <c r="M37" s="137"/>
      <c r="N37" s="137"/>
      <c r="O37" s="152"/>
      <c r="P37" s="152"/>
      <c r="Q37" s="152"/>
      <c r="R37" s="153"/>
      <c r="S37" s="137"/>
    </row>
    <row r="38" spans="1:19" ht="15" x14ac:dyDescent="0.2">
      <c r="A38" s="47"/>
      <c r="B38" s="82" t="s">
        <v>268</v>
      </c>
      <c r="C38" s="420">
        <v>18430.781005905224</v>
      </c>
      <c r="D38" s="69">
        <v>60.122487738286878</v>
      </c>
      <c r="E38" s="433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7"/>
      <c r="N38" s="137"/>
      <c r="O38" s="152"/>
      <c r="P38" s="152"/>
      <c r="Q38" s="152"/>
      <c r="R38" s="153"/>
      <c r="S38" s="137"/>
    </row>
    <row r="39" spans="1:19" ht="15" x14ac:dyDescent="0.2">
      <c r="A39" s="47"/>
      <c r="B39" s="81" t="s">
        <v>277</v>
      </c>
      <c r="C39" s="420">
        <v>5020.6154482060774</v>
      </c>
      <c r="D39" s="69">
        <v>63.809247780984521</v>
      </c>
      <c r="E39" s="434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7"/>
      <c r="N39" s="137"/>
      <c r="O39" s="152"/>
      <c r="P39" s="152"/>
      <c r="Q39" s="152"/>
      <c r="R39" s="153"/>
      <c r="S39" s="137"/>
    </row>
    <row r="40" spans="1:19" ht="15" x14ac:dyDescent="0.2">
      <c r="A40" s="47"/>
      <c r="B40" s="81" t="s">
        <v>269</v>
      </c>
      <c r="C40" s="420">
        <v>4917.9737518481406</v>
      </c>
      <c r="D40" s="69">
        <v>77.576926176994093</v>
      </c>
      <c r="E40" s="430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7"/>
      <c r="N40" s="137"/>
      <c r="O40" s="152"/>
      <c r="P40" s="152"/>
      <c r="Q40" s="152"/>
      <c r="R40" s="153"/>
      <c r="S40" s="137"/>
    </row>
    <row r="41" spans="1:19" ht="15" x14ac:dyDescent="0.2">
      <c r="A41" s="47"/>
      <c r="B41" s="81" t="s">
        <v>270</v>
      </c>
      <c r="C41" s="420">
        <v>4722.3963085815503</v>
      </c>
      <c r="D41" s="69">
        <v>80.682311579688829</v>
      </c>
      <c r="E41" s="430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7"/>
      <c r="N41" s="137"/>
      <c r="O41" s="152"/>
      <c r="P41" s="152"/>
      <c r="Q41" s="152"/>
      <c r="R41" s="153"/>
      <c r="S41" s="137"/>
    </row>
    <row r="42" spans="1:19" ht="15" x14ac:dyDescent="0.2">
      <c r="A42" s="47"/>
      <c r="B42" s="81" t="s">
        <v>278</v>
      </c>
      <c r="C42" s="420">
        <v>4180.7511335922263</v>
      </c>
      <c r="D42" s="69">
        <v>81.773549966514025</v>
      </c>
      <c r="E42" s="430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7"/>
      <c r="N42" s="137"/>
      <c r="O42" s="152"/>
      <c r="P42" s="152"/>
      <c r="Q42" s="152"/>
      <c r="R42" s="153"/>
      <c r="S42" s="137"/>
    </row>
    <row r="43" spans="1:19" ht="15" x14ac:dyDescent="0.2">
      <c r="A43" s="47"/>
      <c r="B43" s="39" t="s">
        <v>261</v>
      </c>
      <c r="C43" s="446">
        <v>2619.893579125413</v>
      </c>
      <c r="D43" s="70">
        <v>68.107620875073849</v>
      </c>
      <c r="E43" s="539">
        <v>3324.8573675533003</v>
      </c>
      <c r="F43" s="70">
        <v>79.140196525658965</v>
      </c>
      <c r="G43" s="70">
        <v>5.8046404740342572</v>
      </c>
      <c r="H43" s="70">
        <v>26.908107796623625</v>
      </c>
      <c r="I43" s="40">
        <v>704.96378842788727</v>
      </c>
      <c r="J43" s="67">
        <v>6</v>
      </c>
      <c r="K43" s="48"/>
      <c r="M43" s="137"/>
      <c r="N43" s="137"/>
      <c r="O43" s="152"/>
      <c r="P43" s="152"/>
      <c r="Q43" s="152"/>
      <c r="R43" s="153"/>
      <c r="S43" s="137"/>
    </row>
    <row r="44" spans="1:19" ht="15" x14ac:dyDescent="0.2">
      <c r="A44" s="47"/>
      <c r="B44" s="81" t="s">
        <v>273</v>
      </c>
      <c r="C44" s="420">
        <v>2760.1598624394487</v>
      </c>
      <c r="D44" s="69">
        <v>59.383902282512082</v>
      </c>
      <c r="E44" s="434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7"/>
      <c r="N44" s="137"/>
      <c r="O44" s="152"/>
      <c r="P44" s="152"/>
      <c r="Q44" s="152"/>
      <c r="R44" s="153"/>
      <c r="S44" s="137"/>
    </row>
    <row r="45" spans="1:19" ht="15" x14ac:dyDescent="0.2">
      <c r="A45" s="47"/>
      <c r="B45" s="82" t="s">
        <v>282</v>
      </c>
      <c r="C45" s="420">
        <v>1430.2130406765746</v>
      </c>
      <c r="D45" s="69">
        <v>64.794192843308721</v>
      </c>
      <c r="E45" s="433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7"/>
      <c r="N45" s="137"/>
      <c r="O45" s="152"/>
      <c r="P45" s="152"/>
      <c r="Q45" s="152"/>
      <c r="R45" s="153"/>
      <c r="S45" s="137"/>
    </row>
    <row r="46" spans="1:19" ht="15" x14ac:dyDescent="0.2">
      <c r="A46" s="47"/>
      <c r="B46" s="81" t="s">
        <v>290</v>
      </c>
      <c r="C46" s="429">
        <v>623.61960624378435</v>
      </c>
      <c r="D46" s="147">
        <v>60.75273408069458</v>
      </c>
      <c r="E46" s="435">
        <v>634</v>
      </c>
      <c r="F46" s="147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7"/>
      <c r="N46" s="137"/>
      <c r="O46" s="152"/>
      <c r="P46" s="152"/>
      <c r="Q46" s="152"/>
      <c r="R46" s="153"/>
      <c r="S46" s="137"/>
    </row>
    <row r="47" spans="1:19" ht="15" x14ac:dyDescent="0.2">
      <c r="A47" s="47"/>
      <c r="B47" s="81" t="s">
        <v>283</v>
      </c>
      <c r="C47" s="420">
        <v>1053.2738410059205</v>
      </c>
      <c r="D47" s="69">
        <v>81.070860241518901</v>
      </c>
      <c r="E47" s="430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7"/>
      <c r="N47" s="137"/>
      <c r="O47" s="152"/>
      <c r="P47" s="152"/>
      <c r="Q47" s="152"/>
      <c r="R47" s="153"/>
      <c r="S47" s="137"/>
    </row>
    <row r="48" spans="1:19" ht="15" x14ac:dyDescent="0.2">
      <c r="A48" s="47"/>
      <c r="B48" s="82" t="s">
        <v>285</v>
      </c>
      <c r="C48" s="420">
        <v>427.52932035110672</v>
      </c>
      <c r="D48" s="69">
        <v>34.693263885245493</v>
      </c>
      <c r="E48" s="433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7"/>
      <c r="N48" s="137"/>
      <c r="O48" s="152"/>
      <c r="P48" s="152"/>
      <c r="Q48" s="152"/>
      <c r="R48" s="153"/>
      <c r="S48" s="137"/>
    </row>
    <row r="49" spans="1:19" x14ac:dyDescent="0.2">
      <c r="A49" s="47"/>
      <c r="B49" s="43"/>
      <c r="C49" s="43"/>
      <c r="D49" s="43"/>
      <c r="E49" s="159"/>
      <c r="F49" s="43"/>
      <c r="G49" s="43"/>
      <c r="H49" s="43"/>
      <c r="I49" s="43"/>
      <c r="J49" s="43"/>
      <c r="K49" s="48"/>
      <c r="M49" s="137"/>
      <c r="N49" s="137"/>
      <c r="O49" s="162"/>
      <c r="P49" s="137"/>
      <c r="Q49" s="137"/>
      <c r="R49" s="137"/>
      <c r="S49" s="137"/>
    </row>
    <row r="50" spans="1:19" x14ac:dyDescent="0.2">
      <c r="A50" s="181" t="s">
        <v>135</v>
      </c>
      <c r="B50" s="195"/>
      <c r="C50" s="195"/>
      <c r="D50" s="195"/>
      <c r="E50" s="278"/>
      <c r="F50" s="195"/>
      <c r="G50" s="195"/>
      <c r="H50" s="195"/>
      <c r="I50" s="50"/>
      <c r="J50" s="50"/>
      <c r="K50" s="51"/>
      <c r="M50" s="137"/>
      <c r="N50" s="137"/>
      <c r="O50" s="162"/>
      <c r="P50" s="137"/>
      <c r="Q50" s="137"/>
      <c r="R50" s="137"/>
      <c r="S50" s="137"/>
    </row>
    <row r="51" spans="1:19" x14ac:dyDescent="0.2">
      <c r="M51" s="137"/>
      <c r="N51" s="137"/>
      <c r="O51" s="137"/>
      <c r="P51" s="137"/>
      <c r="Q51" s="137"/>
      <c r="R51" s="137"/>
      <c r="S51" s="137"/>
    </row>
    <row r="52" spans="1:19" x14ac:dyDescent="0.2">
      <c r="L52" s="174"/>
      <c r="M52" s="174"/>
      <c r="N52" s="136"/>
      <c r="O52" s="137"/>
      <c r="P52" s="137"/>
      <c r="Q52" s="137"/>
      <c r="R52" s="137"/>
      <c r="S52" s="137"/>
    </row>
    <row r="53" spans="1:19" x14ac:dyDescent="0.2">
      <c r="L53" s="174"/>
      <c r="M53" s="174"/>
      <c r="N53" s="136"/>
      <c r="O53" s="137"/>
      <c r="P53" s="137"/>
      <c r="Q53" s="137"/>
      <c r="R53" s="137"/>
      <c r="S53" s="137"/>
    </row>
    <row r="54" spans="1:19" x14ac:dyDescent="0.2">
      <c r="L54" s="174"/>
      <c r="M54" s="174"/>
      <c r="N54" s="136"/>
      <c r="O54" s="137"/>
      <c r="P54" s="137"/>
      <c r="Q54" s="137"/>
      <c r="R54" s="137"/>
      <c r="S54" s="137"/>
    </row>
    <row r="55" spans="1:19" x14ac:dyDescent="0.2">
      <c r="L55" s="174"/>
      <c r="M55" s="174"/>
      <c r="N55" s="136"/>
      <c r="O55" s="137"/>
      <c r="P55" s="137"/>
      <c r="Q55" s="137"/>
      <c r="R55" s="137"/>
      <c r="S55" s="137"/>
    </row>
    <row r="56" spans="1:19" x14ac:dyDescent="0.2">
      <c r="L56" s="174"/>
      <c r="M56" s="174"/>
      <c r="N56" s="136"/>
      <c r="O56" s="137"/>
      <c r="P56" s="137"/>
      <c r="Q56" s="137"/>
      <c r="R56" s="137"/>
      <c r="S56" s="137"/>
    </row>
    <row r="57" spans="1:19" x14ac:dyDescent="0.2">
      <c r="L57" s="174"/>
      <c r="M57" s="174"/>
      <c r="N57" s="136"/>
      <c r="O57" s="137"/>
      <c r="P57" s="137"/>
      <c r="Q57" s="137"/>
      <c r="R57" s="137"/>
      <c r="S57" s="137"/>
    </row>
    <row r="58" spans="1:19" x14ac:dyDescent="0.2">
      <c r="L58" s="174"/>
      <c r="M58" s="174"/>
      <c r="N58" s="136"/>
      <c r="O58" s="137"/>
      <c r="P58" s="137"/>
      <c r="Q58" s="137"/>
      <c r="R58" s="137"/>
      <c r="S58" s="137"/>
    </row>
    <row r="59" spans="1:19" x14ac:dyDescent="0.2">
      <c r="L59" s="174"/>
      <c r="M59" s="174"/>
      <c r="N59" s="136"/>
      <c r="O59" s="137"/>
      <c r="P59" s="137"/>
      <c r="Q59" s="137"/>
      <c r="R59" s="137"/>
      <c r="S59" s="137"/>
    </row>
    <row r="60" spans="1:19" x14ac:dyDescent="0.2">
      <c r="L60" s="174"/>
      <c r="M60" s="174"/>
      <c r="N60" s="136"/>
      <c r="O60" s="137"/>
      <c r="P60" s="137"/>
      <c r="Q60" s="137"/>
    </row>
    <row r="61" spans="1:19" x14ac:dyDescent="0.2">
      <c r="L61" s="174"/>
      <c r="M61" s="174"/>
      <c r="N61" s="136"/>
      <c r="O61" s="137"/>
      <c r="P61" s="137"/>
      <c r="Q61" s="137"/>
    </row>
    <row r="62" spans="1:19" x14ac:dyDescent="0.2">
      <c r="L62" s="174"/>
      <c r="M62" s="174"/>
      <c r="N62" s="136"/>
      <c r="O62" s="137"/>
      <c r="P62" s="137"/>
      <c r="Q62" s="137"/>
    </row>
    <row r="63" spans="1:19" x14ac:dyDescent="0.2">
      <c r="L63" s="174"/>
      <c r="M63" s="174"/>
      <c r="N63" s="136"/>
      <c r="O63" s="137"/>
      <c r="P63" s="137"/>
      <c r="Q63" s="137"/>
    </row>
    <row r="64" spans="1:19" x14ac:dyDescent="0.2">
      <c r="L64" s="174"/>
      <c r="M64" s="174"/>
      <c r="N64" s="136"/>
      <c r="O64" s="137"/>
      <c r="P64" s="137"/>
      <c r="Q64" s="137"/>
    </row>
    <row r="65" spans="12:17" x14ac:dyDescent="0.2">
      <c r="L65" s="174"/>
      <c r="M65" s="174"/>
      <c r="N65" s="136"/>
      <c r="O65" s="137"/>
      <c r="P65" s="137"/>
      <c r="Q65" s="137"/>
    </row>
    <row r="66" spans="12:17" x14ac:dyDescent="0.2">
      <c r="L66" s="174"/>
      <c r="M66" s="174"/>
      <c r="N66" s="136"/>
      <c r="O66" s="137"/>
      <c r="P66" s="137"/>
      <c r="Q66" s="137"/>
    </row>
    <row r="67" spans="12:17" x14ac:dyDescent="0.2">
      <c r="L67" s="174"/>
      <c r="M67" s="174"/>
      <c r="N67" s="136"/>
      <c r="O67" s="137"/>
      <c r="P67" s="137"/>
      <c r="Q67" s="137"/>
    </row>
    <row r="68" spans="12:17" x14ac:dyDescent="0.2">
      <c r="L68" s="174"/>
      <c r="M68" s="174"/>
      <c r="N68" s="136"/>
      <c r="O68" s="137"/>
      <c r="P68" s="137"/>
      <c r="Q68" s="137"/>
    </row>
    <row r="69" spans="12:17" x14ac:dyDescent="0.2">
      <c r="L69" s="174"/>
      <c r="M69" s="174"/>
      <c r="N69" s="136"/>
      <c r="O69" s="137"/>
      <c r="P69" s="137"/>
      <c r="Q69" s="137"/>
    </row>
    <row r="70" spans="12:17" x14ac:dyDescent="0.2">
      <c r="L70" s="174"/>
      <c r="M70" s="174"/>
      <c r="N70" s="136"/>
      <c r="O70" s="137"/>
      <c r="P70" s="137"/>
      <c r="Q70" s="137"/>
    </row>
    <row r="71" spans="12:17" x14ac:dyDescent="0.2">
      <c r="L71" s="174"/>
      <c r="M71" s="174"/>
      <c r="N71" s="136"/>
      <c r="O71" s="137"/>
      <c r="P71" s="137"/>
      <c r="Q71" s="137"/>
    </row>
    <row r="72" spans="12:17" x14ac:dyDescent="0.2">
      <c r="L72" s="174"/>
      <c r="M72" s="174"/>
      <c r="N72" s="136"/>
      <c r="O72" s="137"/>
      <c r="P72" s="137"/>
      <c r="Q72" s="137"/>
    </row>
    <row r="73" spans="12:17" x14ac:dyDescent="0.2">
      <c r="L73" s="174"/>
      <c r="M73" s="174"/>
      <c r="N73" s="136"/>
      <c r="O73" s="137"/>
      <c r="P73" s="137"/>
      <c r="Q73" s="137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1" t="s">
        <v>334</v>
      </c>
      <c r="D8" s="581"/>
      <c r="E8" s="581"/>
      <c r="F8" s="581"/>
      <c r="G8" s="581"/>
      <c r="H8" s="581"/>
      <c r="I8" s="581"/>
      <c r="J8" s="48"/>
    </row>
    <row r="9" spans="1:14" ht="15" x14ac:dyDescent="0.25">
      <c r="A9" s="47"/>
      <c r="C9" s="581" t="s">
        <v>348</v>
      </c>
      <c r="D9" s="581"/>
      <c r="E9" s="581"/>
      <c r="F9" s="581"/>
      <c r="G9" s="581"/>
      <c r="H9" s="581"/>
      <c r="I9" s="581"/>
      <c r="J9" s="48"/>
    </row>
    <row r="10" spans="1:14" ht="15" x14ac:dyDescent="0.25">
      <c r="A10" s="47"/>
      <c r="B10" s="488"/>
      <c r="C10" s="488"/>
      <c r="D10" s="488"/>
      <c r="E10" s="488"/>
      <c r="F10" s="488"/>
      <c r="G10" s="488"/>
      <c r="H10" s="488"/>
      <c r="I10" s="488"/>
      <c r="J10" s="48"/>
    </row>
    <row r="11" spans="1:14" ht="15" x14ac:dyDescent="0.2">
      <c r="A11" s="47"/>
      <c r="B11" s="43"/>
      <c r="C11" s="595" t="s">
        <v>77</v>
      </c>
      <c r="D11" s="595"/>
      <c r="E11" s="596" t="s">
        <v>15</v>
      </c>
      <c r="F11" s="597"/>
      <c r="G11" s="595" t="s">
        <v>16</v>
      </c>
      <c r="H11" s="595"/>
      <c r="I11" s="579" t="s">
        <v>100</v>
      </c>
      <c r="J11" s="48"/>
    </row>
    <row r="12" spans="1:14" s="493" customFormat="1" ht="15" x14ac:dyDescent="0.2">
      <c r="A12" s="489"/>
      <c r="B12" s="336"/>
      <c r="C12" s="487" t="s">
        <v>33</v>
      </c>
      <c r="D12" s="487" t="s">
        <v>335</v>
      </c>
      <c r="E12" s="490" t="s">
        <v>33</v>
      </c>
      <c r="F12" s="491" t="s">
        <v>336</v>
      </c>
      <c r="G12" s="487" t="s">
        <v>33</v>
      </c>
      <c r="H12" s="487" t="s">
        <v>336</v>
      </c>
      <c r="I12" s="598"/>
      <c r="J12" s="492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494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494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494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494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494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494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494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494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494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494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494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494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494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494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494" t="s">
        <v>263</v>
      </c>
      <c r="C29" s="76">
        <v>12974.000000014614</v>
      </c>
      <c r="D29" s="71">
        <v>0.91862058222817</v>
      </c>
      <c r="E29" s="76">
        <v>6462</v>
      </c>
      <c r="F29" s="71">
        <v>49.807306921479281</v>
      </c>
      <c r="G29" s="76">
        <v>6512</v>
      </c>
      <c r="H29" s="71">
        <v>50.192693078408091</v>
      </c>
      <c r="I29" s="75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494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494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494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494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13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494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13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13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13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13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13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496">
        <v>1412335.0000002601</v>
      </c>
      <c r="D41" s="71">
        <v>100</v>
      </c>
      <c r="E41" s="496">
        <v>687377.54513540003</v>
      </c>
      <c r="F41" s="71">
        <v>48.669582297066448</v>
      </c>
      <c r="G41" s="496">
        <v>724957.45486489998</v>
      </c>
      <c r="H41" s="71">
        <v>51.33041770293638</v>
      </c>
      <c r="I41" s="497"/>
      <c r="J41" s="48"/>
      <c r="K41" s="68"/>
      <c r="L41" s="68"/>
      <c r="M41" s="68"/>
      <c r="N41" s="68"/>
    </row>
    <row r="42" spans="1:15" x14ac:dyDescent="0.2">
      <c r="A42" s="47"/>
      <c r="B42" s="81"/>
      <c r="C42" s="146"/>
      <c r="D42" s="146"/>
      <c r="E42" s="146"/>
      <c r="F42" s="146"/>
      <c r="G42" s="321"/>
      <c r="H42" s="321"/>
      <c r="I42" s="321"/>
      <c r="J42" s="48"/>
      <c r="M42" s="498"/>
      <c r="N42" s="498"/>
      <c r="O42" s="498"/>
    </row>
    <row r="43" spans="1:15" ht="15" x14ac:dyDescent="0.2">
      <c r="A43" s="47"/>
      <c r="B43" s="39" t="s">
        <v>280</v>
      </c>
      <c r="C43" s="146"/>
      <c r="D43" s="146"/>
      <c r="E43" s="146"/>
      <c r="F43" s="146"/>
      <c r="G43" s="321"/>
      <c r="H43" s="321"/>
      <c r="I43" s="321"/>
      <c r="J43" s="48"/>
      <c r="M43" s="498"/>
      <c r="N43" s="498"/>
      <c r="O43" s="498"/>
    </row>
    <row r="44" spans="1:15" ht="15" x14ac:dyDescent="0.2">
      <c r="A44" s="47"/>
      <c r="B44" s="494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494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494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494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494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494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495" t="s">
        <v>261</v>
      </c>
      <c r="C50" s="40">
        <v>13618.000000007385</v>
      </c>
      <c r="D50" s="70">
        <v>5.9702932098859804</v>
      </c>
      <c r="E50" s="40">
        <v>6467</v>
      </c>
      <c r="F50" s="70">
        <v>47.488618005555097</v>
      </c>
      <c r="G50" s="40">
        <v>7151</v>
      </c>
      <c r="H50" s="70">
        <v>52.511381994390675</v>
      </c>
      <c r="I50" s="67">
        <v>7</v>
      </c>
      <c r="J50" s="48"/>
      <c r="K50" s="68"/>
      <c r="L50" s="68"/>
      <c r="M50" s="68"/>
      <c r="N50" s="68"/>
    </row>
    <row r="51" spans="1:14" ht="15" x14ac:dyDescent="0.2">
      <c r="A51" s="47"/>
      <c r="B51" s="494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494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494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494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496">
        <v>228095.99999976315</v>
      </c>
      <c r="D55" s="71">
        <v>100</v>
      </c>
      <c r="E55" s="496">
        <v>106508.83268539999</v>
      </c>
      <c r="F55" s="71">
        <v>46.694739357775049</v>
      </c>
      <c r="G55" s="496">
        <v>121587.16731440001</v>
      </c>
      <c r="H55" s="71">
        <v>53.305260642241102</v>
      </c>
      <c r="I55" s="497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1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1" t="s">
        <v>339</v>
      </c>
      <c r="D8" s="581"/>
      <c r="E8" s="581"/>
      <c r="F8" s="581"/>
      <c r="G8" s="581"/>
      <c r="H8" s="48"/>
    </row>
    <row r="9" spans="1:12" ht="15" x14ac:dyDescent="0.25">
      <c r="A9" s="47"/>
      <c r="C9" s="581" t="s">
        <v>348</v>
      </c>
      <c r="D9" s="581"/>
      <c r="E9" s="581"/>
      <c r="F9" s="581"/>
      <c r="G9" s="581"/>
      <c r="H9" s="48"/>
    </row>
    <row r="10" spans="1:12" ht="15" x14ac:dyDescent="0.25">
      <c r="A10" s="47"/>
      <c r="B10" s="488"/>
      <c r="C10" s="488"/>
      <c r="D10" s="488"/>
      <c r="E10" s="488"/>
      <c r="F10" s="488"/>
      <c r="G10" s="488"/>
      <c r="H10" s="48"/>
    </row>
    <row r="11" spans="1:12" ht="15" customHeight="1" x14ac:dyDescent="0.25">
      <c r="A11" s="47"/>
      <c r="B11" s="43"/>
      <c r="C11" s="588" t="s">
        <v>340</v>
      </c>
      <c r="D11" s="588"/>
      <c r="E11" s="499" t="s">
        <v>341</v>
      </c>
      <c r="F11" s="332"/>
      <c r="H11" s="48"/>
    </row>
    <row r="12" spans="1:12" s="505" customFormat="1" ht="30.75" customHeight="1" x14ac:dyDescent="0.25">
      <c r="A12" s="500"/>
      <c r="B12" s="501"/>
      <c r="C12" s="502" t="s">
        <v>342</v>
      </c>
      <c r="D12" s="502" t="s">
        <v>343</v>
      </c>
      <c r="E12" s="503" t="s">
        <v>344</v>
      </c>
      <c r="F12" s="502" t="s">
        <v>345</v>
      </c>
      <c r="G12" s="583" t="s">
        <v>100</v>
      </c>
      <c r="H12" s="504"/>
    </row>
    <row r="13" spans="1:12" ht="15" x14ac:dyDescent="0.25">
      <c r="A13" s="47"/>
      <c r="B13" s="43"/>
      <c r="C13" s="581" t="s">
        <v>33</v>
      </c>
      <c r="D13" s="581"/>
      <c r="E13" s="581"/>
      <c r="F13" s="581"/>
      <c r="G13" s="595"/>
      <c r="H13" s="48"/>
    </row>
    <row r="14" spans="1:12" ht="15" x14ac:dyDescent="0.25">
      <c r="A14" s="47"/>
      <c r="B14" s="43"/>
      <c r="C14" s="488"/>
      <c r="D14" s="488"/>
      <c r="E14" s="58"/>
      <c r="F14" s="488"/>
      <c r="G14" s="488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494" t="s">
        <v>275</v>
      </c>
      <c r="C16" s="76">
        <v>212050.95107650006</v>
      </c>
      <c r="D16" s="76">
        <v>25249.3446071</v>
      </c>
      <c r="E16" s="422">
        <v>4984.9701373999997</v>
      </c>
      <c r="F16" s="422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494" t="s">
        <v>260</v>
      </c>
      <c r="C17" s="76">
        <v>35037.110315100006</v>
      </c>
      <c r="D17" s="76">
        <v>7476.9792225000001</v>
      </c>
      <c r="E17" s="422">
        <v>1910.6285691</v>
      </c>
      <c r="F17" s="422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494" t="s">
        <v>272</v>
      </c>
      <c r="C18" s="76">
        <v>43070.438319000015</v>
      </c>
      <c r="D18" s="76">
        <v>5186.1566848000002</v>
      </c>
      <c r="E18" s="422">
        <v>792.74110840000003</v>
      </c>
      <c r="F18" s="422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494" t="s">
        <v>266</v>
      </c>
      <c r="C19" s="76">
        <v>31153.415134399998</v>
      </c>
      <c r="D19" s="76">
        <v>5196.9418446999998</v>
      </c>
      <c r="E19" s="422">
        <v>2289.4496992999998</v>
      </c>
      <c r="F19" s="422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494" t="s">
        <v>265</v>
      </c>
      <c r="C20" s="76">
        <v>18967.504826700006</v>
      </c>
      <c r="D20" s="76">
        <v>3540.4339110000001</v>
      </c>
      <c r="E20" s="422">
        <v>1218.4177827000001</v>
      </c>
      <c r="F20" s="422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494" t="s">
        <v>271</v>
      </c>
      <c r="C21" s="76">
        <v>19834.591261400001</v>
      </c>
      <c r="D21" s="76">
        <v>2454.6313473999999</v>
      </c>
      <c r="E21" s="422">
        <v>480.10238240000001</v>
      </c>
      <c r="F21" s="422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494" t="s">
        <v>262</v>
      </c>
      <c r="C22" s="76">
        <v>6832.3823238000014</v>
      </c>
      <c r="D22" s="76">
        <v>1877.1640342999999</v>
      </c>
      <c r="E22" s="422">
        <v>269.67733029999999</v>
      </c>
      <c r="F22" s="422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494" t="s">
        <v>264</v>
      </c>
      <c r="C23" s="76">
        <v>39822.022668600017</v>
      </c>
      <c r="D23" s="76">
        <v>2583.2798518</v>
      </c>
      <c r="E23" s="422">
        <v>1137.8339816</v>
      </c>
      <c r="F23" s="422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494" t="s">
        <v>259</v>
      </c>
      <c r="C24" s="76">
        <v>14569.805578299996</v>
      </c>
      <c r="D24" s="76">
        <v>2063.2496485000001</v>
      </c>
      <c r="E24" s="422">
        <v>841.63030379999998</v>
      </c>
      <c r="F24" s="422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494" t="s">
        <v>274</v>
      </c>
      <c r="C25" s="76">
        <v>9685.7352866000001</v>
      </c>
      <c r="D25" s="76">
        <v>939.89454939999996</v>
      </c>
      <c r="E25" s="422">
        <v>180.10703989999999</v>
      </c>
      <c r="F25" s="422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494" t="s">
        <v>276</v>
      </c>
      <c r="C26" s="76">
        <v>6839.7361727999996</v>
      </c>
      <c r="D26" s="76">
        <v>787.65945260000001</v>
      </c>
      <c r="E26" s="422">
        <v>221.86317639999999</v>
      </c>
      <c r="F26" s="422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494" t="s">
        <v>284</v>
      </c>
      <c r="C27" s="76">
        <v>3153.6185767000002</v>
      </c>
      <c r="D27" s="76">
        <v>823.08301240000003</v>
      </c>
      <c r="E27" s="422">
        <v>292.29797830000001</v>
      </c>
      <c r="F27" s="422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494" t="s">
        <v>288</v>
      </c>
      <c r="C28" s="76">
        <v>3175.0510682999989</v>
      </c>
      <c r="D28" s="76">
        <v>807.83442720000005</v>
      </c>
      <c r="E28" s="422">
        <v>279.11856239999997</v>
      </c>
      <c r="F28" s="422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494" t="s">
        <v>289</v>
      </c>
      <c r="C29" s="76">
        <v>6528.6320760999997</v>
      </c>
      <c r="D29" s="76">
        <v>338.44846949999999</v>
      </c>
      <c r="E29" s="422">
        <v>24.889983999999998</v>
      </c>
      <c r="F29" s="422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494" t="s">
        <v>258</v>
      </c>
      <c r="C30" s="41">
        <v>1282.2155351000004</v>
      </c>
      <c r="D30" s="41">
        <v>288.06497089999999</v>
      </c>
      <c r="E30" s="420">
        <v>83.817819200000002</v>
      </c>
      <c r="F30" s="420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494" t="s">
        <v>267</v>
      </c>
      <c r="C31" s="76">
        <v>3346.8400534999982</v>
      </c>
      <c r="D31" s="76">
        <v>362.04661629999998</v>
      </c>
      <c r="E31" s="422">
        <v>171.1944695</v>
      </c>
      <c r="F31" s="422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494" t="s">
        <v>263</v>
      </c>
      <c r="C32" s="76">
        <v>4859.8467108999976</v>
      </c>
      <c r="D32" s="76">
        <v>336.92887580000001</v>
      </c>
      <c r="E32" s="422">
        <v>146.63087959999999</v>
      </c>
      <c r="F32" s="422">
        <v>190.29799620000003</v>
      </c>
      <c r="G32" s="75">
        <v>17</v>
      </c>
      <c r="H32" s="48"/>
      <c r="I32" s="68"/>
      <c r="J32" s="68"/>
      <c r="K32" s="68"/>
      <c r="L32" s="68"/>
    </row>
    <row r="33" spans="1:13" ht="15" x14ac:dyDescent="0.2">
      <c r="A33" s="47"/>
      <c r="B33" s="494" t="s">
        <v>279</v>
      </c>
      <c r="C33" s="41">
        <v>26461.684301599995</v>
      </c>
      <c r="D33" s="41">
        <v>1239.0356941</v>
      </c>
      <c r="E33" s="41">
        <v>1062.5438999</v>
      </c>
      <c r="F33" s="422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494" t="s">
        <v>287</v>
      </c>
      <c r="C34" s="76">
        <v>1507.4109174999994</v>
      </c>
      <c r="D34" s="76">
        <v>398.71516439999999</v>
      </c>
      <c r="E34" s="422">
        <v>257.23641720000001</v>
      </c>
      <c r="F34" s="422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494" t="s">
        <v>363</v>
      </c>
      <c r="C35" s="76">
        <v>1208.3350784999998</v>
      </c>
      <c r="D35" s="76">
        <v>78.347289500000002</v>
      </c>
      <c r="E35" s="422">
        <v>5</v>
      </c>
      <c r="F35" s="422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494" t="s">
        <v>286</v>
      </c>
      <c r="C36" s="76">
        <v>1512.5896021000003</v>
      </c>
      <c r="D36" s="76">
        <v>166.34952770000001</v>
      </c>
      <c r="E36" s="422">
        <v>129.5360211</v>
      </c>
      <c r="F36" s="422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494" t="s">
        <v>361</v>
      </c>
      <c r="C37" s="76">
        <v>1997.7368481000001</v>
      </c>
      <c r="D37" s="76">
        <v>135.05800009999999</v>
      </c>
      <c r="E37" s="422">
        <v>99.564368900000005</v>
      </c>
      <c r="F37" s="422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494" t="s">
        <v>365</v>
      </c>
      <c r="C38" s="76">
        <v>601</v>
      </c>
      <c r="D38" s="76">
        <v>39</v>
      </c>
      <c r="E38" s="422">
        <v>9.8095266999999993</v>
      </c>
      <c r="F38" s="422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494" t="s">
        <v>362</v>
      </c>
      <c r="C39" s="76">
        <v>413</v>
      </c>
      <c r="D39" s="76">
        <v>127</v>
      </c>
      <c r="E39" s="422">
        <v>102.3445957</v>
      </c>
      <c r="F39" s="422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494" t="s">
        <v>366</v>
      </c>
      <c r="C40" s="76">
        <v>246</v>
      </c>
      <c r="D40" s="76">
        <v>15</v>
      </c>
      <c r="E40" s="422">
        <v>31.616705199999998</v>
      </c>
      <c r="F40" s="422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494" t="s">
        <v>364</v>
      </c>
      <c r="C41" s="76">
        <v>756</v>
      </c>
      <c r="D41" s="76">
        <v>68</v>
      </c>
      <c r="E41" s="422">
        <v>104.80489799999999</v>
      </c>
      <c r="F41" s="422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496">
        <v>494913.65373160003</v>
      </c>
      <c r="D42" s="496">
        <v>62578.647201999993</v>
      </c>
      <c r="E42" s="496">
        <v>17127.827637000002</v>
      </c>
      <c r="F42" s="496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6"/>
      <c r="E43" s="322"/>
      <c r="F43" s="322"/>
      <c r="G43" s="322"/>
      <c r="H43" s="48"/>
      <c r="K43" s="498"/>
      <c r="L43" s="498"/>
      <c r="M43" s="498"/>
    </row>
    <row r="44" spans="1:13" ht="15" x14ac:dyDescent="0.2">
      <c r="A44" s="47"/>
      <c r="B44" s="39" t="s">
        <v>280</v>
      </c>
      <c r="C44" s="146"/>
      <c r="E44" s="322"/>
      <c r="F44" s="322"/>
      <c r="G44" s="322"/>
      <c r="H44" s="48"/>
      <c r="K44" s="498"/>
      <c r="L44" s="498"/>
      <c r="M44" s="498"/>
    </row>
    <row r="45" spans="1:13" ht="15" x14ac:dyDescent="0.2">
      <c r="A45" s="47"/>
      <c r="B45" s="494" t="s">
        <v>268</v>
      </c>
      <c r="C45" s="76">
        <v>22320.566125600002</v>
      </c>
      <c r="D45" s="76">
        <v>3034.4403698000001</v>
      </c>
      <c r="E45" s="422">
        <v>1802.6110900000001</v>
      </c>
      <c r="F45" s="422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494" t="s">
        <v>269</v>
      </c>
      <c r="C46" s="76">
        <v>5925.0583256</v>
      </c>
      <c r="D46" s="76">
        <v>814.94386069999996</v>
      </c>
      <c r="E46" s="422">
        <v>135.32361829999999</v>
      </c>
      <c r="F46" s="422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494" t="s">
        <v>273</v>
      </c>
      <c r="C47" s="76">
        <v>3600.0260429999994</v>
      </c>
      <c r="D47" s="76">
        <v>706.79479089999995</v>
      </c>
      <c r="E47" s="422">
        <v>371.42163870000002</v>
      </c>
      <c r="F47" s="422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495" t="s">
        <v>261</v>
      </c>
      <c r="C48" s="40">
        <v>3876.3728109000017</v>
      </c>
      <c r="D48" s="40">
        <v>415.47998460000002</v>
      </c>
      <c r="E48" s="446">
        <v>136.48680569999999</v>
      </c>
      <c r="F48" s="446">
        <v>278.99317890000003</v>
      </c>
      <c r="G48" s="67">
        <v>4</v>
      </c>
      <c r="H48" s="48"/>
      <c r="I48" s="68"/>
      <c r="J48" s="68"/>
      <c r="K48" s="68"/>
      <c r="L48" s="68"/>
    </row>
    <row r="49" spans="1:12" ht="15" x14ac:dyDescent="0.2">
      <c r="A49" s="47"/>
      <c r="B49" s="494" t="s">
        <v>278</v>
      </c>
      <c r="C49" s="76">
        <v>3954.3196906000003</v>
      </c>
      <c r="D49" s="76">
        <v>583.87678140000003</v>
      </c>
      <c r="E49" s="422">
        <v>312.27193569999997</v>
      </c>
      <c r="F49" s="422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494" t="s">
        <v>285</v>
      </c>
      <c r="C50" s="76">
        <v>704</v>
      </c>
      <c r="D50" s="76">
        <v>64</v>
      </c>
      <c r="E50" s="422">
        <v>6.5406364999999997</v>
      </c>
      <c r="F50" s="422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494" t="s">
        <v>277</v>
      </c>
      <c r="C51" s="76">
        <v>4967.1512538000006</v>
      </c>
      <c r="D51" s="76">
        <v>310.45927380000001</v>
      </c>
      <c r="E51" s="422">
        <v>275.33961169999998</v>
      </c>
      <c r="F51" s="422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494" t="s">
        <v>290</v>
      </c>
      <c r="C52" s="76">
        <v>393</v>
      </c>
      <c r="D52" s="76">
        <v>121</v>
      </c>
      <c r="E52" s="422">
        <v>111.916725</v>
      </c>
      <c r="F52" s="422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494" t="s">
        <v>270</v>
      </c>
      <c r="C53" s="76">
        <v>7496.0515040000028</v>
      </c>
      <c r="D53" s="76">
        <v>1308.3949974</v>
      </c>
      <c r="E53" s="422">
        <v>1299.8008139000001</v>
      </c>
      <c r="F53" s="422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494" t="s">
        <v>282</v>
      </c>
      <c r="C54" s="76">
        <v>1292.4616496000003</v>
      </c>
      <c r="D54" s="76">
        <v>260.2580567</v>
      </c>
      <c r="E54" s="422">
        <v>252.79659649999999</v>
      </c>
      <c r="F54" s="422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494" t="s">
        <v>283</v>
      </c>
      <c r="C55" s="76">
        <v>452</v>
      </c>
      <c r="D55" s="76">
        <v>103</v>
      </c>
      <c r="E55" s="422">
        <v>351.87668380000002</v>
      </c>
      <c r="F55" s="422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496">
        <v>54981.007403100011</v>
      </c>
      <c r="D56" s="496">
        <v>7722.6481152999995</v>
      </c>
      <c r="E56" s="496">
        <v>5056.3861557999999</v>
      </c>
      <c r="F56" s="496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1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7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0" t="s">
        <v>349</v>
      </c>
      <c r="C9" s="580"/>
      <c r="D9" s="580"/>
      <c r="E9" s="580"/>
      <c r="F9" s="580"/>
      <c r="G9" s="48"/>
    </row>
    <row r="10" spans="1:15" ht="14.45" customHeight="1" x14ac:dyDescent="0.25">
      <c r="A10" s="47"/>
      <c r="B10" s="581" t="s">
        <v>314</v>
      </c>
      <c r="C10" s="581"/>
      <c r="D10" s="581"/>
      <c r="E10" s="581"/>
      <c r="F10" s="581"/>
      <c r="G10" s="48"/>
    </row>
    <row r="11" spans="1:15" ht="14.45" customHeight="1" x14ac:dyDescent="0.25">
      <c r="A11" s="47"/>
      <c r="B11" s="581" t="s">
        <v>315</v>
      </c>
      <c r="C11" s="581"/>
      <c r="D11" s="581"/>
      <c r="E11" s="581"/>
      <c r="F11" s="581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7"/>
      <c r="L12" s="137"/>
      <c r="M12" s="137"/>
    </row>
    <row r="13" spans="1:15" ht="15" customHeight="1" x14ac:dyDescent="0.2">
      <c r="A13" s="47"/>
      <c r="B13" s="43"/>
      <c r="C13" s="92">
        <v>2014</v>
      </c>
      <c r="D13" s="111">
        <v>2017</v>
      </c>
      <c r="E13" s="582" t="s">
        <v>96</v>
      </c>
      <c r="F13" s="582"/>
      <c r="G13" s="48"/>
      <c r="I13" s="163" t="s">
        <v>115</v>
      </c>
      <c r="J13" s="163" t="s">
        <v>116</v>
      </c>
      <c r="K13" s="164" t="s">
        <v>117</v>
      </c>
      <c r="L13" s="137" t="s">
        <v>118</v>
      </c>
      <c r="M13" s="137"/>
      <c r="N13" s="133"/>
      <c r="O13" s="133"/>
    </row>
    <row r="14" spans="1:15" ht="15" x14ac:dyDescent="0.25">
      <c r="A14" s="47"/>
      <c r="B14" s="43"/>
      <c r="C14" s="599" t="s">
        <v>78</v>
      </c>
      <c r="D14" s="599"/>
      <c r="E14" s="91" t="s">
        <v>0</v>
      </c>
      <c r="F14" s="265" t="s">
        <v>78</v>
      </c>
      <c r="G14" s="48"/>
      <c r="K14" s="137"/>
      <c r="L14" s="137"/>
      <c r="M14" s="137"/>
      <c r="N14" s="133"/>
      <c r="O14" s="133"/>
    </row>
    <row r="15" spans="1:15" ht="14.25" customHeight="1" x14ac:dyDescent="0.2">
      <c r="A15" s="47"/>
      <c r="B15" s="43"/>
      <c r="C15" s="49"/>
      <c r="D15" s="49"/>
      <c r="E15" s="49"/>
      <c r="F15" s="332"/>
      <c r="G15" s="48"/>
      <c r="K15" s="137"/>
      <c r="L15" s="137"/>
      <c r="M15" s="137"/>
      <c r="N15" s="133"/>
      <c r="O15" s="133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2"/>
      <c r="G16" s="48"/>
      <c r="K16" s="137"/>
      <c r="L16" s="137"/>
      <c r="M16" s="137"/>
      <c r="N16" s="133"/>
      <c r="O16" s="133"/>
    </row>
    <row r="17" spans="1:15" ht="14.25" customHeight="1" x14ac:dyDescent="0.2">
      <c r="A17" s="43"/>
      <c r="B17" s="43" t="s">
        <v>258</v>
      </c>
      <c r="C17" s="540">
        <v>24054.922039859317</v>
      </c>
      <c r="D17" s="540">
        <v>22143.599728169873</v>
      </c>
      <c r="E17" s="440">
        <v>-7.9456599714701204</v>
      </c>
      <c r="F17" s="439">
        <v>-1911.3223116894442</v>
      </c>
      <c r="G17" s="48"/>
      <c r="K17" s="137"/>
      <c r="L17" s="137"/>
      <c r="M17" s="137"/>
      <c r="N17" s="133"/>
      <c r="O17" s="133"/>
    </row>
    <row r="18" spans="1:15" ht="14.25" customHeight="1" x14ac:dyDescent="0.2">
      <c r="A18" s="43"/>
      <c r="B18" s="43" t="s">
        <v>259</v>
      </c>
      <c r="C18" s="438">
        <v>73500.501891074178</v>
      </c>
      <c r="D18" s="438">
        <v>77258.447536665422</v>
      </c>
      <c r="E18" s="440">
        <v>5.1128163058810516</v>
      </c>
      <c r="F18" s="439">
        <v>3757.9456455912441</v>
      </c>
      <c r="G18" s="48"/>
      <c r="K18" s="137"/>
      <c r="L18" s="137"/>
      <c r="M18" s="137"/>
      <c r="N18" s="133"/>
      <c r="O18" s="133"/>
    </row>
    <row r="19" spans="1:15" ht="14.25" customHeight="1" x14ac:dyDescent="0.2">
      <c r="A19" s="43"/>
      <c r="B19" s="43" t="s">
        <v>260</v>
      </c>
      <c r="C19" s="438">
        <v>119752.4204054505</v>
      </c>
      <c r="D19" s="438">
        <v>109775.38557941538</v>
      </c>
      <c r="E19" s="440">
        <v>-8.3313846954036315</v>
      </c>
      <c r="F19" s="439">
        <v>-9977.0348260351166</v>
      </c>
      <c r="G19" s="48"/>
      <c r="K19" s="137"/>
      <c r="L19" s="137"/>
      <c r="M19" s="137"/>
      <c r="N19" s="133"/>
      <c r="O19" s="133"/>
    </row>
    <row r="20" spans="1:15" ht="14.25" customHeight="1" x14ac:dyDescent="0.2">
      <c r="A20" s="43"/>
      <c r="B20" s="43" t="s">
        <v>262</v>
      </c>
      <c r="C20" s="438">
        <v>65257.877259352594</v>
      </c>
      <c r="D20" s="438">
        <v>86419.441843281587</v>
      </c>
      <c r="E20" s="440">
        <v>32.427601804801533</v>
      </c>
      <c r="F20" s="439">
        <v>21161.564583928994</v>
      </c>
      <c r="G20" s="48"/>
      <c r="K20" s="137"/>
      <c r="L20" s="137"/>
      <c r="M20" s="137"/>
      <c r="N20" s="133"/>
      <c r="O20" s="133"/>
    </row>
    <row r="21" spans="1:15" ht="14.25" customHeight="1" x14ac:dyDescent="0.2">
      <c r="A21" s="43"/>
      <c r="B21" s="43" t="s">
        <v>263</v>
      </c>
      <c r="C21" s="438">
        <v>48661.498213009319</v>
      </c>
      <c r="D21" s="438">
        <v>68356.478598155736</v>
      </c>
      <c r="E21" s="440">
        <v>40.47343610123599</v>
      </c>
      <c r="F21" s="439">
        <v>19694.980385146417</v>
      </c>
      <c r="G21" s="48"/>
      <c r="K21" s="137"/>
      <c r="L21" s="137"/>
      <c r="M21" s="137"/>
      <c r="N21" s="133"/>
      <c r="O21" s="133"/>
    </row>
    <row r="22" spans="1:15" ht="14.25" customHeight="1" x14ac:dyDescent="0.2">
      <c r="A22" s="43"/>
      <c r="B22" s="43" t="s">
        <v>264</v>
      </c>
      <c r="C22" s="438">
        <v>73699.185172531594</v>
      </c>
      <c r="D22" s="438">
        <v>90715.260984904511</v>
      </c>
      <c r="E22" s="440">
        <v>23.08855352001229</v>
      </c>
      <c r="F22" s="439">
        <v>17016.075812372917</v>
      </c>
      <c r="G22" s="48"/>
      <c r="K22" s="137"/>
      <c r="L22" s="137"/>
      <c r="M22" s="137"/>
      <c r="N22" s="133"/>
      <c r="O22" s="133"/>
    </row>
    <row r="23" spans="1:15" ht="14.25" customHeight="1" x14ac:dyDescent="0.2">
      <c r="A23" s="43"/>
      <c r="B23" s="43" t="s">
        <v>265</v>
      </c>
      <c r="C23" s="438">
        <v>43136.745416810743</v>
      </c>
      <c r="D23" s="438">
        <v>62056.583300563419</v>
      </c>
      <c r="E23" s="440">
        <v>43.86014220808476</v>
      </c>
      <c r="F23" s="439">
        <v>18919.837883752676</v>
      </c>
      <c r="G23" s="48"/>
      <c r="K23" s="137"/>
      <c r="L23" s="137"/>
      <c r="M23" s="137"/>
      <c r="N23" s="133"/>
      <c r="O23" s="133"/>
    </row>
    <row r="24" spans="1:15" ht="14.25" customHeight="1" x14ac:dyDescent="0.2">
      <c r="A24" s="43"/>
      <c r="B24" s="43" t="s">
        <v>266</v>
      </c>
      <c r="C24" s="438">
        <v>39736.175670570483</v>
      </c>
      <c r="D24" s="438">
        <v>46801.720136671749</v>
      </c>
      <c r="E24" s="440">
        <v>17.781138589374045</v>
      </c>
      <c r="F24" s="439">
        <v>7065.5444661012662</v>
      </c>
      <c r="G24" s="48"/>
      <c r="K24" s="137"/>
      <c r="L24" s="137"/>
      <c r="M24" s="137"/>
      <c r="N24" s="133"/>
      <c r="O24" s="133"/>
    </row>
    <row r="25" spans="1:15" ht="14.25" customHeight="1" x14ac:dyDescent="0.2">
      <c r="A25" s="43"/>
      <c r="B25" s="43" t="s">
        <v>267</v>
      </c>
      <c r="C25" s="438">
        <v>75413.981143193771</v>
      </c>
      <c r="D25" s="438">
        <v>72598.916985954012</v>
      </c>
      <c r="E25" s="440">
        <v>-3.7328146778176308</v>
      </c>
      <c r="F25" s="439">
        <v>-2815.0641572397581</v>
      </c>
      <c r="G25" s="48"/>
      <c r="K25" s="137"/>
      <c r="L25" s="137"/>
      <c r="M25" s="137"/>
      <c r="N25" s="133"/>
      <c r="O25" s="133"/>
    </row>
    <row r="26" spans="1:15" ht="14.25" customHeight="1" x14ac:dyDescent="0.2">
      <c r="A26" s="43"/>
      <c r="B26" s="43" t="s">
        <v>284</v>
      </c>
      <c r="C26" s="438">
        <v>59777.481497056411</v>
      </c>
      <c r="D26" s="438">
        <v>78648.02753471375</v>
      </c>
      <c r="E26" s="440">
        <v>31.567984406614013</v>
      </c>
      <c r="F26" s="439">
        <v>18870.546037657339</v>
      </c>
      <c r="G26" s="48"/>
      <c r="K26" s="137"/>
      <c r="L26" s="137"/>
      <c r="M26" s="137"/>
      <c r="N26" s="133"/>
      <c r="O26" s="133"/>
    </row>
    <row r="27" spans="1:15" ht="14.25" customHeight="1" x14ac:dyDescent="0.2">
      <c r="A27" s="43"/>
      <c r="B27" s="43" t="s">
        <v>271</v>
      </c>
      <c r="C27" s="438">
        <v>74955.515916575052</v>
      </c>
      <c r="D27" s="438">
        <v>96705.615411267805</v>
      </c>
      <c r="E27" s="440">
        <v>29.017343458619461</v>
      </c>
      <c r="F27" s="439">
        <v>21750.099494692753</v>
      </c>
      <c r="G27" s="48"/>
      <c r="K27" s="137"/>
      <c r="L27" s="137"/>
      <c r="M27" s="137"/>
      <c r="N27" s="133"/>
      <c r="O27" s="133"/>
    </row>
    <row r="28" spans="1:15" ht="14.25" customHeight="1" x14ac:dyDescent="0.2">
      <c r="A28" s="43"/>
      <c r="B28" s="43" t="s">
        <v>272</v>
      </c>
      <c r="C28" s="438">
        <v>84048.750154416179</v>
      </c>
      <c r="D28" s="438">
        <v>84780.497970236625</v>
      </c>
      <c r="E28" s="440">
        <v>0.87062307824454788</v>
      </c>
      <c r="F28" s="439">
        <v>731.7478158204467</v>
      </c>
      <c r="G28" s="48"/>
      <c r="K28" s="137"/>
      <c r="L28" s="137"/>
      <c r="M28" s="137"/>
      <c r="N28" s="133"/>
      <c r="O28" s="133"/>
    </row>
    <row r="29" spans="1:15" ht="14.25" customHeight="1" x14ac:dyDescent="0.2">
      <c r="A29" s="43"/>
      <c r="B29" s="43" t="s">
        <v>274</v>
      </c>
      <c r="C29" s="438">
        <v>40879.209077001586</v>
      </c>
      <c r="D29" s="438">
        <v>37891.495322410854</v>
      </c>
      <c r="E29" s="440">
        <v>-7.3086388461258256</v>
      </c>
      <c r="F29" s="439">
        <v>-2987.7137545907317</v>
      </c>
      <c r="G29" s="48"/>
      <c r="K29" s="137"/>
      <c r="L29" s="137"/>
      <c r="M29" s="137"/>
      <c r="N29" s="133"/>
      <c r="O29" s="133"/>
    </row>
    <row r="30" spans="1:15" ht="14.25" customHeight="1" x14ac:dyDescent="0.2">
      <c r="A30" s="43"/>
      <c r="B30" s="43" t="s">
        <v>275</v>
      </c>
      <c r="C30" s="438">
        <v>74439.647169811447</v>
      </c>
      <c r="D30" s="438">
        <v>79826.72839301471</v>
      </c>
      <c r="E30" s="440">
        <v>7.2368441120016058</v>
      </c>
      <c r="F30" s="439">
        <v>5387.0812232032622</v>
      </c>
      <c r="G30" s="48"/>
      <c r="K30" s="137"/>
      <c r="L30" s="137"/>
      <c r="M30" s="137"/>
      <c r="N30" s="133"/>
      <c r="O30" s="133"/>
    </row>
    <row r="31" spans="1:15" ht="14.25" customHeight="1" x14ac:dyDescent="0.2">
      <c r="A31" s="43"/>
      <c r="B31" s="43" t="s">
        <v>276</v>
      </c>
      <c r="C31" s="438">
        <v>88744.315880123948</v>
      </c>
      <c r="D31" s="438">
        <v>82083.362112252347</v>
      </c>
      <c r="E31" s="440">
        <v>-7.5057807385311648</v>
      </c>
      <c r="F31" s="439">
        <v>-6660.9537678716006</v>
      </c>
      <c r="G31" s="48"/>
      <c r="K31" s="137"/>
      <c r="L31" s="137"/>
      <c r="M31" s="137"/>
      <c r="N31" s="133"/>
      <c r="O31" s="133"/>
    </row>
    <row r="32" spans="1:15" ht="14.25" customHeight="1" x14ac:dyDescent="0.2">
      <c r="A32" s="43"/>
      <c r="B32" s="43" t="s">
        <v>286</v>
      </c>
      <c r="C32" s="438">
        <v>50076.18976423228</v>
      </c>
      <c r="D32" s="438">
        <v>60853.480419863634</v>
      </c>
      <c r="E32" s="440">
        <v>21.521786514454821</v>
      </c>
      <c r="F32" s="439">
        <v>10777.290655631354</v>
      </c>
      <c r="G32" s="48"/>
      <c r="K32" s="137"/>
      <c r="L32" s="137"/>
      <c r="M32" s="137"/>
      <c r="N32" s="133"/>
      <c r="O32" s="133"/>
    </row>
    <row r="33" spans="1:19" ht="14.25" customHeight="1" x14ac:dyDescent="0.2">
      <c r="A33" s="43"/>
      <c r="B33" s="43" t="s">
        <v>287</v>
      </c>
      <c r="C33" s="438">
        <v>58906.630937880582</v>
      </c>
      <c r="D33" s="438">
        <v>69629.369626074054</v>
      </c>
      <c r="E33" s="440">
        <v>18.202940004328273</v>
      </c>
      <c r="F33" s="439">
        <v>10722.738688193473</v>
      </c>
      <c r="G33" s="48"/>
      <c r="K33" s="137"/>
      <c r="L33" s="137"/>
      <c r="M33" s="137"/>
      <c r="N33" s="133"/>
      <c r="O33" s="133"/>
    </row>
    <row r="34" spans="1:19" ht="14.25" customHeight="1" x14ac:dyDescent="0.2">
      <c r="A34" s="43"/>
      <c r="B34" s="43" t="s">
        <v>288</v>
      </c>
      <c r="C34" s="438">
        <v>74117.566787003729</v>
      </c>
      <c r="D34" s="438">
        <v>74284.127781687843</v>
      </c>
      <c r="E34" s="440">
        <v>0.22472539494282628</v>
      </c>
      <c r="F34" s="439">
        <v>166.56099468411412</v>
      </c>
      <c r="G34" s="48"/>
      <c r="K34" s="137"/>
      <c r="L34" s="137"/>
      <c r="M34" s="137"/>
      <c r="N34" s="133"/>
      <c r="O34" s="133"/>
    </row>
    <row r="35" spans="1:19" x14ac:dyDescent="0.2">
      <c r="A35" s="98"/>
      <c r="B35" s="82" t="s">
        <v>289</v>
      </c>
      <c r="C35" s="76">
        <v>37907.429201371873</v>
      </c>
      <c r="D35" s="428">
        <v>47241.12278036237</v>
      </c>
      <c r="E35" s="440">
        <v>24.622333341066316</v>
      </c>
      <c r="F35" s="439">
        <v>9333.6935789904965</v>
      </c>
      <c r="G35" s="48"/>
      <c r="I35" s="97">
        <v>127180.66328365004</v>
      </c>
      <c r="J35" s="97"/>
      <c r="K35" s="136"/>
      <c r="L35" s="136"/>
      <c r="M35" s="252"/>
      <c r="N35" s="136"/>
      <c r="O35" s="136"/>
      <c r="P35" s="136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28">
        <v>70832.856303880835</v>
      </c>
      <c r="E36" s="440">
        <v>43.453178020739827</v>
      </c>
      <c r="F36" s="439">
        <v>21455.869832629476</v>
      </c>
      <c r="G36" s="48"/>
      <c r="I36" s="97">
        <v>133100.77240454906</v>
      </c>
      <c r="J36" s="97"/>
      <c r="K36" s="136"/>
      <c r="L36" s="136"/>
      <c r="M36" s="252"/>
      <c r="N36" s="136"/>
      <c r="O36" s="136"/>
      <c r="P36" s="136"/>
      <c r="Q36" s="68"/>
      <c r="R36" s="68"/>
      <c r="S36" s="68"/>
    </row>
    <row r="37" spans="1:19" ht="13.9" customHeight="1" x14ac:dyDescent="0.2">
      <c r="A37" s="98"/>
      <c r="B37" s="82"/>
      <c r="C37" s="242"/>
      <c r="D37" s="436"/>
      <c r="E37" s="244"/>
      <c r="F37" s="242"/>
      <c r="G37" s="48"/>
      <c r="I37" s="97">
        <v>73423.390791063983</v>
      </c>
      <c r="J37" s="97"/>
      <c r="K37" s="136"/>
      <c r="L37" s="136"/>
      <c r="M37" s="252"/>
      <c r="N37" s="136"/>
      <c r="O37" s="136"/>
      <c r="P37" s="136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27"/>
      <c r="E38" s="244"/>
      <c r="F38" s="242"/>
      <c r="G38" s="48"/>
      <c r="I38" s="97">
        <v>70429.872690214368</v>
      </c>
      <c r="J38" s="97"/>
      <c r="K38" s="136"/>
      <c r="L38" s="136"/>
      <c r="M38" s="252"/>
      <c r="N38" s="136"/>
      <c r="O38" s="136"/>
      <c r="P38" s="136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26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6"/>
      <c r="L39" s="136"/>
      <c r="M39" s="252"/>
      <c r="N39" s="136"/>
      <c r="O39" s="136"/>
      <c r="P39" s="136"/>
      <c r="Q39" s="68"/>
      <c r="R39" s="68"/>
      <c r="S39" s="68"/>
    </row>
    <row r="40" spans="1:19" ht="15" x14ac:dyDescent="0.2">
      <c r="A40" s="98"/>
      <c r="B40" s="39" t="s">
        <v>261</v>
      </c>
      <c r="C40" s="40">
        <v>28349.333333333325</v>
      </c>
      <c r="D40" s="541">
        <v>32947.145559093005</v>
      </c>
      <c r="E40" s="74">
        <v>16.218413927757314</v>
      </c>
      <c r="F40" s="40">
        <v>4597.8122257596806</v>
      </c>
      <c r="G40" s="48"/>
      <c r="I40" s="97">
        <v>84680.997149271556</v>
      </c>
      <c r="J40" s="97"/>
      <c r="K40" s="136"/>
      <c r="L40" s="136"/>
      <c r="M40" s="252"/>
      <c r="N40" s="136"/>
      <c r="O40" s="136"/>
      <c r="P40" s="136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28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6"/>
      <c r="L41" s="136"/>
      <c r="M41" s="252"/>
      <c r="N41" s="136"/>
      <c r="O41" s="136"/>
      <c r="P41" s="136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28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6"/>
      <c r="L42" s="136"/>
      <c r="M42" s="252"/>
      <c r="N42" s="136"/>
      <c r="O42" s="136"/>
      <c r="P42" s="136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26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6"/>
      <c r="L43" s="136"/>
      <c r="M43" s="252"/>
      <c r="N43" s="136"/>
      <c r="O43" s="136"/>
      <c r="P43" s="136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26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6"/>
      <c r="L44" s="136"/>
      <c r="M44" s="252"/>
      <c r="N44" s="136"/>
      <c r="O44" s="136"/>
      <c r="P44" s="136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28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6"/>
      <c r="L45" s="136"/>
      <c r="M45" s="252"/>
      <c r="N45" s="136"/>
      <c r="O45" s="136"/>
      <c r="P45" s="136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28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6"/>
      <c r="L46" s="136"/>
      <c r="M46" s="252"/>
      <c r="N46" s="136"/>
      <c r="O46" s="136"/>
      <c r="P46" s="136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28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6"/>
      <c r="L47" s="136"/>
      <c r="M47" s="252"/>
      <c r="N47" s="136"/>
      <c r="O47" s="136"/>
      <c r="P47" s="136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28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6"/>
      <c r="L48" s="136"/>
      <c r="M48" s="252"/>
      <c r="N48" s="136"/>
      <c r="O48" s="136"/>
      <c r="P48" s="136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26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6"/>
      <c r="L49" s="136"/>
      <c r="M49" s="252"/>
      <c r="N49" s="136"/>
      <c r="O49" s="136"/>
      <c r="P49" s="136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3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7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0" t="s">
        <v>350</v>
      </c>
      <c r="C9" s="580"/>
      <c r="D9" s="580"/>
      <c r="E9" s="580"/>
      <c r="F9" s="580"/>
      <c r="G9" s="48"/>
    </row>
    <row r="10" spans="1:11" ht="14.45" customHeight="1" x14ac:dyDescent="0.25">
      <c r="A10" s="47"/>
      <c r="B10" s="581" t="s">
        <v>316</v>
      </c>
      <c r="C10" s="581"/>
      <c r="D10" s="581"/>
      <c r="E10" s="581"/>
      <c r="F10" s="581"/>
      <c r="G10" s="48"/>
    </row>
    <row r="11" spans="1:11" ht="14.45" customHeight="1" x14ac:dyDescent="0.25">
      <c r="A11" s="47"/>
      <c r="B11" s="581" t="s">
        <v>315</v>
      </c>
      <c r="C11" s="581"/>
      <c r="D11" s="581"/>
      <c r="E11" s="581"/>
      <c r="F11" s="581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2" t="s">
        <v>96</v>
      </c>
      <c r="F13" s="582"/>
      <c r="G13" s="48"/>
    </row>
    <row r="14" spans="1:11" ht="15" x14ac:dyDescent="0.25">
      <c r="A14" s="47"/>
      <c r="B14" s="43"/>
      <c r="C14" s="599" t="s">
        <v>78</v>
      </c>
      <c r="D14" s="599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2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2"/>
      <c r="G16" s="48"/>
    </row>
    <row r="17" spans="1:7" ht="14.25" customHeight="1" x14ac:dyDescent="0.2">
      <c r="A17" s="43"/>
      <c r="B17" s="43" t="s">
        <v>258</v>
      </c>
      <c r="C17" s="532">
        <v>26298.385191166475</v>
      </c>
      <c r="D17" s="532">
        <v>38428.636630073386</v>
      </c>
      <c r="E17" s="440">
        <v>46.125461129002751</v>
      </c>
      <c r="F17" s="437">
        <v>12130.251438906911</v>
      </c>
      <c r="G17" s="48"/>
    </row>
    <row r="18" spans="1:7" ht="14.25" customHeight="1" x14ac:dyDescent="0.2">
      <c r="A18" s="43"/>
      <c r="B18" s="43" t="s">
        <v>259</v>
      </c>
      <c r="C18" s="411">
        <v>47945.017130858439</v>
      </c>
      <c r="D18" s="411">
        <v>51837.17696342717</v>
      </c>
      <c r="E18" s="392">
        <v>8.1179652557964221</v>
      </c>
      <c r="F18" s="437">
        <v>3892.1598325687301</v>
      </c>
      <c r="G18" s="48"/>
    </row>
    <row r="19" spans="1:7" ht="14.25" customHeight="1" x14ac:dyDescent="0.2">
      <c r="A19" s="43"/>
      <c r="B19" s="43" t="s">
        <v>260</v>
      </c>
      <c r="C19" s="411">
        <v>71766.537091896927</v>
      </c>
      <c r="D19" s="411">
        <v>65574.822402242004</v>
      </c>
      <c r="E19" s="392">
        <v>-8.6275790090393318</v>
      </c>
      <c r="F19" s="437">
        <v>-6191.7146896549239</v>
      </c>
      <c r="G19" s="48"/>
    </row>
    <row r="20" spans="1:7" ht="14.25" customHeight="1" x14ac:dyDescent="0.2">
      <c r="A20" s="43"/>
      <c r="B20" s="43" t="s">
        <v>262</v>
      </c>
      <c r="C20" s="411">
        <v>54437.588860802913</v>
      </c>
      <c r="D20" s="411">
        <v>65291.363859170895</v>
      </c>
      <c r="E20" s="392">
        <v>19.938015671710076</v>
      </c>
      <c r="F20" s="437">
        <v>10853.774998367982</v>
      </c>
      <c r="G20" s="48"/>
    </row>
    <row r="21" spans="1:7" ht="14.25" customHeight="1" x14ac:dyDescent="0.2">
      <c r="A21" s="43"/>
      <c r="B21" s="43" t="s">
        <v>263</v>
      </c>
      <c r="C21" s="411">
        <v>34241.26808996054</v>
      </c>
      <c r="D21" s="411">
        <v>45143.388844205962</v>
      </c>
      <c r="E21" s="392">
        <v>31.839126768327542</v>
      </c>
      <c r="F21" s="437">
        <v>10902.120754245421</v>
      </c>
      <c r="G21" s="48"/>
    </row>
    <row r="22" spans="1:7" ht="14.25" customHeight="1" x14ac:dyDescent="0.2">
      <c r="A22" s="43"/>
      <c r="B22" s="43" t="s">
        <v>264</v>
      </c>
      <c r="C22" s="411">
        <v>47282.053728539453</v>
      </c>
      <c r="D22" s="411">
        <v>49632.853544831305</v>
      </c>
      <c r="E22" s="392">
        <v>4.9718648639682783</v>
      </c>
      <c r="F22" s="437">
        <v>2350.799816291852</v>
      </c>
      <c r="G22" s="48"/>
    </row>
    <row r="23" spans="1:7" ht="14.25" customHeight="1" x14ac:dyDescent="0.2">
      <c r="A23" s="43"/>
      <c r="B23" s="43" t="s">
        <v>265</v>
      </c>
      <c r="C23" s="411">
        <v>40581.54208218331</v>
      </c>
      <c r="D23" s="411">
        <v>48144.669606649448</v>
      </c>
      <c r="E23" s="392">
        <v>18.636865768062094</v>
      </c>
      <c r="F23" s="437">
        <v>7563.1275244661374</v>
      </c>
      <c r="G23" s="48"/>
    </row>
    <row r="24" spans="1:7" ht="14.25" customHeight="1" x14ac:dyDescent="0.2">
      <c r="A24" s="43"/>
      <c r="B24" s="43" t="s">
        <v>266</v>
      </c>
      <c r="C24" s="411">
        <v>42669.85044722123</v>
      </c>
      <c r="D24" s="411">
        <v>51701.691065024977</v>
      </c>
      <c r="E24" s="392">
        <v>21.166796984618742</v>
      </c>
      <c r="F24" s="437">
        <v>9031.8406178037476</v>
      </c>
      <c r="G24" s="48"/>
    </row>
    <row r="25" spans="1:7" ht="14.25" customHeight="1" x14ac:dyDescent="0.2">
      <c r="A25" s="43"/>
      <c r="B25" s="43" t="s">
        <v>267</v>
      </c>
      <c r="C25" s="411">
        <v>34591.726870816841</v>
      </c>
      <c r="D25" s="411">
        <v>43060.505914426692</v>
      </c>
      <c r="E25" s="392">
        <v>24.482093869544563</v>
      </c>
      <c r="F25" s="437">
        <v>8468.7790436098512</v>
      </c>
      <c r="G25" s="48"/>
    </row>
    <row r="26" spans="1:7" ht="14.25" customHeight="1" x14ac:dyDescent="0.2">
      <c r="A26" s="43"/>
      <c r="B26" s="43" t="s">
        <v>284</v>
      </c>
      <c r="C26" s="411">
        <v>50526.019112975977</v>
      </c>
      <c r="D26" s="411">
        <v>57330.499812581773</v>
      </c>
      <c r="E26" s="392">
        <v>13.46728046076815</v>
      </c>
      <c r="F26" s="437">
        <v>6804.480699605796</v>
      </c>
      <c r="G26" s="48"/>
    </row>
    <row r="27" spans="1:7" ht="14.25" customHeight="1" x14ac:dyDescent="0.2">
      <c r="A27" s="43"/>
      <c r="B27" s="43" t="s">
        <v>271</v>
      </c>
      <c r="C27" s="411">
        <v>38231.708480144531</v>
      </c>
      <c r="D27" s="411">
        <v>52442.215711540179</v>
      </c>
      <c r="E27" s="392">
        <v>37.169427672257484</v>
      </c>
      <c r="F27" s="437">
        <v>14210.507231395648</v>
      </c>
      <c r="G27" s="48"/>
    </row>
    <row r="28" spans="1:7" ht="14.25" customHeight="1" x14ac:dyDescent="0.2">
      <c r="A28" s="43"/>
      <c r="B28" s="43" t="s">
        <v>272</v>
      </c>
      <c r="C28" s="411">
        <v>40327.184859269481</v>
      </c>
      <c r="D28" s="411">
        <v>40924.415771116015</v>
      </c>
      <c r="E28" s="392">
        <v>1.4809635582813563</v>
      </c>
      <c r="F28" s="437">
        <v>597.23091184653458</v>
      </c>
      <c r="G28" s="48"/>
    </row>
    <row r="29" spans="1:7" ht="14.25" customHeight="1" x14ac:dyDescent="0.2">
      <c r="A29" s="43"/>
      <c r="B29" s="43" t="s">
        <v>274</v>
      </c>
      <c r="C29" s="411">
        <v>41033.357656457592</v>
      </c>
      <c r="D29" s="411">
        <v>49178.63222660328</v>
      </c>
      <c r="E29" s="392">
        <v>19.850373050970237</v>
      </c>
      <c r="F29" s="437">
        <v>8145.2745701456879</v>
      </c>
      <c r="G29" s="48"/>
    </row>
    <row r="30" spans="1:7" ht="14.25" customHeight="1" x14ac:dyDescent="0.2">
      <c r="A30" s="43"/>
      <c r="B30" s="43" t="s">
        <v>275</v>
      </c>
      <c r="C30" s="411">
        <v>33653.93988613251</v>
      </c>
      <c r="D30" s="411">
        <v>39009.091798346089</v>
      </c>
      <c r="E30" s="392">
        <v>15.912407077247526</v>
      </c>
      <c r="F30" s="437">
        <v>5355.1519122135796</v>
      </c>
      <c r="G30" s="48"/>
    </row>
    <row r="31" spans="1:7" ht="14.25" customHeight="1" x14ac:dyDescent="0.2">
      <c r="A31" s="43"/>
      <c r="B31" s="43" t="s">
        <v>276</v>
      </c>
      <c r="C31" s="411">
        <v>45958.120825863363</v>
      </c>
      <c r="D31" s="411">
        <v>51660.863726397889</v>
      </c>
      <c r="E31" s="392">
        <v>12.40856414069318</v>
      </c>
      <c r="F31" s="437">
        <v>5702.7429005345257</v>
      </c>
      <c r="G31" s="48"/>
    </row>
    <row r="32" spans="1:7" ht="14.25" customHeight="1" x14ac:dyDescent="0.2">
      <c r="A32" s="43"/>
      <c r="B32" s="43" t="s">
        <v>286</v>
      </c>
      <c r="C32" s="411">
        <v>40614.595594989274</v>
      </c>
      <c r="D32" s="411">
        <v>45273.953446598382</v>
      </c>
      <c r="E32" s="392">
        <v>11.472126666168126</v>
      </c>
      <c r="F32" s="437">
        <v>4659.3578516091075</v>
      </c>
      <c r="G32" s="48"/>
    </row>
    <row r="33" spans="1:19" ht="14.25" customHeight="1" x14ac:dyDescent="0.2">
      <c r="A33" s="43"/>
      <c r="B33" s="43" t="s">
        <v>287</v>
      </c>
      <c r="C33" s="411">
        <v>65489.342288565284</v>
      </c>
      <c r="D33" s="411">
        <v>64079.65253478894</v>
      </c>
      <c r="E33" s="392">
        <v>-2.1525483452938587</v>
      </c>
      <c r="F33" s="437">
        <v>-1409.6897537763434</v>
      </c>
      <c r="G33" s="48"/>
    </row>
    <row r="34" spans="1:19" ht="14.25" customHeight="1" x14ac:dyDescent="0.2">
      <c r="A34" s="43"/>
      <c r="B34" s="43" t="s">
        <v>288</v>
      </c>
      <c r="C34" s="411">
        <v>48387.6683437217</v>
      </c>
      <c r="D34" s="411">
        <v>54687.505908592189</v>
      </c>
      <c r="E34" s="392">
        <v>13.019510508585807</v>
      </c>
      <c r="F34" s="437">
        <v>6299.8375648704896</v>
      </c>
      <c r="G34" s="48"/>
    </row>
    <row r="35" spans="1:19" x14ac:dyDescent="0.2">
      <c r="A35" s="99"/>
      <c r="B35" s="83" t="s">
        <v>289</v>
      </c>
      <c r="C35" s="422">
        <v>48740.201359513878</v>
      </c>
      <c r="D35" s="422">
        <v>54160.20318328635</v>
      </c>
      <c r="E35" s="392">
        <v>11.120187591745578</v>
      </c>
      <c r="F35" s="437">
        <v>5420.0018237724726</v>
      </c>
      <c r="G35" s="48"/>
      <c r="H35" s="252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22">
        <v>46863.053622589192</v>
      </c>
      <c r="D36" s="422">
        <v>54872.027663288267</v>
      </c>
      <c r="E36" s="392">
        <v>17.090166819258545</v>
      </c>
      <c r="F36" s="437">
        <v>8008.974040699075</v>
      </c>
      <c r="G36" s="48"/>
      <c r="H36" s="252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4"/>
      <c r="D37" s="334"/>
      <c r="E37" s="324"/>
      <c r="F37" s="441"/>
      <c r="G37" s="48"/>
      <c r="H37" s="252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02"/>
      <c r="G38" s="48"/>
      <c r="H38" s="252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22">
        <v>5061.3976519861462</v>
      </c>
      <c r="G39" s="48"/>
      <c r="H39" s="252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ht="15" x14ac:dyDescent="0.2">
      <c r="A40" s="99"/>
      <c r="B40" s="80" t="s">
        <v>261</v>
      </c>
      <c r="C40" s="40">
        <v>38118.553048888047</v>
      </c>
      <c r="D40" s="40">
        <v>39620.796046215968</v>
      </c>
      <c r="E40" s="74">
        <v>3.940975921623413</v>
      </c>
      <c r="F40" s="446">
        <v>1502.2429973279213</v>
      </c>
      <c r="G40" s="48"/>
      <c r="H40" s="252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22">
        <v>-1407.8023882108391</v>
      </c>
      <c r="G41" s="48"/>
      <c r="H41" s="252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22">
        <v>5600.1025013959879</v>
      </c>
      <c r="G42" s="48"/>
      <c r="H42" s="252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22">
        <v>-1865.3745279050709</v>
      </c>
      <c r="G43" s="48"/>
      <c r="H43" s="252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22">
        <v>-1063.8257386210316</v>
      </c>
      <c r="G44" s="48"/>
      <c r="H44" s="252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22">
        <v>3408.2733549044133</v>
      </c>
      <c r="G45" s="48"/>
      <c r="H45" s="252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22">
        <v>359.29243077622232</v>
      </c>
      <c r="G46" s="48"/>
      <c r="H46" s="252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22">
        <v>-6516.2651468599652</v>
      </c>
      <c r="G47" s="48"/>
      <c r="H47" s="252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22">
        <v>5455.4211398762927</v>
      </c>
      <c r="G48" s="48"/>
      <c r="H48" s="400"/>
      <c r="I48" s="135"/>
      <c r="J48" s="135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22">
        <v>4759.9678537203508</v>
      </c>
      <c r="G49" s="48"/>
      <c r="H49" s="400"/>
      <c r="I49" s="135"/>
      <c r="J49" s="135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397"/>
      <c r="I50" s="397"/>
      <c r="J50" s="397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3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7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6"/>
    </row>
    <row r="9" spans="1:10" ht="14.45" customHeight="1" x14ac:dyDescent="0.25">
      <c r="A9" s="47"/>
      <c r="B9" s="600" t="s">
        <v>351</v>
      </c>
      <c r="C9" s="600"/>
      <c r="D9" s="600"/>
      <c r="E9" s="600"/>
      <c r="F9" s="600"/>
      <c r="G9" s="196"/>
    </row>
    <row r="10" spans="1:10" ht="14.45" customHeight="1" x14ac:dyDescent="0.25">
      <c r="A10" s="47"/>
      <c r="B10" s="579" t="s">
        <v>316</v>
      </c>
      <c r="C10" s="579"/>
      <c r="D10" s="579"/>
      <c r="E10" s="579"/>
      <c r="F10" s="579"/>
      <c r="G10" s="196"/>
    </row>
    <row r="11" spans="1:10" ht="14.45" customHeight="1" x14ac:dyDescent="0.25">
      <c r="A11" s="47"/>
      <c r="B11" s="579" t="s">
        <v>315</v>
      </c>
      <c r="C11" s="579"/>
      <c r="D11" s="579"/>
      <c r="E11" s="579"/>
      <c r="F11" s="579"/>
      <c r="G11" s="364"/>
    </row>
    <row r="12" spans="1:10" ht="15" x14ac:dyDescent="0.25">
      <c r="A12" s="47"/>
      <c r="B12" s="90"/>
      <c r="C12" s="90"/>
      <c r="D12" s="106"/>
      <c r="E12" s="90"/>
      <c r="F12" s="90"/>
      <c r="G12" s="196"/>
    </row>
    <row r="13" spans="1:10" ht="15" customHeight="1" x14ac:dyDescent="0.2">
      <c r="A13" s="47"/>
      <c r="B13" s="43"/>
      <c r="C13" s="92">
        <v>2014</v>
      </c>
      <c r="D13" s="111">
        <v>2017</v>
      </c>
      <c r="E13" s="582" t="s">
        <v>96</v>
      </c>
      <c r="F13" s="582"/>
      <c r="G13" s="197"/>
    </row>
    <row r="14" spans="1:10" ht="15" x14ac:dyDescent="0.25">
      <c r="A14" s="47"/>
      <c r="B14" s="43"/>
      <c r="C14" s="599" t="s">
        <v>78</v>
      </c>
      <c r="D14" s="599"/>
      <c r="E14" s="91" t="s">
        <v>0</v>
      </c>
      <c r="F14" s="14" t="s">
        <v>78</v>
      </c>
      <c r="G14" s="198"/>
    </row>
    <row r="15" spans="1:10" x14ac:dyDescent="0.2">
      <c r="A15" s="47"/>
      <c r="B15" s="43"/>
      <c r="C15" s="49"/>
      <c r="D15" s="49"/>
      <c r="E15" s="49"/>
      <c r="F15" s="49"/>
      <c r="G15" s="199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9"/>
    </row>
    <row r="17" spans="1:7" x14ac:dyDescent="0.2">
      <c r="A17" s="43"/>
      <c r="B17" s="43" t="s">
        <v>258</v>
      </c>
      <c r="C17" s="540">
        <v>14983.534032491769</v>
      </c>
      <c r="D17" s="540">
        <v>19139.39867972806</v>
      </c>
      <c r="E17" s="440">
        <v>27.736211218423534</v>
      </c>
      <c r="F17" s="540">
        <v>4155.8646472362907</v>
      </c>
      <c r="G17" s="199"/>
    </row>
    <row r="18" spans="1:7" x14ac:dyDescent="0.2">
      <c r="A18" s="43"/>
      <c r="B18" s="43" t="s">
        <v>259</v>
      </c>
      <c r="C18" s="438">
        <v>17595.977348883018</v>
      </c>
      <c r="D18" s="438">
        <v>18317.503657164907</v>
      </c>
      <c r="E18" s="392">
        <v>4.1005185104292741</v>
      </c>
      <c r="F18" s="438">
        <v>721.52630828188921</v>
      </c>
      <c r="G18" s="199"/>
    </row>
    <row r="19" spans="1:7" x14ac:dyDescent="0.2">
      <c r="A19" s="43"/>
      <c r="B19" s="43" t="s">
        <v>260</v>
      </c>
      <c r="C19" s="438">
        <v>24138.006412699575</v>
      </c>
      <c r="D19" s="438">
        <v>22663.803542829883</v>
      </c>
      <c r="E19" s="392">
        <v>-6.107392817221557</v>
      </c>
      <c r="F19" s="438">
        <v>-1474.2028698696922</v>
      </c>
      <c r="G19" s="199"/>
    </row>
    <row r="20" spans="1:7" x14ac:dyDescent="0.2">
      <c r="A20" s="43"/>
      <c r="B20" s="43" t="s">
        <v>262</v>
      </c>
      <c r="C20" s="438">
        <v>19127.305116539967</v>
      </c>
      <c r="D20" s="438">
        <v>24752.710893646421</v>
      </c>
      <c r="E20" s="392">
        <v>29.410341618077673</v>
      </c>
      <c r="F20" s="438">
        <v>5625.4057771064545</v>
      </c>
      <c r="G20" s="199"/>
    </row>
    <row r="21" spans="1:7" x14ac:dyDescent="0.2">
      <c r="A21" s="43"/>
      <c r="B21" s="43" t="s">
        <v>263</v>
      </c>
      <c r="C21" s="438">
        <v>30658.173970030184</v>
      </c>
      <c r="D21" s="438">
        <v>28197.668859762311</v>
      </c>
      <c r="E21" s="392">
        <v>-8.0256088072079397</v>
      </c>
      <c r="F21" s="438">
        <v>-2460.5051102678735</v>
      </c>
      <c r="G21" s="199"/>
    </row>
    <row r="22" spans="1:7" x14ac:dyDescent="0.2">
      <c r="A22" s="43"/>
      <c r="B22" s="43" t="s">
        <v>264</v>
      </c>
      <c r="C22" s="438">
        <v>15370.154852202069</v>
      </c>
      <c r="D22" s="438">
        <v>18540.716225019267</v>
      </c>
      <c r="E22" s="392">
        <v>20.628037930033962</v>
      </c>
      <c r="F22" s="438">
        <v>3170.5613728171975</v>
      </c>
      <c r="G22" s="199"/>
    </row>
    <row r="23" spans="1:7" x14ac:dyDescent="0.2">
      <c r="A23" s="43"/>
      <c r="B23" s="43" t="s">
        <v>265</v>
      </c>
      <c r="C23" s="438">
        <v>12729.274423129125</v>
      </c>
      <c r="D23" s="438">
        <v>19355.175760220918</v>
      </c>
      <c r="E23" s="392">
        <v>52.052466753741378</v>
      </c>
      <c r="F23" s="438">
        <v>6625.9013370917928</v>
      </c>
      <c r="G23" s="199"/>
    </row>
    <row r="24" spans="1:7" x14ac:dyDescent="0.2">
      <c r="A24" s="43"/>
      <c r="B24" s="43" t="s">
        <v>266</v>
      </c>
      <c r="C24" s="438">
        <v>21246.528521528599</v>
      </c>
      <c r="D24" s="438">
        <v>27329.912405047395</v>
      </c>
      <c r="E24" s="392">
        <v>28.632366352718041</v>
      </c>
      <c r="F24" s="438">
        <v>6083.3838835187962</v>
      </c>
      <c r="G24" s="199"/>
    </row>
    <row r="25" spans="1:7" x14ac:dyDescent="0.2">
      <c r="A25" s="43"/>
      <c r="B25" s="43" t="s">
        <v>267</v>
      </c>
      <c r="C25" s="438">
        <v>13395.273716397427</v>
      </c>
      <c r="D25" s="438">
        <v>18168.369154111035</v>
      </c>
      <c r="E25" s="392">
        <v>35.632683129653152</v>
      </c>
      <c r="F25" s="438">
        <v>4773.0954377136077</v>
      </c>
      <c r="G25" s="199"/>
    </row>
    <row r="26" spans="1:7" x14ac:dyDescent="0.2">
      <c r="A26" s="43"/>
      <c r="B26" s="43" t="s">
        <v>284</v>
      </c>
      <c r="C26" s="438">
        <v>29426.854532168156</v>
      </c>
      <c r="D26" s="438">
        <v>29257.281508355583</v>
      </c>
      <c r="E26" s="392">
        <v>-0.57625263219078793</v>
      </c>
      <c r="F26" s="438">
        <v>-169.5730238125725</v>
      </c>
      <c r="G26" s="199"/>
    </row>
    <row r="27" spans="1:7" x14ac:dyDescent="0.2">
      <c r="A27" s="43"/>
      <c r="B27" s="43" t="s">
        <v>271</v>
      </c>
      <c r="C27" s="438">
        <v>14540.278158399084</v>
      </c>
      <c r="D27" s="438">
        <v>20866.658165245135</v>
      </c>
      <c r="E27" s="392">
        <v>43.509346505807159</v>
      </c>
      <c r="F27" s="438">
        <v>6326.3800068460514</v>
      </c>
      <c r="G27" s="199"/>
    </row>
    <row r="28" spans="1:7" x14ac:dyDescent="0.2">
      <c r="A28" s="43"/>
      <c r="B28" s="43" t="s">
        <v>272</v>
      </c>
      <c r="C28" s="438">
        <v>12987.684021529318</v>
      </c>
      <c r="D28" s="438">
        <v>14886.723857526458</v>
      </c>
      <c r="E28" s="392">
        <v>14.62185123112909</v>
      </c>
      <c r="F28" s="438">
        <v>1899.0398359971405</v>
      </c>
      <c r="G28" s="199"/>
    </row>
    <row r="29" spans="1:7" x14ac:dyDescent="0.2">
      <c r="A29" s="43"/>
      <c r="B29" s="43" t="s">
        <v>274</v>
      </c>
      <c r="C29" s="438">
        <v>22519.419164308987</v>
      </c>
      <c r="D29" s="438">
        <v>26249.356706166735</v>
      </c>
      <c r="E29" s="392">
        <v>16.563204915024276</v>
      </c>
      <c r="F29" s="438">
        <v>3729.9375418577474</v>
      </c>
      <c r="G29" s="199"/>
    </row>
    <row r="30" spans="1:7" x14ac:dyDescent="0.2">
      <c r="A30" s="43"/>
      <c r="B30" s="43" t="s">
        <v>275</v>
      </c>
      <c r="C30" s="438">
        <v>18582.06669296855</v>
      </c>
      <c r="D30" s="438">
        <v>21131.823943947034</v>
      </c>
      <c r="E30" s="392">
        <v>13.721602086076423</v>
      </c>
      <c r="F30" s="438">
        <v>2549.7572509784841</v>
      </c>
      <c r="G30" s="199"/>
    </row>
    <row r="31" spans="1:7" x14ac:dyDescent="0.2">
      <c r="A31" s="43"/>
      <c r="B31" s="43" t="s">
        <v>276</v>
      </c>
      <c r="C31" s="438">
        <v>12408.262920784144</v>
      </c>
      <c r="D31" s="438">
        <v>16025.614016768281</v>
      </c>
      <c r="E31" s="392">
        <v>29.152759891354219</v>
      </c>
      <c r="F31" s="438">
        <v>3617.3510959841369</v>
      </c>
      <c r="G31" s="199"/>
    </row>
    <row r="32" spans="1:7" x14ac:dyDescent="0.2">
      <c r="A32" s="43"/>
      <c r="B32" s="43" t="s">
        <v>286</v>
      </c>
      <c r="C32" s="438">
        <v>21354.264645471598</v>
      </c>
      <c r="D32" s="438">
        <v>22861.944891266408</v>
      </c>
      <c r="E32" s="392">
        <v>7.0603238782775524</v>
      </c>
      <c r="F32" s="438">
        <v>1507.6802457948106</v>
      </c>
      <c r="G32" s="199"/>
    </row>
    <row r="33" spans="1:18" x14ac:dyDescent="0.2">
      <c r="A33" s="43"/>
      <c r="B33" s="43" t="s">
        <v>287</v>
      </c>
      <c r="C33" s="438">
        <v>17272.060379723978</v>
      </c>
      <c r="D33" s="438">
        <v>19097.095883030033</v>
      </c>
      <c r="E33" s="392">
        <v>10.566402983679367</v>
      </c>
      <c r="F33" s="438">
        <v>1825.035503306055</v>
      </c>
      <c r="G33" s="199"/>
    </row>
    <row r="34" spans="1:18" x14ac:dyDescent="0.2">
      <c r="A34" s="43"/>
      <c r="B34" s="43" t="s">
        <v>288</v>
      </c>
      <c r="C34" s="438">
        <v>13657.893508079702</v>
      </c>
      <c r="D34" s="438">
        <v>16778.032537664461</v>
      </c>
      <c r="E34" s="392">
        <v>22.844950634143956</v>
      </c>
      <c r="F34" s="438">
        <v>3120.1390295847596</v>
      </c>
      <c r="G34" s="199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2">
        <v>72.677871198911873</v>
      </c>
      <c r="F35" s="438">
        <v>8391.7682841097012</v>
      </c>
      <c r="G35" s="190"/>
      <c r="H35" s="252"/>
      <c r="I35" s="136"/>
      <c r="J35" s="136"/>
      <c r="K35" s="136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2">
        <v>34.237635236433931</v>
      </c>
      <c r="F36" s="438">
        <v>4366.4852526820159</v>
      </c>
      <c r="G36" s="191"/>
      <c r="H36" s="252"/>
      <c r="I36" s="136"/>
      <c r="J36" s="136"/>
      <c r="K36" s="136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5"/>
      <c r="F37" s="242"/>
      <c r="G37" s="190"/>
      <c r="H37" s="252"/>
      <c r="I37" s="136"/>
      <c r="J37" s="136"/>
      <c r="K37" s="136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5"/>
      <c r="F38" s="242"/>
      <c r="G38" s="190"/>
      <c r="H38" s="252"/>
      <c r="I38" s="136"/>
      <c r="J38" s="136"/>
      <c r="K38" s="136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42">
        <v>27.079186308489067</v>
      </c>
      <c r="F39" s="76">
        <v>3402.2601499855245</v>
      </c>
      <c r="G39" s="190"/>
      <c r="H39" s="252"/>
      <c r="I39" s="136"/>
      <c r="J39" s="136"/>
      <c r="K39" s="136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ht="15" x14ac:dyDescent="0.2">
      <c r="A40" s="99"/>
      <c r="B40" s="100" t="s">
        <v>261</v>
      </c>
      <c r="C40" s="40">
        <v>22895.152758311957</v>
      </c>
      <c r="D40" s="40">
        <v>29762.750227261626</v>
      </c>
      <c r="E40" s="534">
        <v>29.995857819539662</v>
      </c>
      <c r="F40" s="40">
        <v>6867.5974689496688</v>
      </c>
      <c r="G40" s="190"/>
      <c r="H40" s="252"/>
      <c r="I40" s="136"/>
      <c r="J40" s="136"/>
      <c r="K40" s="136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22">
        <v>0</v>
      </c>
      <c r="D41" s="76">
        <v>65000</v>
      </c>
      <c r="E41" s="523">
        <v>0</v>
      </c>
      <c r="F41" s="76">
        <v>65000</v>
      </c>
      <c r="G41" s="190"/>
      <c r="H41" s="252"/>
      <c r="I41" s="136"/>
      <c r="J41" s="136"/>
      <c r="K41" s="136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42">
        <v>43.824646828170174</v>
      </c>
      <c r="F42" s="76">
        <v>7388.3048529431908</v>
      </c>
      <c r="G42" s="190"/>
      <c r="H42" s="252"/>
      <c r="I42" s="136"/>
      <c r="J42" s="136"/>
      <c r="K42" s="136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42">
        <v>-11.260591129211372</v>
      </c>
      <c r="F43" s="76">
        <v>-2227.0342562771293</v>
      </c>
      <c r="G43" s="190"/>
      <c r="H43" s="252"/>
      <c r="I43" s="136"/>
      <c r="J43" s="136"/>
      <c r="K43" s="136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42">
        <v>-5.5860914456549171</v>
      </c>
      <c r="F44" s="76">
        <v>-1473.9511343765989</v>
      </c>
      <c r="G44" s="190"/>
      <c r="H44" s="252"/>
      <c r="I44" s="136"/>
      <c r="J44" s="136"/>
      <c r="K44" s="136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42">
        <v>1.8220983747935238</v>
      </c>
      <c r="F45" s="76">
        <v>249.80603843203608</v>
      </c>
      <c r="G45" s="190"/>
      <c r="H45" s="252"/>
      <c r="I45" s="136"/>
      <c r="J45" s="136"/>
      <c r="K45" s="136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42">
        <v>-1.0119505455204791</v>
      </c>
      <c r="F46" s="76">
        <v>-267.26017723233963</v>
      </c>
      <c r="G46" s="190"/>
      <c r="H46" s="252"/>
      <c r="I46" s="136"/>
      <c r="J46" s="136"/>
      <c r="K46" s="136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42">
        <v>-6.5996641139699719</v>
      </c>
      <c r="F47" s="76">
        <v>-2002.1380992611921</v>
      </c>
      <c r="G47" s="190"/>
      <c r="H47" s="252"/>
      <c r="I47" s="136"/>
      <c r="J47" s="136"/>
      <c r="K47" s="136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42">
        <v>25.325720215545601</v>
      </c>
      <c r="F48" s="76">
        <v>3046.3210680420616</v>
      </c>
      <c r="G48" s="190"/>
      <c r="H48" s="252"/>
      <c r="I48" s="136"/>
      <c r="J48" s="136"/>
      <c r="K48" s="136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42">
        <v>1.257804413141228</v>
      </c>
      <c r="F49" s="76">
        <v>244.01569279156683</v>
      </c>
      <c r="G49" s="190"/>
      <c r="H49" s="252"/>
      <c r="I49" s="136"/>
      <c r="J49" s="136"/>
      <c r="K49" s="136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8" t="s">
        <v>135</v>
      </c>
      <c r="B52" s="189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6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250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21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  <c r="P12" s="137"/>
      <c r="Q12" s="137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91" t="s">
        <v>0</v>
      </c>
      <c r="I13" s="14" t="s">
        <v>76</v>
      </c>
      <c r="J13" s="593"/>
      <c r="K13" s="48"/>
      <c r="P13" s="137"/>
      <c r="Q13" s="137"/>
    </row>
    <row r="14" spans="1:21" ht="15" customHeight="1" x14ac:dyDescent="0.25">
      <c r="A14" s="47"/>
      <c r="B14" s="336"/>
      <c r="C14" s="311"/>
      <c r="D14" s="311"/>
      <c r="E14" s="311"/>
      <c r="F14" s="311"/>
      <c r="G14" s="306"/>
      <c r="H14" s="306"/>
      <c r="I14" s="307"/>
      <c r="J14" s="309"/>
      <c r="K14" s="48"/>
      <c r="P14" s="137"/>
      <c r="Q14" s="137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24"/>
      <c r="N15" s="97">
        <f>SUM(E16:E35)</f>
        <v>87484.826385932451</v>
      </c>
      <c r="O15" s="444">
        <f>SUM(E38:E48)</f>
        <v>11160.531480640806</v>
      </c>
      <c r="P15" s="247"/>
      <c r="Q15" s="247"/>
      <c r="R15" s="135"/>
      <c r="S15" s="137"/>
      <c r="T15" s="137"/>
      <c r="U15" s="137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43"/>
      <c r="P16" s="247"/>
      <c r="Q16" s="247"/>
      <c r="R16" s="135"/>
      <c r="S16" s="137"/>
      <c r="T16" s="137"/>
      <c r="U16" s="137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1"/>
      <c r="P17" s="174"/>
      <c r="Q17" s="174"/>
      <c r="R17" s="136"/>
      <c r="S17" s="137"/>
      <c r="T17" s="137"/>
      <c r="U17" s="137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1"/>
      <c r="P18" s="174"/>
      <c r="Q18" s="174"/>
      <c r="R18" s="136"/>
      <c r="S18" s="137"/>
      <c r="T18" s="137"/>
      <c r="U18" s="137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1"/>
      <c r="P19" s="174"/>
      <c r="Q19" s="174"/>
      <c r="R19" s="136"/>
      <c r="S19" s="137"/>
      <c r="T19" s="137"/>
      <c r="U19" s="137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1"/>
      <c r="P20" s="174"/>
      <c r="Q20" s="174"/>
      <c r="R20" s="136"/>
      <c r="S20" s="137"/>
      <c r="T20" s="137"/>
      <c r="U20" s="137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1"/>
      <c r="P21" s="174"/>
      <c r="Q21" s="174"/>
      <c r="R21" s="136"/>
      <c r="S21" s="137"/>
      <c r="T21" s="137"/>
      <c r="U21" s="137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1"/>
      <c r="P22" s="174"/>
      <c r="Q22" s="174"/>
      <c r="R22" s="136"/>
      <c r="S22" s="137"/>
      <c r="T22" s="137"/>
      <c r="U22" s="137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1"/>
      <c r="P23" s="174"/>
      <c r="Q23" s="174"/>
      <c r="R23" s="136"/>
      <c r="S23" s="137"/>
      <c r="T23" s="137"/>
      <c r="U23" s="137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1"/>
      <c r="P24" s="174"/>
      <c r="Q24" s="174"/>
      <c r="R24" s="136"/>
      <c r="S24" s="137"/>
      <c r="T24" s="137"/>
      <c r="U24" s="137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1"/>
      <c r="P25" s="174"/>
      <c r="Q25" s="174"/>
      <c r="R25" s="136"/>
      <c r="S25" s="137"/>
      <c r="T25" s="137"/>
      <c r="U25" s="137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1"/>
      <c r="P26" s="174"/>
      <c r="Q26" s="174"/>
      <c r="R26" s="136"/>
      <c r="S26" s="137"/>
      <c r="T26" s="137"/>
      <c r="U26" s="137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1"/>
      <c r="P27" s="174"/>
      <c r="Q27" s="174"/>
      <c r="R27" s="136"/>
      <c r="S27" s="137"/>
      <c r="T27" s="137"/>
      <c r="U27" s="137"/>
    </row>
    <row r="28" spans="1:21" ht="15" x14ac:dyDescent="0.2">
      <c r="A28" s="47"/>
      <c r="B28" s="81" t="s">
        <v>263</v>
      </c>
      <c r="C28" s="76">
        <v>685.94419995101316</v>
      </c>
      <c r="D28" s="71">
        <v>18.056014762211031</v>
      </c>
      <c r="E28" s="76">
        <v>659.49027542500005</v>
      </c>
      <c r="F28" s="71">
        <v>16.376344467621756</v>
      </c>
      <c r="G28" s="77">
        <v>0.7538338963098703</v>
      </c>
      <c r="H28" s="71">
        <v>-3.8565709175618523</v>
      </c>
      <c r="I28" s="76">
        <v>-26.453924526013111</v>
      </c>
      <c r="J28" s="75">
        <v>13</v>
      </c>
      <c r="K28" s="48"/>
      <c r="L28" s="97"/>
      <c r="M28" s="97"/>
      <c r="N28" s="97"/>
      <c r="O28" s="151"/>
      <c r="P28" s="174"/>
      <c r="Q28" s="174"/>
      <c r="R28" s="136"/>
      <c r="S28" s="137"/>
      <c r="T28" s="137"/>
      <c r="U28" s="137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1"/>
      <c r="P29" s="174"/>
      <c r="Q29" s="174"/>
      <c r="R29" s="136"/>
      <c r="S29" s="137"/>
      <c r="T29" s="137"/>
      <c r="U29" s="137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1"/>
      <c r="P30" s="174"/>
      <c r="Q30" s="174"/>
      <c r="R30" s="136"/>
      <c r="S30" s="137"/>
      <c r="T30" s="137"/>
      <c r="U30" s="137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1"/>
      <c r="P31" s="174"/>
      <c r="Q31" s="174"/>
      <c r="R31" s="136"/>
      <c r="S31" s="137"/>
      <c r="T31" s="137"/>
      <c r="U31" s="137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24"/>
      <c r="N32" s="424"/>
      <c r="O32" s="151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1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1"/>
      <c r="P34" s="174"/>
      <c r="Q34" s="174"/>
      <c r="R34" s="136"/>
      <c r="S34" s="137"/>
      <c r="T34" s="137"/>
      <c r="U34" s="137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1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1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1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1"/>
      <c r="P38" s="174"/>
      <c r="Q38" s="174"/>
      <c r="R38" s="136"/>
      <c r="S38" s="137"/>
      <c r="T38" s="137"/>
      <c r="U38" s="137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1"/>
      <c r="P39" s="174"/>
      <c r="Q39" s="174"/>
      <c r="R39" s="136"/>
      <c r="S39" s="137"/>
      <c r="T39" s="137"/>
      <c r="U39" s="137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1"/>
      <c r="P40" s="174"/>
      <c r="Q40" s="174"/>
      <c r="R40" s="136"/>
      <c r="S40" s="137"/>
      <c r="T40" s="137"/>
      <c r="U40" s="137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1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1"/>
      <c r="P42" s="174"/>
      <c r="Q42" s="174"/>
      <c r="R42" s="136"/>
      <c r="S42" s="137"/>
      <c r="T42" s="137"/>
      <c r="U42" s="137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1"/>
      <c r="P43" s="174"/>
      <c r="Q43" s="174"/>
      <c r="R43" s="136"/>
      <c r="S43" s="137"/>
      <c r="T43" s="137"/>
      <c r="U43" s="137"/>
    </row>
    <row r="44" spans="1:21" ht="15" x14ac:dyDescent="0.2">
      <c r="A44" s="47"/>
      <c r="B44" s="100" t="s">
        <v>261</v>
      </c>
      <c r="C44" s="40">
        <v>860.70635496622333</v>
      </c>
      <c r="D44" s="70">
        <v>22.375207365627162</v>
      </c>
      <c r="E44" s="40">
        <v>771.93579988629995</v>
      </c>
      <c r="F44" s="70">
        <v>18.374066660534478</v>
      </c>
      <c r="G44" s="74">
        <v>6.9166580572377692</v>
      </c>
      <c r="H44" s="70">
        <v>-10.313686493392627</v>
      </c>
      <c r="I44" s="40">
        <v>-88.770555079923383</v>
      </c>
      <c r="J44" s="67">
        <v>7</v>
      </c>
      <c r="K44" s="48"/>
      <c r="L44" s="97"/>
      <c r="M44" s="97"/>
      <c r="N44" s="97"/>
      <c r="O44" s="151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1"/>
      <c r="P45" s="174"/>
      <c r="Q45" s="174"/>
      <c r="R45" s="136"/>
      <c r="S45" s="137"/>
      <c r="T45" s="137"/>
      <c r="U45" s="137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1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1"/>
      <c r="P47" s="174"/>
      <c r="Q47" s="174"/>
      <c r="R47" s="136"/>
      <c r="S47" s="137"/>
      <c r="T47" s="137"/>
      <c r="U47" s="137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1"/>
      <c r="P48" s="174"/>
      <c r="Q48" s="174"/>
      <c r="R48" s="136"/>
      <c r="S48" s="137"/>
      <c r="T48" s="137"/>
      <c r="U48" s="137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7"/>
      <c r="Q49" s="137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7"/>
      <c r="Q50" s="137"/>
    </row>
    <row r="51" spans="1:17" x14ac:dyDescent="0.2">
      <c r="A51" s="188" t="s">
        <v>135</v>
      </c>
      <c r="B51" s="189"/>
      <c r="C51" s="189"/>
      <c r="D51" s="189"/>
      <c r="E51" s="189"/>
      <c r="F51" s="50"/>
      <c r="G51" s="50"/>
      <c r="H51" s="50"/>
      <c r="I51" s="50"/>
      <c r="J51" s="50"/>
      <c r="K51" s="51"/>
      <c r="P51" s="137"/>
      <c r="Q51" s="137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9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1" t="s">
        <v>251</v>
      </c>
      <c r="D8" s="581"/>
      <c r="E8" s="581"/>
      <c r="F8" s="581"/>
      <c r="G8" s="581"/>
      <c r="H8" s="581"/>
      <c r="I8" s="581"/>
      <c r="J8" s="581"/>
      <c r="K8" s="48"/>
    </row>
    <row r="9" spans="1:16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16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7"/>
      <c r="N11" s="137"/>
      <c r="O11" s="137"/>
    </row>
    <row r="12" spans="1:16" ht="21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  <c r="M12" s="137"/>
      <c r="N12" s="137"/>
      <c r="O12" s="137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91" t="s">
        <v>0</v>
      </c>
      <c r="I13" s="14" t="s">
        <v>76</v>
      </c>
      <c r="J13" s="593"/>
      <c r="K13" s="48"/>
      <c r="M13" s="137"/>
      <c r="N13" s="137"/>
      <c r="O13" s="137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7"/>
      <c r="N14" s="137"/>
      <c r="O14" s="137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5"/>
      <c r="N15" s="136">
        <f>SUM(E16:E35)</f>
        <v>269360.21909067052</v>
      </c>
      <c r="O15" s="136">
        <f>SUM(E38:E48)</f>
        <v>54300.31736619446</v>
      </c>
      <c r="P15" s="133"/>
    </row>
    <row r="16" spans="1:16" ht="15" customHeight="1" x14ac:dyDescent="0.25">
      <c r="A16" s="47"/>
      <c r="B16" s="43" t="s">
        <v>275</v>
      </c>
      <c r="C16" s="447">
        <v>98055.74796557767</v>
      </c>
      <c r="D16" s="448">
        <v>65.351195155898836</v>
      </c>
      <c r="E16" s="447">
        <v>89356.603725080015</v>
      </c>
      <c r="F16" s="448">
        <v>56.764545591276729</v>
      </c>
      <c r="G16" s="401">
        <v>33.173645323996901</v>
      </c>
      <c r="H16" s="401">
        <v>-8.8716311088172795</v>
      </c>
      <c r="I16" s="420">
        <v>-8699.1442404976551</v>
      </c>
      <c r="J16" s="338">
        <v>1</v>
      </c>
      <c r="K16" s="48"/>
      <c r="M16" s="137"/>
      <c r="N16" s="137"/>
      <c r="O16" s="137"/>
    </row>
    <row r="17" spans="1:15" ht="15" customHeight="1" x14ac:dyDescent="0.25">
      <c r="A17" s="47"/>
      <c r="B17" s="43" t="s">
        <v>266</v>
      </c>
      <c r="C17" s="447">
        <v>25093.918169182885</v>
      </c>
      <c r="D17" s="448">
        <v>71.406436572877425</v>
      </c>
      <c r="E17" s="447">
        <v>26067.644545419043</v>
      </c>
      <c r="F17" s="448">
        <v>68.870102752529149</v>
      </c>
      <c r="G17" s="401">
        <v>9.67761484358026</v>
      </c>
      <c r="H17" s="401">
        <v>3.8803281722340266</v>
      </c>
      <c r="I17" s="420">
        <v>973.7263762361581</v>
      </c>
      <c r="J17" s="338">
        <v>2</v>
      </c>
      <c r="K17" s="48"/>
      <c r="M17" s="137"/>
      <c r="N17" s="137"/>
      <c r="O17" s="137"/>
    </row>
    <row r="18" spans="1:15" ht="15" customHeight="1" x14ac:dyDescent="0.25">
      <c r="A18" s="47"/>
      <c r="B18" s="43" t="s">
        <v>264</v>
      </c>
      <c r="C18" s="447">
        <v>24896.625526702039</v>
      </c>
      <c r="D18" s="448">
        <v>73.62744803062597</v>
      </c>
      <c r="E18" s="447">
        <v>25918.573176520043</v>
      </c>
      <c r="F18" s="448">
        <v>67.719852801878289</v>
      </c>
      <c r="G18" s="401">
        <v>9.6222720875481169</v>
      </c>
      <c r="H18" s="401">
        <v>4.1047637107364254</v>
      </c>
      <c r="I18" s="420">
        <v>1021.9476498180047</v>
      </c>
      <c r="J18" s="338">
        <v>3</v>
      </c>
      <c r="K18" s="48"/>
      <c r="M18" s="137"/>
      <c r="N18" s="137"/>
      <c r="O18" s="137"/>
    </row>
    <row r="19" spans="1:15" ht="15" customHeight="1" x14ac:dyDescent="0.25">
      <c r="A19" s="47"/>
      <c r="B19" s="83" t="s">
        <v>279</v>
      </c>
      <c r="C19" s="422">
        <v>20273.92719592966</v>
      </c>
      <c r="D19" s="77">
        <v>67.303514187483955</v>
      </c>
      <c r="E19" s="422">
        <v>21830.061051135024</v>
      </c>
      <c r="F19" s="77">
        <v>65.361379208920638</v>
      </c>
      <c r="G19" s="401">
        <v>8.1044116777268851</v>
      </c>
      <c r="H19" s="401">
        <v>7.6755422872278212</v>
      </c>
      <c r="I19" s="420">
        <v>1556.1338552053639</v>
      </c>
      <c r="J19" s="338">
        <v>4</v>
      </c>
      <c r="K19" s="48"/>
      <c r="M19" s="137"/>
      <c r="N19" s="137"/>
      <c r="O19" s="137"/>
    </row>
    <row r="20" spans="1:15" ht="15" customHeight="1" x14ac:dyDescent="0.25">
      <c r="A20" s="47"/>
      <c r="B20" s="43" t="s">
        <v>260</v>
      </c>
      <c r="C20" s="447">
        <v>14742.130113524565</v>
      </c>
      <c r="D20" s="448">
        <v>50.674872101324006</v>
      </c>
      <c r="E20" s="447">
        <v>20142.01303239703</v>
      </c>
      <c r="F20" s="448">
        <v>60.38458451185906</v>
      </c>
      <c r="G20" s="401">
        <v>7.4777237338142122</v>
      </c>
      <c r="H20" s="401">
        <v>36.628919140515272</v>
      </c>
      <c r="I20" s="420">
        <v>5399.8829188724649</v>
      </c>
      <c r="J20" s="338">
        <v>5</v>
      </c>
      <c r="K20" s="48"/>
      <c r="M20" s="137"/>
      <c r="N20" s="137"/>
      <c r="O20" s="137"/>
    </row>
    <row r="21" spans="1:15" ht="15" customHeight="1" x14ac:dyDescent="0.25">
      <c r="A21" s="47"/>
      <c r="B21" s="43" t="s">
        <v>272</v>
      </c>
      <c r="C21" s="447">
        <v>13079.928831626754</v>
      </c>
      <c r="D21" s="448">
        <v>59.987247168783433</v>
      </c>
      <c r="E21" s="447">
        <v>17335.660236179883</v>
      </c>
      <c r="F21" s="448">
        <v>70.717202244440642</v>
      </c>
      <c r="G21" s="401">
        <v>6.435865063780799</v>
      </c>
      <c r="H21" s="401">
        <v>32.536349848195954</v>
      </c>
      <c r="I21" s="420">
        <v>4255.7314045531293</v>
      </c>
      <c r="J21" s="338">
        <v>6</v>
      </c>
      <c r="K21" s="48"/>
      <c r="M21" s="137"/>
      <c r="N21" s="137"/>
      <c r="O21" s="137"/>
    </row>
    <row r="22" spans="1:15" ht="15" customHeight="1" x14ac:dyDescent="0.25">
      <c r="A22" s="47"/>
      <c r="B22" s="43" t="s">
        <v>271</v>
      </c>
      <c r="C22" s="447">
        <v>13077.136341163787</v>
      </c>
      <c r="D22" s="448">
        <v>67.568380580491194</v>
      </c>
      <c r="E22" s="447">
        <v>15976.834261197109</v>
      </c>
      <c r="F22" s="448">
        <v>71.589215480423221</v>
      </c>
      <c r="G22" s="401">
        <v>5.9314008264223599</v>
      </c>
      <c r="H22" s="401">
        <v>22.173798944848102</v>
      </c>
      <c r="I22" s="420">
        <v>2899.6979200333226</v>
      </c>
      <c r="J22" s="338">
        <v>7</v>
      </c>
      <c r="K22" s="48"/>
      <c r="M22" s="137"/>
      <c r="N22" s="137"/>
      <c r="O22" s="137"/>
    </row>
    <row r="23" spans="1:15" ht="15" customHeight="1" x14ac:dyDescent="0.25">
      <c r="A23" s="47"/>
      <c r="B23" s="43" t="s">
        <v>265</v>
      </c>
      <c r="C23" s="447">
        <v>13259.181738975134</v>
      </c>
      <c r="D23" s="448">
        <v>67.234950198658623</v>
      </c>
      <c r="E23" s="447">
        <v>15366.372212934699</v>
      </c>
      <c r="F23" s="448">
        <v>71.186037554155618</v>
      </c>
      <c r="G23" s="401">
        <v>5.7047667487091545</v>
      </c>
      <c r="H23" s="401">
        <v>15.892311572783679</v>
      </c>
      <c r="I23" s="420">
        <v>2107.1904739595648</v>
      </c>
      <c r="J23" s="338">
        <v>8</v>
      </c>
      <c r="K23" s="48"/>
      <c r="M23" s="137"/>
      <c r="N23" s="137"/>
      <c r="O23" s="137"/>
    </row>
    <row r="24" spans="1:15" ht="15" customHeight="1" x14ac:dyDescent="0.25">
      <c r="A24" s="47"/>
      <c r="B24" s="43" t="s">
        <v>259</v>
      </c>
      <c r="C24" s="447">
        <v>6760.7147815529079</v>
      </c>
      <c r="D24" s="448">
        <v>60.648376316688591</v>
      </c>
      <c r="E24" s="447">
        <v>8233.6681359091981</v>
      </c>
      <c r="F24" s="448">
        <v>69.102969974266344</v>
      </c>
      <c r="G24" s="401">
        <v>3.0567498659249406</v>
      </c>
      <c r="H24" s="401">
        <v>21.786947119487255</v>
      </c>
      <c r="I24" s="420">
        <v>1472.9533543562902</v>
      </c>
      <c r="J24" s="338">
        <v>9</v>
      </c>
      <c r="K24" s="48"/>
      <c r="M24" s="137"/>
      <c r="N24" s="137"/>
      <c r="O24" s="137"/>
    </row>
    <row r="25" spans="1:15" ht="15" customHeight="1" x14ac:dyDescent="0.25">
      <c r="A25" s="47"/>
      <c r="B25" s="43" t="s">
        <v>274</v>
      </c>
      <c r="C25" s="447">
        <v>4897.6283115577653</v>
      </c>
      <c r="D25" s="448">
        <v>68.967812217642532</v>
      </c>
      <c r="E25" s="447">
        <v>4778.7024095506958</v>
      </c>
      <c r="F25" s="448">
        <v>61.68298599315073</v>
      </c>
      <c r="G25" s="401">
        <v>1.7740936006374854</v>
      </c>
      <c r="H25" s="401">
        <v>-2.4282345339767808</v>
      </c>
      <c r="I25" s="420">
        <v>-118.92590200706945</v>
      </c>
      <c r="J25" s="338">
        <v>10</v>
      </c>
      <c r="K25" s="48"/>
      <c r="M25" s="137"/>
      <c r="N25" s="137"/>
      <c r="O25" s="137"/>
    </row>
    <row r="26" spans="1:15" ht="15" customHeight="1" x14ac:dyDescent="0.25">
      <c r="A26" s="47"/>
      <c r="B26" s="43" t="s">
        <v>276</v>
      </c>
      <c r="C26" s="447">
        <v>3249.0077621116802</v>
      </c>
      <c r="D26" s="448">
        <v>65.458257833237056</v>
      </c>
      <c r="E26" s="447">
        <v>3663.1199268401001</v>
      </c>
      <c r="F26" s="448">
        <v>65.376985491790833</v>
      </c>
      <c r="G26" s="401">
        <v>1.359933526638186</v>
      </c>
      <c r="H26" s="401">
        <v>12.745804105413061</v>
      </c>
      <c r="I26" s="420">
        <v>414.11216472841988</v>
      </c>
      <c r="J26" s="338">
        <v>11</v>
      </c>
      <c r="K26" s="48"/>
      <c r="M26" s="137"/>
      <c r="N26" s="137"/>
      <c r="O26" s="137"/>
    </row>
    <row r="27" spans="1:15" ht="15" customHeight="1" x14ac:dyDescent="0.25">
      <c r="A27" s="47"/>
      <c r="B27" s="43" t="s">
        <v>262</v>
      </c>
      <c r="C27" s="447">
        <v>2257.5519041844595</v>
      </c>
      <c r="D27" s="448">
        <v>53.521364306064598</v>
      </c>
      <c r="E27" s="447">
        <v>2908.5269620401978</v>
      </c>
      <c r="F27" s="448">
        <v>63.702771744883535</v>
      </c>
      <c r="G27" s="401">
        <v>1.0797908361743447</v>
      </c>
      <c r="H27" s="401">
        <v>28.835441464230826</v>
      </c>
      <c r="I27" s="420">
        <v>650.97505785573821</v>
      </c>
      <c r="J27" s="338">
        <v>12</v>
      </c>
      <c r="K27" s="48"/>
      <c r="M27" s="137"/>
      <c r="N27" s="137"/>
      <c r="O27" s="137"/>
    </row>
    <row r="28" spans="1:15" ht="15" customHeight="1" x14ac:dyDescent="0.25">
      <c r="A28" s="47"/>
      <c r="B28" s="43" t="s">
        <v>287</v>
      </c>
      <c r="C28" s="447">
        <v>2548.3335572943865</v>
      </c>
      <c r="D28" s="448">
        <v>61.090466907040906</v>
      </c>
      <c r="E28" s="447">
        <v>2769.9467929327993</v>
      </c>
      <c r="F28" s="448">
        <v>61.011163723746222</v>
      </c>
      <c r="G28" s="401">
        <v>1.0283429387917133</v>
      </c>
      <c r="H28" s="401">
        <v>8.6963982797331862</v>
      </c>
      <c r="I28" s="420">
        <v>221.61323563841279</v>
      </c>
      <c r="J28" s="338">
        <v>13</v>
      </c>
      <c r="K28" s="48"/>
      <c r="M28" s="137"/>
      <c r="N28" s="137"/>
      <c r="O28" s="137"/>
    </row>
    <row r="29" spans="1:15" ht="15" customHeight="1" x14ac:dyDescent="0.25">
      <c r="A29" s="47"/>
      <c r="B29" s="83" t="s">
        <v>289</v>
      </c>
      <c r="C29" s="422">
        <v>2687.5349321285594</v>
      </c>
      <c r="D29" s="77">
        <v>68.867552787274505</v>
      </c>
      <c r="E29" s="422">
        <v>2738.3711084789966</v>
      </c>
      <c r="F29" s="77">
        <v>62.487850027878459</v>
      </c>
      <c r="G29" s="401">
        <v>1.0166204637505218</v>
      </c>
      <c r="H29" s="401">
        <v>1.8915540684776966</v>
      </c>
      <c r="I29" s="420">
        <v>50.836176350437199</v>
      </c>
      <c r="J29" s="338">
        <v>14</v>
      </c>
      <c r="K29" s="48"/>
      <c r="M29" s="137"/>
      <c r="N29" s="137"/>
      <c r="O29" s="137"/>
    </row>
    <row r="30" spans="1:15" ht="15" customHeight="1" x14ac:dyDescent="0.25">
      <c r="A30" s="47"/>
      <c r="B30" s="43" t="s">
        <v>263</v>
      </c>
      <c r="C30" s="447">
        <v>2163.7404507451834</v>
      </c>
      <c r="D30" s="448">
        <v>56.955842068550581</v>
      </c>
      <c r="E30" s="447">
        <v>2530.1144610556025</v>
      </c>
      <c r="F30" s="448">
        <v>62.827349395040123</v>
      </c>
      <c r="G30" s="401">
        <v>0.9393051689655515</v>
      </c>
      <c r="H30" s="401">
        <v>16.932438000326776</v>
      </c>
      <c r="I30" s="420">
        <v>366.37401031041918</v>
      </c>
      <c r="J30" s="338">
        <v>15</v>
      </c>
      <c r="K30" s="48"/>
      <c r="M30" s="137"/>
      <c r="N30" s="137"/>
      <c r="O30" s="137"/>
    </row>
    <row r="31" spans="1:15" ht="15" customHeight="1" x14ac:dyDescent="0.25">
      <c r="A31" s="47"/>
      <c r="B31" s="43" t="s">
        <v>284</v>
      </c>
      <c r="C31" s="447">
        <v>2176.3264322434029</v>
      </c>
      <c r="D31" s="448">
        <v>60.531259743567531</v>
      </c>
      <c r="E31" s="447">
        <v>2329.8933540126004</v>
      </c>
      <c r="F31" s="448">
        <v>60.544235434706003</v>
      </c>
      <c r="G31" s="401">
        <v>0.86497306910354299</v>
      </c>
      <c r="H31" s="401">
        <v>7.0562448488436402</v>
      </c>
      <c r="I31" s="420">
        <v>153.56692176919751</v>
      </c>
      <c r="J31" s="338">
        <v>16</v>
      </c>
      <c r="K31" s="48"/>
      <c r="M31" s="137"/>
      <c r="N31" s="137"/>
      <c r="O31" s="137"/>
    </row>
    <row r="32" spans="1:15" ht="15" customHeight="1" x14ac:dyDescent="0.25">
      <c r="A32" s="47"/>
      <c r="B32" s="43" t="s">
        <v>258</v>
      </c>
      <c r="C32" s="543">
        <v>1759.2390290726808</v>
      </c>
      <c r="D32" s="544">
        <v>62.764823735463239</v>
      </c>
      <c r="E32" s="543">
        <v>2196.8065461875017</v>
      </c>
      <c r="F32" s="544">
        <v>77.502918415729098</v>
      </c>
      <c r="G32" s="401">
        <v>0.81556458247757246</v>
      </c>
      <c r="H32" s="401">
        <v>24.872544883538005</v>
      </c>
      <c r="I32" s="420">
        <v>437.56751711482093</v>
      </c>
      <c r="J32" s="542">
        <v>17</v>
      </c>
      <c r="K32" s="48"/>
      <c r="M32" s="137"/>
      <c r="N32" s="137"/>
      <c r="O32" s="137"/>
    </row>
    <row r="33" spans="1:21" ht="13.9" customHeight="1" x14ac:dyDescent="0.25">
      <c r="A33" s="47"/>
      <c r="B33" s="83" t="s">
        <v>288</v>
      </c>
      <c r="C33" s="422">
        <v>2033.4687790301191</v>
      </c>
      <c r="D33" s="77">
        <v>62.497364850997904</v>
      </c>
      <c r="E33" s="422">
        <v>2052.3026045588049</v>
      </c>
      <c r="F33" s="77">
        <v>70.606274708928979</v>
      </c>
      <c r="G33" s="401">
        <v>0.76191748413598159</v>
      </c>
      <c r="H33" s="401">
        <v>0.92619201843211485</v>
      </c>
      <c r="I33" s="420">
        <v>18.833825528685793</v>
      </c>
      <c r="J33" s="338">
        <v>18</v>
      </c>
      <c r="K33" s="48"/>
      <c r="L33" s="97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3.9" customHeight="1" x14ac:dyDescent="0.25">
      <c r="A34" s="47"/>
      <c r="B34" s="43" t="s">
        <v>267</v>
      </c>
      <c r="C34" s="447">
        <v>1689.0691034571939</v>
      </c>
      <c r="D34" s="448">
        <v>73.858916713246742</v>
      </c>
      <c r="E34" s="447">
        <v>1643.8222337245004</v>
      </c>
      <c r="F34" s="448">
        <v>64.7020874737307</v>
      </c>
      <c r="G34" s="401">
        <v>0.6102691181622355</v>
      </c>
      <c r="H34" s="401">
        <v>-2.6788051264499457</v>
      </c>
      <c r="I34" s="420">
        <v>-45.24686973269354</v>
      </c>
      <c r="J34" s="338">
        <v>19</v>
      </c>
      <c r="K34" s="48"/>
      <c r="L34" s="97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5" x14ac:dyDescent="0.25">
      <c r="A35" s="47"/>
      <c r="B35" s="43" t="s">
        <v>286</v>
      </c>
      <c r="C35" s="447">
        <v>1427.8543497011037</v>
      </c>
      <c r="D35" s="448">
        <v>74.286964496494306</v>
      </c>
      <c r="E35" s="447">
        <v>1521.182314516702</v>
      </c>
      <c r="F35" s="448">
        <v>72.450291688172712</v>
      </c>
      <c r="G35" s="401">
        <v>0.5647390396592491</v>
      </c>
      <c r="H35" s="401">
        <v>6.5362384360236003</v>
      </c>
      <c r="I35" s="420">
        <v>93.327964815598307</v>
      </c>
      <c r="J35" s="338">
        <v>20</v>
      </c>
      <c r="K35" s="48"/>
      <c r="L35" s="97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5" x14ac:dyDescent="0.2">
      <c r="A36" s="47"/>
      <c r="B36" s="83"/>
      <c r="C36" s="242"/>
      <c r="D36" s="243"/>
      <c r="E36" s="242"/>
      <c r="F36" s="243"/>
      <c r="G36" s="445"/>
      <c r="H36" s="244"/>
      <c r="I36" s="242"/>
      <c r="J36" s="245"/>
      <c r="K36" s="48"/>
      <c r="L36" s="97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45"/>
      <c r="H37" s="243"/>
      <c r="I37" s="242"/>
      <c r="J37" s="245"/>
      <c r="K37" s="48"/>
      <c r="L37" s="97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95" t="s">
        <v>261</v>
      </c>
      <c r="C44" s="40">
        <v>2505.5613637445417</v>
      </c>
      <c r="D44" s="70">
        <v>65.135402751020422</v>
      </c>
      <c r="E44" s="40">
        <v>2827.1508143246006</v>
      </c>
      <c r="F44" s="70">
        <v>67.293494523036529</v>
      </c>
      <c r="G44" s="74">
        <v>5.206508822515076</v>
      </c>
      <c r="H44" s="70">
        <v>12.835025924068599</v>
      </c>
      <c r="I44" s="40">
        <v>321.58945058005884</v>
      </c>
      <c r="J44" s="67">
        <v>7</v>
      </c>
      <c r="K44" s="48"/>
      <c r="L44" s="97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6"/>
      <c r="N48" s="152"/>
      <c r="O48" s="153"/>
      <c r="P48" s="174"/>
      <c r="Q48" s="174"/>
      <c r="R48" s="136"/>
      <c r="S48" s="137"/>
      <c r="T48" s="137"/>
      <c r="U48" s="137"/>
    </row>
    <row r="49" spans="1:11" x14ac:dyDescent="0.2">
      <c r="A49" s="47"/>
      <c r="B49" s="43"/>
      <c r="C49" s="43"/>
      <c r="D49" s="43"/>
      <c r="E49" s="134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252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21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  <c r="L12" s="137"/>
      <c r="M12" s="137"/>
      <c r="N12" s="137"/>
      <c r="O12" s="137"/>
      <c r="P12" s="137"/>
      <c r="Q12" s="137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91" t="s">
        <v>0</v>
      </c>
      <c r="I13" s="14" t="s">
        <v>76</v>
      </c>
      <c r="J13" s="593"/>
      <c r="K13" s="48"/>
      <c r="L13" s="137"/>
      <c r="M13" s="137"/>
      <c r="N13" s="137"/>
      <c r="O13" s="137"/>
      <c r="P13" s="137"/>
      <c r="Q13" s="137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6"/>
      <c r="M14" s="135"/>
      <c r="N14" s="449">
        <f>SUM(E15:E34)</f>
        <v>68877.912859419695</v>
      </c>
      <c r="O14" s="449">
        <f>SUM(E37:E47)</f>
        <v>9968.5116602766975</v>
      </c>
      <c r="P14" s="174"/>
      <c r="Q14" s="174"/>
      <c r="R14" s="136"/>
      <c r="S14" s="137"/>
      <c r="T14" s="137"/>
      <c r="U14" s="137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6"/>
      <c r="M15" s="136"/>
      <c r="N15" s="152"/>
      <c r="O15" s="153"/>
      <c r="P15" s="174"/>
      <c r="Q15" s="174"/>
      <c r="R15" s="136"/>
      <c r="S15" s="137"/>
      <c r="T15" s="137"/>
      <c r="U15" s="137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6"/>
      <c r="M16" s="136"/>
      <c r="N16" s="152"/>
      <c r="O16" s="153"/>
      <c r="P16" s="174"/>
      <c r="Q16" s="174"/>
      <c r="R16" s="136"/>
      <c r="S16" s="137"/>
      <c r="T16" s="137"/>
      <c r="U16" s="137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6"/>
      <c r="M17" s="136"/>
      <c r="N17" s="152"/>
      <c r="O17" s="153"/>
      <c r="P17" s="174"/>
      <c r="Q17" s="174"/>
      <c r="R17" s="136"/>
      <c r="S17" s="137"/>
      <c r="T17" s="137"/>
      <c r="U17" s="137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6"/>
      <c r="M18" s="136"/>
      <c r="N18" s="152"/>
      <c r="O18" s="153"/>
      <c r="P18" s="174"/>
      <c r="Q18" s="174"/>
      <c r="R18" s="136"/>
      <c r="S18" s="137"/>
      <c r="T18" s="137"/>
      <c r="U18" s="137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6"/>
      <c r="M19" s="136"/>
      <c r="N19" s="152"/>
      <c r="O19" s="153"/>
      <c r="P19" s="174"/>
      <c r="Q19" s="174"/>
      <c r="R19" s="136"/>
      <c r="S19" s="137"/>
      <c r="T19" s="137"/>
      <c r="U19" s="137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6"/>
      <c r="M20" s="136"/>
      <c r="N20" s="152"/>
      <c r="O20" s="153"/>
      <c r="P20" s="174"/>
      <c r="Q20" s="174"/>
      <c r="R20" s="136"/>
      <c r="S20" s="137"/>
      <c r="T20" s="137"/>
      <c r="U20" s="137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6"/>
      <c r="M21" s="136"/>
      <c r="N21" s="152"/>
      <c r="O21" s="153"/>
      <c r="P21" s="174"/>
      <c r="Q21" s="174"/>
      <c r="R21" s="136"/>
      <c r="S21" s="137"/>
      <c r="T21" s="137"/>
      <c r="U21" s="137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6"/>
      <c r="M22" s="136"/>
      <c r="N22" s="152"/>
      <c r="O22" s="153"/>
      <c r="P22" s="174"/>
      <c r="Q22" s="174"/>
      <c r="R22" s="136"/>
      <c r="S22" s="137"/>
      <c r="T22" s="137"/>
      <c r="U22" s="137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6"/>
      <c r="M23" s="136"/>
      <c r="N23" s="152"/>
      <c r="O23" s="153"/>
      <c r="P23" s="174"/>
      <c r="Q23" s="174"/>
      <c r="R23" s="136"/>
      <c r="S23" s="137"/>
      <c r="T23" s="137"/>
      <c r="U23" s="137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6"/>
      <c r="M24" s="136"/>
      <c r="N24" s="152"/>
      <c r="O24" s="153"/>
      <c r="P24" s="174"/>
      <c r="Q24" s="174"/>
      <c r="R24" s="136"/>
      <c r="S24" s="137"/>
      <c r="T24" s="137"/>
      <c r="U24" s="137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6"/>
      <c r="M25" s="136"/>
      <c r="N25" s="152"/>
      <c r="O25" s="153"/>
      <c r="P25" s="174"/>
      <c r="Q25" s="174"/>
      <c r="R25" s="136"/>
      <c r="S25" s="137"/>
      <c r="T25" s="137"/>
      <c r="U25" s="137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6"/>
      <c r="M26" s="136"/>
      <c r="N26" s="152"/>
      <c r="O26" s="153"/>
      <c r="P26" s="174"/>
      <c r="Q26" s="174"/>
      <c r="R26" s="136"/>
      <c r="S26" s="137"/>
      <c r="T26" s="137"/>
      <c r="U26" s="137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6"/>
      <c r="M27" s="136"/>
      <c r="N27" s="152"/>
      <c r="O27" s="153"/>
      <c r="P27" s="174"/>
      <c r="Q27" s="174"/>
      <c r="R27" s="136"/>
      <c r="S27" s="137"/>
      <c r="T27" s="137"/>
      <c r="U27" s="137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6"/>
      <c r="M28" s="136"/>
      <c r="N28" s="152"/>
      <c r="O28" s="153"/>
      <c r="P28" s="174"/>
      <c r="Q28" s="174"/>
      <c r="R28" s="136"/>
      <c r="S28" s="137"/>
      <c r="T28" s="137"/>
      <c r="U28" s="137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6"/>
      <c r="M29" s="136"/>
      <c r="N29" s="152"/>
      <c r="O29" s="153"/>
      <c r="P29" s="174"/>
      <c r="Q29" s="174"/>
      <c r="R29" s="136"/>
      <c r="S29" s="137"/>
      <c r="T29" s="137"/>
      <c r="U29" s="137"/>
    </row>
    <row r="30" spans="1:21" ht="13.9" customHeight="1" x14ac:dyDescent="0.2">
      <c r="A30" s="47"/>
      <c r="B30" s="82" t="s">
        <v>263</v>
      </c>
      <c r="C30" s="76">
        <v>949.29429889243636</v>
      </c>
      <c r="D30" s="71">
        <v>24.988143169238391</v>
      </c>
      <c r="E30" s="76">
        <v>837.48614896639936</v>
      </c>
      <c r="F30" s="71">
        <v>20.796306137338131</v>
      </c>
      <c r="G30" s="77">
        <v>1.2158994287119509</v>
      </c>
      <c r="H30" s="71">
        <v>-11.778028168554911</v>
      </c>
      <c r="I30" s="76">
        <v>-111.808149926037</v>
      </c>
      <c r="J30" s="75">
        <v>16</v>
      </c>
      <c r="K30" s="48"/>
      <c r="L30" s="136"/>
      <c r="M30" s="136"/>
      <c r="N30" s="152"/>
      <c r="O30" s="153"/>
      <c r="P30" s="174"/>
      <c r="Q30" s="174"/>
      <c r="R30" s="136"/>
      <c r="S30" s="137"/>
      <c r="T30" s="137"/>
      <c r="U30" s="137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6"/>
      <c r="M31" s="136"/>
      <c r="N31" s="152"/>
      <c r="O31" s="153"/>
      <c r="P31" s="174"/>
      <c r="Q31" s="174"/>
      <c r="R31" s="136"/>
      <c r="S31" s="137"/>
      <c r="T31" s="137"/>
      <c r="U31" s="137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6"/>
      <c r="M32" s="136"/>
      <c r="N32" s="152"/>
      <c r="O32" s="153"/>
      <c r="P32" s="174"/>
      <c r="Q32" s="174"/>
      <c r="R32" s="136"/>
      <c r="S32" s="137"/>
      <c r="T32" s="137"/>
      <c r="U32" s="137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6"/>
      <c r="M33" s="136"/>
      <c r="N33" s="152"/>
      <c r="O33" s="153"/>
      <c r="P33" s="174"/>
      <c r="Q33" s="174"/>
      <c r="R33" s="136"/>
      <c r="S33" s="137"/>
      <c r="T33" s="137"/>
      <c r="U33" s="137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6"/>
      <c r="M34" s="136"/>
      <c r="N34" s="152"/>
      <c r="O34" s="153"/>
      <c r="P34" s="174"/>
      <c r="Q34" s="174"/>
      <c r="R34" s="136"/>
      <c r="S34" s="137"/>
      <c r="T34" s="137"/>
      <c r="U34" s="137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6"/>
      <c r="M35" s="136"/>
      <c r="N35" s="152"/>
      <c r="O35" s="153"/>
      <c r="P35" s="174"/>
      <c r="Q35" s="174"/>
      <c r="R35" s="136"/>
      <c r="S35" s="137"/>
      <c r="T35" s="137"/>
      <c r="U35" s="137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6"/>
      <c r="M36" s="136"/>
      <c r="N36" s="152"/>
      <c r="O36" s="153"/>
      <c r="P36" s="174"/>
      <c r="Q36" s="174"/>
      <c r="R36" s="136"/>
      <c r="S36" s="137"/>
      <c r="T36" s="137"/>
      <c r="U36" s="137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6"/>
      <c r="M37" s="136"/>
      <c r="N37" s="152"/>
      <c r="O37" s="153"/>
      <c r="P37" s="174"/>
      <c r="Q37" s="174"/>
      <c r="R37" s="136"/>
      <c r="S37" s="137"/>
      <c r="T37" s="137"/>
      <c r="U37" s="137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6"/>
      <c r="M38" s="136"/>
      <c r="N38" s="152"/>
      <c r="O38" s="153"/>
      <c r="P38" s="174"/>
      <c r="Q38" s="174"/>
      <c r="R38" s="136"/>
      <c r="S38" s="137"/>
      <c r="T38" s="137"/>
      <c r="U38" s="137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6"/>
      <c r="M39" s="136"/>
      <c r="N39" s="152"/>
      <c r="O39" s="153"/>
      <c r="P39" s="174"/>
      <c r="Q39" s="174"/>
      <c r="R39" s="136"/>
      <c r="S39" s="137"/>
      <c r="T39" s="137"/>
      <c r="U39" s="137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6"/>
      <c r="M40" s="136"/>
      <c r="N40" s="152"/>
      <c r="O40" s="153"/>
      <c r="P40" s="174"/>
      <c r="Q40" s="174"/>
      <c r="R40" s="136"/>
      <c r="S40" s="137"/>
      <c r="T40" s="137"/>
      <c r="U40" s="137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6"/>
      <c r="M41" s="136"/>
      <c r="N41" s="152"/>
      <c r="O41" s="153"/>
      <c r="P41" s="174"/>
      <c r="Q41" s="174"/>
      <c r="R41" s="136"/>
      <c r="S41" s="137"/>
      <c r="T41" s="137"/>
      <c r="U41" s="137"/>
    </row>
    <row r="42" spans="1:21" ht="15" x14ac:dyDescent="0.2">
      <c r="A42" s="47"/>
      <c r="B42" s="100" t="s">
        <v>261</v>
      </c>
      <c r="C42" s="40">
        <v>480.42894381242627</v>
      </c>
      <c r="D42" s="70">
        <v>12.489389883352409</v>
      </c>
      <c r="E42" s="40">
        <v>602.13793856780012</v>
      </c>
      <c r="F42" s="70">
        <v>14.332438816428999</v>
      </c>
      <c r="G42" s="74">
        <v>6.0403996011485477</v>
      </c>
      <c r="H42" s="70">
        <v>25.333401811630374</v>
      </c>
      <c r="I42" s="40">
        <v>121.70899475537385</v>
      </c>
      <c r="J42" s="67">
        <v>6</v>
      </c>
      <c r="K42" s="48"/>
      <c r="L42" s="136"/>
      <c r="M42" s="136"/>
      <c r="N42" s="152"/>
      <c r="O42" s="153"/>
      <c r="P42" s="174"/>
      <c r="Q42" s="174"/>
      <c r="R42" s="136"/>
      <c r="S42" s="137"/>
      <c r="T42" s="137"/>
      <c r="U42" s="137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6"/>
      <c r="M43" s="136"/>
      <c r="N43" s="152"/>
      <c r="O43" s="153"/>
      <c r="P43" s="174"/>
      <c r="Q43" s="174"/>
      <c r="R43" s="136"/>
      <c r="S43" s="137"/>
      <c r="T43" s="137"/>
      <c r="U43" s="137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6"/>
      <c r="M44" s="136"/>
      <c r="N44" s="152"/>
      <c r="O44" s="153"/>
      <c r="P44" s="174"/>
      <c r="Q44" s="174"/>
      <c r="R44" s="136"/>
      <c r="S44" s="137"/>
      <c r="T44" s="137"/>
      <c r="U44" s="137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6"/>
      <c r="M45" s="136"/>
      <c r="N45" s="152"/>
      <c r="O45" s="153"/>
      <c r="P45" s="174"/>
      <c r="Q45" s="174"/>
      <c r="R45" s="136"/>
      <c r="S45" s="137"/>
      <c r="T45" s="137"/>
      <c r="U45" s="137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6"/>
      <c r="M46" s="136"/>
      <c r="N46" s="152"/>
      <c r="O46" s="153"/>
      <c r="P46" s="174"/>
      <c r="Q46" s="174"/>
      <c r="R46" s="136"/>
      <c r="S46" s="137"/>
      <c r="T46" s="137"/>
      <c r="U46" s="137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6"/>
      <c r="M47" s="136"/>
      <c r="N47" s="152"/>
      <c r="O47" s="153"/>
      <c r="P47" s="174"/>
      <c r="Q47" s="174"/>
      <c r="R47" s="136"/>
      <c r="S47" s="137"/>
      <c r="T47" s="137"/>
      <c r="U47" s="137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7"/>
      <c r="M48" s="137"/>
      <c r="N48" s="137"/>
      <c r="O48" s="137"/>
      <c r="P48" s="137"/>
      <c r="Q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189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7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6"/>
    </row>
    <row r="9" spans="1:7" ht="15" customHeight="1" x14ac:dyDescent="0.25">
      <c r="A9" s="47"/>
      <c r="B9" s="578" t="s">
        <v>352</v>
      </c>
      <c r="C9" s="578"/>
      <c r="D9" s="578"/>
      <c r="E9" s="196"/>
    </row>
    <row r="10" spans="1:7" ht="15" x14ac:dyDescent="0.25">
      <c r="A10" s="47"/>
      <c r="B10" s="579" t="s">
        <v>317</v>
      </c>
      <c r="C10" s="579"/>
      <c r="D10" s="579"/>
      <c r="E10" s="196"/>
    </row>
    <row r="11" spans="1:7" ht="15" x14ac:dyDescent="0.25">
      <c r="A11" s="47"/>
      <c r="B11" s="579" t="s">
        <v>144</v>
      </c>
      <c r="C11" s="579"/>
      <c r="D11" s="579"/>
      <c r="E11" s="196"/>
    </row>
    <row r="12" spans="1:7" ht="15" x14ac:dyDescent="0.25">
      <c r="A12" s="47"/>
      <c r="B12" s="113"/>
      <c r="C12" s="113"/>
      <c r="D12" s="113"/>
      <c r="E12" s="196"/>
    </row>
    <row r="13" spans="1:7" ht="15" customHeight="1" x14ac:dyDescent="0.2">
      <c r="A13" s="47"/>
      <c r="B13" s="43"/>
      <c r="C13" s="410" t="s">
        <v>230</v>
      </c>
      <c r="D13" s="406" t="s">
        <v>231</v>
      </c>
      <c r="E13" s="197"/>
    </row>
    <row r="14" spans="1:7" ht="15" customHeight="1" x14ac:dyDescent="0.2">
      <c r="A14" s="47"/>
      <c r="B14" s="43"/>
      <c r="C14" s="451" t="s">
        <v>78</v>
      </c>
      <c r="D14" s="450" t="s">
        <v>78</v>
      </c>
      <c r="E14" s="197"/>
    </row>
    <row r="15" spans="1:7" ht="11.25" customHeight="1" x14ac:dyDescent="0.2">
      <c r="A15" s="47"/>
      <c r="B15" s="43"/>
      <c r="C15" s="405"/>
      <c r="D15" s="114"/>
      <c r="E15" s="198"/>
    </row>
    <row r="16" spans="1:7" ht="15" customHeight="1" x14ac:dyDescent="0.25">
      <c r="A16" s="43"/>
      <c r="B16" s="57" t="s">
        <v>281</v>
      </c>
      <c r="C16" s="312"/>
      <c r="D16" s="306"/>
      <c r="E16" s="198"/>
    </row>
    <row r="17" spans="1:6" ht="15" customHeight="1" x14ac:dyDescent="0.2">
      <c r="A17" s="43"/>
      <c r="B17" s="82" t="s">
        <v>258</v>
      </c>
      <c r="C17" s="545">
        <v>32180</v>
      </c>
      <c r="D17" s="452">
        <v>53972.959183673469</v>
      </c>
      <c r="E17" s="198"/>
      <c r="F17" s="397"/>
    </row>
    <row r="18" spans="1:6" ht="15" customHeight="1" x14ac:dyDescent="0.2">
      <c r="A18" s="43"/>
      <c r="B18" s="82" t="s">
        <v>259</v>
      </c>
      <c r="C18" s="421">
        <v>59629.141176470592</v>
      </c>
      <c r="D18" s="452">
        <v>47026.395061728392</v>
      </c>
      <c r="E18" s="198"/>
      <c r="F18" s="397"/>
    </row>
    <row r="19" spans="1:6" ht="15" customHeight="1" x14ac:dyDescent="0.2">
      <c r="A19" s="43"/>
      <c r="B19" s="82" t="s">
        <v>260</v>
      </c>
      <c r="C19" s="421">
        <v>44146.818181818184</v>
      </c>
      <c r="D19" s="452">
        <v>50555.39166666667</v>
      </c>
      <c r="E19" s="198"/>
      <c r="F19" s="397"/>
    </row>
    <row r="20" spans="1:6" ht="15" customHeight="1" x14ac:dyDescent="0.2">
      <c r="A20" s="43"/>
      <c r="B20" s="82" t="s">
        <v>361</v>
      </c>
      <c r="C20" s="421">
        <v>59518.73333333333</v>
      </c>
      <c r="D20" s="452">
        <v>47461.538461538461</v>
      </c>
      <c r="E20" s="198"/>
      <c r="F20" s="397"/>
    </row>
    <row r="21" spans="1:6" ht="15" customHeight="1" x14ac:dyDescent="0.2">
      <c r="A21" s="43"/>
      <c r="B21" s="82" t="s">
        <v>262</v>
      </c>
      <c r="C21" s="421">
        <v>82467.567999999999</v>
      </c>
      <c r="D21" s="452">
        <v>67550.549180327871</v>
      </c>
      <c r="E21" s="198"/>
      <c r="F21" s="397"/>
    </row>
    <row r="22" spans="1:6" ht="15" customHeight="1" x14ac:dyDescent="0.2">
      <c r="A22" s="43"/>
      <c r="B22" s="82" t="s">
        <v>263</v>
      </c>
      <c r="C22" s="421">
        <v>23685.714285714286</v>
      </c>
      <c r="D22" s="452">
        <v>39210.416666666664</v>
      </c>
      <c r="E22" s="198"/>
      <c r="F22" s="397"/>
    </row>
    <row r="23" spans="1:6" ht="15" customHeight="1" x14ac:dyDescent="0.2">
      <c r="A23" s="43"/>
      <c r="B23" s="82" t="s">
        <v>264</v>
      </c>
      <c r="C23" s="421">
        <v>49338.590909090912</v>
      </c>
      <c r="D23" s="452">
        <v>49137.792079207924</v>
      </c>
      <c r="E23" s="198"/>
      <c r="F23" s="397"/>
    </row>
    <row r="24" spans="1:6" ht="15" customHeight="1" x14ac:dyDescent="0.2">
      <c r="A24" s="43"/>
      <c r="B24" s="82" t="s">
        <v>265</v>
      </c>
      <c r="C24" s="421">
        <v>58301.660714285717</v>
      </c>
      <c r="D24" s="452">
        <v>46438.207792207795</v>
      </c>
      <c r="E24" s="198"/>
      <c r="F24" s="397"/>
    </row>
    <row r="25" spans="1:6" ht="15" customHeight="1" x14ac:dyDescent="0.2">
      <c r="A25" s="43"/>
      <c r="B25" s="82" t="s">
        <v>266</v>
      </c>
      <c r="C25" s="421">
        <v>63478.035294117646</v>
      </c>
      <c r="D25" s="452">
        <v>46792.84</v>
      </c>
      <c r="E25" s="198"/>
      <c r="F25" s="397"/>
    </row>
    <row r="26" spans="1:6" ht="15" customHeight="1" x14ac:dyDescent="0.2">
      <c r="A26" s="43"/>
      <c r="B26" s="82" t="s">
        <v>267</v>
      </c>
      <c r="C26" s="421">
        <v>31369.565217391304</v>
      </c>
      <c r="D26" s="452">
        <v>44215.833333333336</v>
      </c>
      <c r="E26" s="198"/>
      <c r="F26" s="397"/>
    </row>
    <row r="27" spans="1:6" ht="15" customHeight="1" x14ac:dyDescent="0.2">
      <c r="A27" s="43"/>
      <c r="B27" s="82" t="s">
        <v>362</v>
      </c>
      <c r="C27" s="421">
        <v>36396.414634146342</v>
      </c>
      <c r="D27" s="452">
        <v>71680.82716049382</v>
      </c>
      <c r="E27" s="198"/>
      <c r="F27" s="397"/>
    </row>
    <row r="28" spans="1:6" ht="15" customHeight="1" x14ac:dyDescent="0.2">
      <c r="A28" s="43"/>
      <c r="B28" s="82" t="s">
        <v>284</v>
      </c>
      <c r="C28" s="421">
        <v>70457.947976878611</v>
      </c>
      <c r="D28" s="452">
        <v>60587.411764705881</v>
      </c>
      <c r="E28" s="198"/>
      <c r="F28" s="397"/>
    </row>
    <row r="29" spans="1:6" ht="15" customHeight="1" x14ac:dyDescent="0.2">
      <c r="A29" s="43"/>
      <c r="B29" s="82" t="s">
        <v>271</v>
      </c>
      <c r="C29" s="421">
        <v>44109.372881355936</v>
      </c>
      <c r="D29" s="452">
        <v>51540.988372093023</v>
      </c>
      <c r="E29" s="198"/>
      <c r="F29" s="397"/>
    </row>
    <row r="30" spans="1:6" ht="15" customHeight="1" x14ac:dyDescent="0.2">
      <c r="A30" s="43"/>
      <c r="B30" s="82" t="s">
        <v>272</v>
      </c>
      <c r="C30" s="421">
        <v>35689.779661016946</v>
      </c>
      <c r="D30" s="452">
        <v>40102.493670886077</v>
      </c>
      <c r="E30" s="198"/>
      <c r="F30" s="397"/>
    </row>
    <row r="31" spans="1:6" ht="15" customHeight="1" x14ac:dyDescent="0.2">
      <c r="A31" s="43"/>
      <c r="B31" s="82" t="s">
        <v>363</v>
      </c>
      <c r="C31" s="421">
        <v>34856.199999999997</v>
      </c>
      <c r="D31" s="452">
        <v>43025</v>
      </c>
      <c r="E31" s="198"/>
      <c r="F31" s="397"/>
    </row>
    <row r="32" spans="1:6" ht="15" customHeight="1" x14ac:dyDescent="0.2">
      <c r="A32" s="43"/>
      <c r="B32" s="82" t="s">
        <v>364</v>
      </c>
      <c r="C32" s="421">
        <v>40111.111111111109</v>
      </c>
      <c r="D32" s="452">
        <v>55590.116279069771</v>
      </c>
      <c r="E32" s="198"/>
      <c r="F32" s="397"/>
    </row>
    <row r="33" spans="1:15" ht="15" customHeight="1" x14ac:dyDescent="0.2">
      <c r="A33" s="43"/>
      <c r="B33" s="82" t="s">
        <v>274</v>
      </c>
      <c r="C33" s="421">
        <v>38231.101123595508</v>
      </c>
      <c r="D33" s="452">
        <v>39174.388059701494</v>
      </c>
      <c r="E33" s="198"/>
      <c r="F33" s="397"/>
    </row>
    <row r="34" spans="1:15" ht="15" customHeight="1" x14ac:dyDescent="0.2">
      <c r="A34" s="43"/>
      <c r="B34" s="82" t="s">
        <v>275</v>
      </c>
      <c r="C34" s="421">
        <v>46475.027397260274</v>
      </c>
      <c r="D34" s="452">
        <v>34555.593220338982</v>
      </c>
      <c r="E34" s="198"/>
      <c r="F34" s="397"/>
    </row>
    <row r="35" spans="1:15" ht="15" customHeight="1" x14ac:dyDescent="0.2">
      <c r="A35" s="43"/>
      <c r="B35" s="82" t="s">
        <v>276</v>
      </c>
      <c r="C35" s="421">
        <v>47742.245614035084</v>
      </c>
      <c r="D35" s="452">
        <v>62845.572413793103</v>
      </c>
      <c r="E35" s="198"/>
      <c r="F35" s="397"/>
    </row>
    <row r="36" spans="1:15" ht="15" customHeight="1" x14ac:dyDescent="0.2">
      <c r="A36" s="43"/>
      <c r="B36" s="82" t="s">
        <v>286</v>
      </c>
      <c r="C36" s="421">
        <v>33631.57894736842</v>
      </c>
      <c r="D36" s="452">
        <v>48110</v>
      </c>
      <c r="E36" s="198"/>
      <c r="F36" s="397"/>
    </row>
    <row r="37" spans="1:15" ht="15" customHeight="1" x14ac:dyDescent="0.2">
      <c r="A37" s="43"/>
      <c r="B37" s="82" t="s">
        <v>365</v>
      </c>
      <c r="C37" s="421">
        <v>27985.75</v>
      </c>
      <c r="D37" s="452">
        <v>31379.310344827587</v>
      </c>
      <c r="E37" s="198"/>
      <c r="F37" s="397"/>
    </row>
    <row r="38" spans="1:15" ht="15" customHeight="1" x14ac:dyDescent="0.2">
      <c r="A38" s="43"/>
      <c r="B38" s="82" t="s">
        <v>287</v>
      </c>
      <c r="C38" s="421">
        <v>47926.086956521736</v>
      </c>
      <c r="D38" s="452">
        <v>70090.540540540547</v>
      </c>
      <c r="E38" s="198"/>
      <c r="F38" s="397"/>
    </row>
    <row r="39" spans="1:15" ht="15" customHeight="1" x14ac:dyDescent="0.2">
      <c r="A39" s="43"/>
      <c r="B39" s="82" t="s">
        <v>366</v>
      </c>
      <c r="C39" s="421">
        <v>44333.333333333336</v>
      </c>
      <c r="D39" s="452">
        <v>42030</v>
      </c>
      <c r="E39" s="198"/>
      <c r="F39" s="397"/>
    </row>
    <row r="40" spans="1:15" ht="15" customHeight="1" x14ac:dyDescent="0.2">
      <c r="A40" s="43"/>
      <c r="B40" s="82" t="s">
        <v>288</v>
      </c>
      <c r="C40" s="421">
        <v>68938.221311475412</v>
      </c>
      <c r="D40" s="452">
        <v>67035.160919540227</v>
      </c>
      <c r="E40" s="198"/>
      <c r="F40" s="397"/>
    </row>
    <row r="41" spans="1:15" ht="15" customHeight="1" x14ac:dyDescent="0.2">
      <c r="A41" s="99"/>
      <c r="B41" s="82" t="s">
        <v>289</v>
      </c>
      <c r="C41" s="407">
        <v>66269.41860465116</v>
      </c>
      <c r="D41" s="407">
        <v>52483.890109890111</v>
      </c>
      <c r="E41" s="190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08">
        <v>56322.557377049183</v>
      </c>
      <c r="D42" s="408">
        <v>11000</v>
      </c>
      <c r="E42" s="190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09"/>
      <c r="D43" s="409"/>
      <c r="E43" s="190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09"/>
      <c r="D44" s="409"/>
      <c r="E44" s="190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08">
        <v>39424.34482758621</v>
      </c>
      <c r="D45" s="408">
        <v>47563.910714285717</v>
      </c>
      <c r="E45" s="190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100" t="s">
        <v>261</v>
      </c>
      <c r="C46" s="67">
        <v>39051.978723404252</v>
      </c>
      <c r="D46" s="67">
        <v>39396.770833333336</v>
      </c>
      <c r="E46" s="190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08">
        <v>23503.388888888891</v>
      </c>
      <c r="D47" s="408">
        <v>57876.271186440681</v>
      </c>
      <c r="E47" s="190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08">
        <v>43088.271186440681</v>
      </c>
      <c r="D48" s="408">
        <v>59808.914285714287</v>
      </c>
      <c r="E48" s="190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08">
        <v>47812.829268292684</v>
      </c>
      <c r="D49" s="408">
        <v>72463.013698630137</v>
      </c>
      <c r="E49" s="190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08">
        <v>45748.276315789473</v>
      </c>
      <c r="D50" s="408">
        <v>57827.86363636364</v>
      </c>
      <c r="E50" s="190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08">
        <v>25742.2</v>
      </c>
      <c r="D51" s="408">
        <v>60744.067796610172</v>
      </c>
      <c r="E51" s="191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08">
        <v>45513.916666666664</v>
      </c>
      <c r="D52" s="408">
        <v>45852.459016393441</v>
      </c>
      <c r="E52" s="190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08">
        <v>27693.909090909092</v>
      </c>
      <c r="D53" s="408">
        <v>52469.238805970148</v>
      </c>
      <c r="E53" s="190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07">
        <v>47822.38</v>
      </c>
      <c r="D54" s="407">
        <v>44032.864864864867</v>
      </c>
      <c r="E54" s="190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08">
        <v>51049.254901960783</v>
      </c>
      <c r="D55" s="408">
        <v>56514.765432098764</v>
      </c>
      <c r="E55" s="190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200"/>
    </row>
    <row r="57" spans="1:15" x14ac:dyDescent="0.2">
      <c r="A57" s="188" t="s">
        <v>241</v>
      </c>
      <c r="B57" s="50"/>
      <c r="C57" s="50"/>
      <c r="D57" s="50"/>
      <c r="E57" s="51"/>
      <c r="F57" s="200"/>
    </row>
    <row r="58" spans="1:15" x14ac:dyDescent="0.2">
      <c r="F58" s="200"/>
    </row>
    <row r="60" spans="1:15" x14ac:dyDescent="0.2">
      <c r="C60" s="137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7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7"/>
    </row>
    <row r="9" spans="1:16" ht="15" x14ac:dyDescent="0.2">
      <c r="A9" s="47"/>
      <c r="B9" s="600" t="s">
        <v>353</v>
      </c>
      <c r="C9" s="600"/>
      <c r="D9" s="600"/>
      <c r="E9" s="187"/>
    </row>
    <row r="10" spans="1:16" ht="15" x14ac:dyDescent="0.2">
      <c r="A10" s="47"/>
      <c r="B10" s="579" t="s">
        <v>249</v>
      </c>
      <c r="C10" s="579"/>
      <c r="D10" s="579"/>
      <c r="E10" s="187"/>
    </row>
    <row r="11" spans="1:16" ht="15" x14ac:dyDescent="0.2">
      <c r="A11" s="47"/>
      <c r="B11" s="579" t="s">
        <v>144</v>
      </c>
      <c r="C11" s="579"/>
      <c r="D11" s="579"/>
      <c r="E11" s="304"/>
    </row>
    <row r="12" spans="1:16" ht="15" x14ac:dyDescent="0.25">
      <c r="A12" s="47"/>
      <c r="B12" s="113"/>
      <c r="C12" s="113"/>
      <c r="D12" s="113"/>
      <c r="E12" s="196"/>
    </row>
    <row r="13" spans="1:16" ht="14.25" customHeight="1" x14ac:dyDescent="0.2">
      <c r="A13" s="47"/>
      <c r="B13" s="43"/>
      <c r="C13" s="202" t="s">
        <v>139</v>
      </c>
      <c r="D13" s="202" t="s">
        <v>140</v>
      </c>
      <c r="E13" s="197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8"/>
    </row>
    <row r="15" spans="1:16" ht="15" customHeight="1" x14ac:dyDescent="0.2">
      <c r="A15" s="47"/>
      <c r="B15" s="43"/>
      <c r="C15" s="49"/>
      <c r="D15" s="49"/>
      <c r="E15" s="199"/>
    </row>
    <row r="16" spans="1:16" ht="15" x14ac:dyDescent="0.2">
      <c r="A16" s="99"/>
      <c r="B16" s="100" t="s">
        <v>281</v>
      </c>
      <c r="C16" s="323"/>
      <c r="D16" s="323"/>
      <c r="E16" s="190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07">
        <v>12824.188192520543</v>
      </c>
      <c r="D17" s="407">
        <v>53893.347086240632</v>
      </c>
      <c r="E17" s="190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90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90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90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90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x14ac:dyDescent="0.2">
      <c r="A22" s="99"/>
      <c r="B22" s="82" t="s">
        <v>263</v>
      </c>
      <c r="C22" s="259">
        <v>14306.790917776778</v>
      </c>
      <c r="D22" s="259">
        <v>48587.771363588436</v>
      </c>
      <c r="E22" s="190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90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90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90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90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90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90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90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90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08">
        <v>15693.510799413898</v>
      </c>
      <c r="D31" s="408">
        <v>53984.231382846003</v>
      </c>
      <c r="E31" s="190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08">
        <v>15970.864773495605</v>
      </c>
      <c r="D32" s="408">
        <v>52123.806866952793</v>
      </c>
      <c r="E32" s="190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08">
        <v>14792.804453142273</v>
      </c>
      <c r="D33" s="408">
        <v>49566.679618683549</v>
      </c>
      <c r="E33" s="190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08">
        <v>10795.001978444496</v>
      </c>
      <c r="D34" s="408">
        <v>37642.380132022823</v>
      </c>
      <c r="E34" s="190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08">
        <v>14820.282456583656</v>
      </c>
      <c r="D35" s="408">
        <v>56474.742025467531</v>
      </c>
      <c r="E35" s="190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08">
        <v>14685.080972575035</v>
      </c>
      <c r="D36" s="408">
        <v>62471.00809873845</v>
      </c>
      <c r="E36" s="190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90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90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90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90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90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90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39"/>
      <c r="D43" s="339"/>
      <c r="E43" s="190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39"/>
      <c r="D44" s="339"/>
      <c r="E44" s="190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90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ht="15" x14ac:dyDescent="0.2">
      <c r="A46" s="99"/>
      <c r="B46" s="100" t="s">
        <v>261</v>
      </c>
      <c r="C46" s="67">
        <v>15467.234833721381</v>
      </c>
      <c r="D46" s="67">
        <v>51970.391568013794</v>
      </c>
      <c r="E46" s="190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90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90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90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1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90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90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90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90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90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1" t="s">
        <v>148</v>
      </c>
      <c r="B57" s="43"/>
      <c r="C57" s="43"/>
      <c r="D57" s="43"/>
      <c r="E57" s="48"/>
    </row>
    <row r="58" spans="1:16" x14ac:dyDescent="0.2">
      <c r="A58" s="195" t="s">
        <v>136</v>
      </c>
      <c r="B58" s="189"/>
      <c r="C58" s="189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1" t="s">
        <v>253</v>
      </c>
      <c r="D8" s="581"/>
      <c r="E8" s="581"/>
      <c r="F8" s="581"/>
      <c r="G8" s="581"/>
      <c r="H8" s="581"/>
      <c r="I8" s="581"/>
      <c r="J8" s="581"/>
      <c r="K8" s="48"/>
    </row>
    <row r="9" spans="1:24" ht="15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24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  <c r="M12" s="137"/>
      <c r="N12" s="137"/>
      <c r="O12" s="137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107" t="s">
        <v>0</v>
      </c>
      <c r="I13" s="14" t="s">
        <v>76</v>
      </c>
      <c r="J13" s="593"/>
      <c r="K13" s="48"/>
      <c r="M13" s="137"/>
      <c r="N13" s="137"/>
      <c r="O13" s="137"/>
      <c r="P13" s="136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X14" s="137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>
        <f>SUM(E16:E35)</f>
        <v>185405.44930099999</v>
      </c>
      <c r="N15" s="136">
        <f>SUM(E38:E48)</f>
        <v>26472.100522500001</v>
      </c>
      <c r="O15" s="137"/>
      <c r="X15" s="137"/>
    </row>
    <row r="16" spans="1:24" ht="15" customHeight="1" x14ac:dyDescent="0.2">
      <c r="A16" s="47"/>
      <c r="B16" s="82" t="s">
        <v>275</v>
      </c>
      <c r="C16" s="412">
        <v>32934.875462551063</v>
      </c>
      <c r="D16" s="387">
        <v>21.861876287152683</v>
      </c>
      <c r="E16" s="412">
        <v>54346.620456500001</v>
      </c>
      <c r="F16" s="387">
        <v>34.524154746594746</v>
      </c>
      <c r="G16" s="387">
        <v>29.312310216012015</v>
      </c>
      <c r="H16" s="387">
        <v>65.012375766519554</v>
      </c>
      <c r="I16" s="412">
        <v>21411.744993948938</v>
      </c>
      <c r="J16" s="423">
        <v>1</v>
      </c>
      <c r="K16" s="48"/>
      <c r="M16" s="137"/>
      <c r="N16" s="137"/>
      <c r="O16" s="137"/>
      <c r="X16" s="137"/>
    </row>
    <row r="17" spans="1:24" ht="15" customHeight="1" x14ac:dyDescent="0.2">
      <c r="A17" s="47"/>
      <c r="B17" s="82" t="s">
        <v>260</v>
      </c>
      <c r="C17" s="412">
        <v>12790.267254332512</v>
      </c>
      <c r="D17" s="387">
        <v>43.667426044899585</v>
      </c>
      <c r="E17" s="412">
        <v>21101.2737896</v>
      </c>
      <c r="F17" s="387">
        <v>63.260392514220356</v>
      </c>
      <c r="G17" s="387">
        <v>11.381150807138757</v>
      </c>
      <c r="H17" s="387">
        <v>64.979146799706314</v>
      </c>
      <c r="I17" s="412">
        <v>8311.0065352674883</v>
      </c>
      <c r="J17" s="423">
        <v>2</v>
      </c>
      <c r="K17" s="48"/>
      <c r="M17" s="137"/>
      <c r="N17" s="137"/>
      <c r="O17" s="137"/>
      <c r="X17" s="137"/>
    </row>
    <row r="18" spans="1:24" ht="15" customHeight="1" x14ac:dyDescent="0.2">
      <c r="A18" s="47"/>
      <c r="B18" s="81" t="s">
        <v>279</v>
      </c>
      <c r="C18" s="422">
        <v>10697.883186400415</v>
      </c>
      <c r="D18" s="442">
        <v>35.491123655479548</v>
      </c>
      <c r="E18" s="422">
        <v>19067.554073399999</v>
      </c>
      <c r="F18" s="73">
        <v>57.090157900098859</v>
      </c>
      <c r="G18" s="387">
        <v>10.284246846728015</v>
      </c>
      <c r="H18" s="387">
        <v>78.236701047918061</v>
      </c>
      <c r="I18" s="412">
        <v>8369.6708869995837</v>
      </c>
      <c r="J18" s="423">
        <v>3</v>
      </c>
      <c r="K18" s="48"/>
      <c r="M18" s="136"/>
      <c r="N18" s="136"/>
      <c r="O18" s="136"/>
      <c r="X18" s="137"/>
    </row>
    <row r="19" spans="1:24" ht="15" customHeight="1" x14ac:dyDescent="0.2">
      <c r="A19" s="47"/>
      <c r="B19" s="82" t="s">
        <v>264</v>
      </c>
      <c r="C19" s="412">
        <v>10840.506906172537</v>
      </c>
      <c r="D19" s="387">
        <v>31.807037911088067</v>
      </c>
      <c r="E19" s="412">
        <v>17329.697554499999</v>
      </c>
      <c r="F19" s="387">
        <v>45.278903259804316</v>
      </c>
      <c r="G19" s="387">
        <v>9.3469192085966011</v>
      </c>
      <c r="H19" s="387">
        <v>59.86058313041196</v>
      </c>
      <c r="I19" s="412">
        <v>6489.1906483274615</v>
      </c>
      <c r="J19" s="423">
        <v>4</v>
      </c>
      <c r="K19" s="48"/>
      <c r="M19" s="137"/>
      <c r="N19" s="137"/>
      <c r="O19" s="137"/>
      <c r="X19" s="137"/>
    </row>
    <row r="20" spans="1:24" ht="15" customHeight="1" x14ac:dyDescent="0.2">
      <c r="A20" s="47"/>
      <c r="B20" s="82" t="s">
        <v>266</v>
      </c>
      <c r="C20" s="412">
        <v>8978.3334762423492</v>
      </c>
      <c r="D20" s="387">
        <v>24.997549709653267</v>
      </c>
      <c r="E20" s="412">
        <v>13250.0003167</v>
      </c>
      <c r="F20" s="387">
        <v>35.006188675475656</v>
      </c>
      <c r="G20" s="387">
        <v>7.1464999365736208</v>
      </c>
      <c r="H20" s="387">
        <v>47.577502570615657</v>
      </c>
      <c r="I20" s="412">
        <v>4271.6668404576503</v>
      </c>
      <c r="J20" s="423">
        <v>5</v>
      </c>
      <c r="K20" s="48"/>
      <c r="M20" s="137"/>
      <c r="N20" s="137"/>
      <c r="O20" s="137"/>
      <c r="X20" s="137"/>
    </row>
    <row r="21" spans="1:24" ht="15" customHeight="1" x14ac:dyDescent="0.2">
      <c r="A21" s="47"/>
      <c r="B21" s="82" t="s">
        <v>271</v>
      </c>
      <c r="C21" s="412">
        <v>6582.9041604403365</v>
      </c>
      <c r="D21" s="387">
        <v>33.471743294678333</v>
      </c>
      <c r="E21" s="412">
        <v>11275.1059241</v>
      </c>
      <c r="F21" s="387">
        <v>50.52164742832548</v>
      </c>
      <c r="G21" s="387">
        <v>6.0813239128668846</v>
      </c>
      <c r="H21" s="387">
        <v>71.278597550564953</v>
      </c>
      <c r="I21" s="412">
        <v>4692.2017636596638</v>
      </c>
      <c r="J21" s="423">
        <v>6</v>
      </c>
      <c r="K21" s="48"/>
      <c r="M21" s="137"/>
      <c r="N21" s="137"/>
      <c r="O21" s="137"/>
      <c r="X21" s="137"/>
    </row>
    <row r="22" spans="1:24" ht="15" customHeight="1" x14ac:dyDescent="0.2">
      <c r="A22" s="47"/>
      <c r="B22" s="82" t="s">
        <v>272</v>
      </c>
      <c r="C22" s="412">
        <v>8924.962843045616</v>
      </c>
      <c r="D22" s="387">
        <v>40.810950330496439</v>
      </c>
      <c r="E22" s="412">
        <v>10177.3048175</v>
      </c>
      <c r="F22" s="387">
        <v>41.516187631574411</v>
      </c>
      <c r="G22" s="387">
        <v>5.4892155844769492</v>
      </c>
      <c r="H22" s="387">
        <v>14.031901269260928</v>
      </c>
      <c r="I22" s="412">
        <v>1252.3419744543844</v>
      </c>
      <c r="J22" s="423">
        <v>7</v>
      </c>
      <c r="K22" s="48"/>
      <c r="M22" s="137"/>
      <c r="N22" s="137"/>
      <c r="O22" s="137"/>
      <c r="X22" s="137"/>
    </row>
    <row r="23" spans="1:24" ht="15" customHeight="1" x14ac:dyDescent="0.2">
      <c r="A23" s="47"/>
      <c r="B23" s="82" t="s">
        <v>265</v>
      </c>
      <c r="C23" s="412">
        <v>7019.5435522737262</v>
      </c>
      <c r="D23" s="387">
        <v>35.125530882850974</v>
      </c>
      <c r="E23" s="412">
        <v>10005.5244277</v>
      </c>
      <c r="F23" s="387">
        <v>46.35145028308839</v>
      </c>
      <c r="G23" s="387">
        <v>5.3965643757624093</v>
      </c>
      <c r="H23" s="387">
        <v>42.538105977832053</v>
      </c>
      <c r="I23" s="412">
        <v>2985.980875426274</v>
      </c>
      <c r="J23" s="423">
        <v>8</v>
      </c>
      <c r="K23" s="48"/>
      <c r="M23" s="137"/>
      <c r="N23" s="137"/>
      <c r="O23" s="137"/>
      <c r="X23" s="137"/>
    </row>
    <row r="24" spans="1:24" ht="15" customHeight="1" x14ac:dyDescent="0.2">
      <c r="A24" s="47"/>
      <c r="B24" s="82" t="s">
        <v>259</v>
      </c>
      <c r="C24" s="412">
        <v>3329.0318454181383</v>
      </c>
      <c r="D24" s="387">
        <v>29.748258879525665</v>
      </c>
      <c r="E24" s="412">
        <v>6830.2242998000002</v>
      </c>
      <c r="F24" s="387">
        <v>57.324241992231407</v>
      </c>
      <c r="G24" s="387">
        <v>3.6839393478189217</v>
      </c>
      <c r="H24" s="387">
        <v>105.17149180175834</v>
      </c>
      <c r="I24" s="412">
        <v>3501.1924543818618</v>
      </c>
      <c r="J24" s="423">
        <v>9</v>
      </c>
      <c r="K24" s="48"/>
      <c r="M24" s="137"/>
      <c r="N24" s="137"/>
      <c r="O24" s="137"/>
      <c r="X24" s="137"/>
    </row>
    <row r="25" spans="1:24" ht="15" customHeight="1" x14ac:dyDescent="0.2">
      <c r="A25" s="47"/>
      <c r="B25" s="82" t="s">
        <v>274</v>
      </c>
      <c r="C25" s="412">
        <v>2318.4984534059208</v>
      </c>
      <c r="D25" s="387">
        <v>32.293806317594495</v>
      </c>
      <c r="E25" s="412">
        <v>3740.0170198000001</v>
      </c>
      <c r="F25" s="387">
        <v>48.275744684456981</v>
      </c>
      <c r="G25" s="387">
        <v>2.0172098683724222</v>
      </c>
      <c r="H25" s="387">
        <v>61.312034273986235</v>
      </c>
      <c r="I25" s="412">
        <v>1421.5185663940792</v>
      </c>
      <c r="J25" s="423">
        <v>10</v>
      </c>
      <c r="K25" s="48"/>
      <c r="M25" s="137"/>
      <c r="N25" s="137"/>
      <c r="O25" s="137"/>
      <c r="X25" s="137"/>
    </row>
    <row r="26" spans="1:24" ht="15" customHeight="1" x14ac:dyDescent="0.2">
      <c r="A26" s="47"/>
      <c r="B26" s="82" t="s">
        <v>276</v>
      </c>
      <c r="C26" s="412">
        <v>1806.490505290908</v>
      </c>
      <c r="D26" s="387">
        <v>36.096754578325083</v>
      </c>
      <c r="E26" s="412">
        <v>3256.9519820999999</v>
      </c>
      <c r="F26" s="387">
        <v>58.127963794210146</v>
      </c>
      <c r="G26" s="387">
        <v>1.7566646473332288</v>
      </c>
      <c r="H26" s="387">
        <v>80.29167452366525</v>
      </c>
      <c r="I26" s="412">
        <v>1450.4614768090919</v>
      </c>
      <c r="J26" s="423">
        <v>11</v>
      </c>
      <c r="K26" s="48"/>
      <c r="M26" s="137"/>
      <c r="N26" s="137"/>
      <c r="O26" s="137"/>
      <c r="X26" s="137"/>
    </row>
    <row r="27" spans="1:24" ht="15" customHeight="1" x14ac:dyDescent="0.2">
      <c r="A27" s="47"/>
      <c r="B27" s="82" t="s">
        <v>262</v>
      </c>
      <c r="C27" s="412">
        <v>1401.6960254322771</v>
      </c>
      <c r="D27" s="387">
        <v>33.158862086603023</v>
      </c>
      <c r="E27" s="412">
        <v>2881.4060887000001</v>
      </c>
      <c r="F27" s="387">
        <v>63.108768379447774</v>
      </c>
      <c r="G27" s="387">
        <v>1.5541107877698495</v>
      </c>
      <c r="H27" s="387">
        <v>105.56568873849712</v>
      </c>
      <c r="I27" s="412">
        <v>1479.7100632677229</v>
      </c>
      <c r="J27" s="423">
        <v>12</v>
      </c>
      <c r="K27" s="48"/>
      <c r="M27" s="137"/>
      <c r="N27" s="137"/>
      <c r="O27" s="137"/>
      <c r="X27" s="137"/>
    </row>
    <row r="28" spans="1:24" ht="15" customHeight="1" x14ac:dyDescent="0.2">
      <c r="A28" s="47"/>
      <c r="B28" s="82" t="s">
        <v>287</v>
      </c>
      <c r="C28" s="412">
        <v>1364.5072295529965</v>
      </c>
      <c r="D28" s="387">
        <v>31.122980572835818</v>
      </c>
      <c r="E28" s="412">
        <v>2570.5014716000001</v>
      </c>
      <c r="F28" s="387">
        <v>56.618158347319195</v>
      </c>
      <c r="G28" s="387">
        <v>1.3864217482771344</v>
      </c>
      <c r="H28" s="387">
        <v>88.383133187361665</v>
      </c>
      <c r="I28" s="412">
        <v>1205.9942420470036</v>
      </c>
      <c r="J28" s="423">
        <v>13</v>
      </c>
      <c r="K28" s="48"/>
      <c r="M28" s="137"/>
      <c r="N28" s="137"/>
      <c r="O28" s="137"/>
      <c r="X28" s="137"/>
    </row>
    <row r="29" spans="1:24" ht="15" customHeight="1" x14ac:dyDescent="0.2">
      <c r="A29" s="47"/>
      <c r="B29" s="82" t="s">
        <v>284</v>
      </c>
      <c r="C29" s="412">
        <v>1490.3966596592313</v>
      </c>
      <c r="D29" s="387">
        <v>40.663941447253087</v>
      </c>
      <c r="E29" s="412">
        <v>2553.2476965000001</v>
      </c>
      <c r="F29" s="387">
        <v>66.348285595899753</v>
      </c>
      <c r="G29" s="387">
        <v>1.3771157784876549</v>
      </c>
      <c r="H29" s="387">
        <v>71.313299714706972</v>
      </c>
      <c r="I29" s="412">
        <v>1062.8510368407688</v>
      </c>
      <c r="J29" s="423">
        <v>14</v>
      </c>
      <c r="K29" s="48"/>
      <c r="M29" s="137"/>
      <c r="N29" s="137"/>
      <c r="O29" s="137"/>
      <c r="X29" s="137"/>
    </row>
    <row r="30" spans="1:24" ht="15" customHeight="1" x14ac:dyDescent="0.2">
      <c r="A30" s="47"/>
      <c r="B30" s="82" t="s">
        <v>289</v>
      </c>
      <c r="C30" s="422">
        <v>1302.1867302688293</v>
      </c>
      <c r="D30" s="442">
        <v>33.219348662613896</v>
      </c>
      <c r="E30" s="422">
        <v>2083.3224561000002</v>
      </c>
      <c r="F30" s="73">
        <v>47.540065257552619</v>
      </c>
      <c r="G30" s="387">
        <v>1.1236576184542402</v>
      </c>
      <c r="H30" s="387">
        <v>59.98646028821917</v>
      </c>
      <c r="I30" s="412">
        <v>781.13572583117093</v>
      </c>
      <c r="J30" s="423">
        <v>15</v>
      </c>
      <c r="K30" s="48"/>
      <c r="M30" s="136"/>
      <c r="N30" s="136"/>
      <c r="O30" s="136"/>
      <c r="X30" s="137"/>
    </row>
    <row r="31" spans="1:24" ht="15" customHeight="1" x14ac:dyDescent="0.2">
      <c r="A31" s="47"/>
      <c r="B31" s="82" t="s">
        <v>288</v>
      </c>
      <c r="C31" s="412">
        <v>913.02954567226425</v>
      </c>
      <c r="D31" s="387">
        <v>27.943198261715356</v>
      </c>
      <c r="E31" s="412">
        <v>1689.4177938</v>
      </c>
      <c r="F31" s="387">
        <v>58.121787977187012</v>
      </c>
      <c r="G31" s="387">
        <v>0.9112018013328631</v>
      </c>
      <c r="H31" s="387">
        <v>85.034296185462495</v>
      </c>
      <c r="I31" s="412">
        <v>776.38824812773578</v>
      </c>
      <c r="J31" s="423">
        <v>16</v>
      </c>
      <c r="K31" s="48"/>
      <c r="M31" s="137"/>
      <c r="N31" s="137"/>
      <c r="O31" s="137"/>
      <c r="X31" s="137"/>
    </row>
    <row r="32" spans="1:24" ht="15" customHeight="1" x14ac:dyDescent="0.2">
      <c r="A32" s="47"/>
      <c r="B32" s="82" t="s">
        <v>263</v>
      </c>
      <c r="C32" s="412">
        <v>635.61944765391149</v>
      </c>
      <c r="D32" s="387">
        <v>16.559283635999417</v>
      </c>
      <c r="E32" s="412">
        <v>1007.2759127</v>
      </c>
      <c r="F32" s="387">
        <v>25.012495157237897</v>
      </c>
      <c r="G32" s="387">
        <v>0.54328279805019053</v>
      </c>
      <c r="H32" s="387">
        <v>58.471537712995179</v>
      </c>
      <c r="I32" s="412">
        <v>371.65646504608856</v>
      </c>
      <c r="J32" s="423">
        <v>17</v>
      </c>
      <c r="K32" s="48"/>
      <c r="M32" s="137"/>
      <c r="N32" s="137"/>
      <c r="O32" s="137"/>
      <c r="X32" s="137"/>
    </row>
    <row r="33" spans="1:24" ht="15" customHeight="1" x14ac:dyDescent="0.2">
      <c r="A33" s="47"/>
      <c r="B33" s="82" t="s">
        <v>267</v>
      </c>
      <c r="C33" s="412">
        <v>483.38189411945598</v>
      </c>
      <c r="D33" s="387">
        <v>20.75079768027414</v>
      </c>
      <c r="E33" s="412">
        <v>881.84693489999995</v>
      </c>
      <c r="F33" s="387">
        <v>34.710162905549147</v>
      </c>
      <c r="G33" s="387">
        <v>0.47563161612814775</v>
      </c>
      <c r="H33" s="387">
        <v>82.432760851831404</v>
      </c>
      <c r="I33" s="412">
        <v>398.46504078054397</v>
      </c>
      <c r="J33" s="423">
        <v>18</v>
      </c>
      <c r="K33" s="48"/>
      <c r="M33" s="137"/>
      <c r="N33" s="137"/>
      <c r="O33" s="137"/>
      <c r="X33" s="137"/>
    </row>
    <row r="34" spans="1:24" ht="13.9" customHeight="1" x14ac:dyDescent="0.2">
      <c r="A34" s="47"/>
      <c r="B34" s="82" t="s">
        <v>258</v>
      </c>
      <c r="C34" s="536">
        <v>457.37788055744096</v>
      </c>
      <c r="D34" s="529">
        <v>16.170933724463659</v>
      </c>
      <c r="E34" s="536">
        <v>710.57308609999995</v>
      </c>
      <c r="F34" s="529">
        <v>25.068883746726002</v>
      </c>
      <c r="G34" s="529">
        <v>0.38325361459382279</v>
      </c>
      <c r="H34" s="529">
        <v>55.357990909829489</v>
      </c>
      <c r="I34" s="536">
        <v>253.19520554255899</v>
      </c>
      <c r="J34" s="537">
        <v>19</v>
      </c>
      <c r="K34" s="48"/>
      <c r="O34" s="133"/>
      <c r="Q34" s="174"/>
      <c r="R34" s="174"/>
      <c r="S34" s="136"/>
      <c r="T34" s="137"/>
      <c r="U34" s="137"/>
      <c r="V34" s="137"/>
      <c r="X34" s="152"/>
    </row>
    <row r="35" spans="1:24" ht="13.9" customHeight="1" x14ac:dyDescent="0.2">
      <c r="A35" s="47"/>
      <c r="B35" s="82" t="s">
        <v>286</v>
      </c>
      <c r="C35" s="412">
        <v>459.79744525697589</v>
      </c>
      <c r="D35" s="387">
        <v>23.847903099028013</v>
      </c>
      <c r="E35" s="412">
        <v>647.58319889999996</v>
      </c>
      <c r="F35" s="387">
        <v>30.842845860702273</v>
      </c>
      <c r="G35" s="387">
        <v>0.34927948522627766</v>
      </c>
      <c r="H35" s="387">
        <v>40.840973689636883</v>
      </c>
      <c r="I35" s="412">
        <v>187.78575364302407</v>
      </c>
      <c r="J35" s="423">
        <v>20</v>
      </c>
      <c r="K35" s="48"/>
      <c r="M35" s="137"/>
      <c r="N35" s="137"/>
      <c r="O35" s="137"/>
      <c r="P35" s="68"/>
      <c r="Q35" s="174"/>
      <c r="R35" s="174"/>
      <c r="S35" s="136"/>
      <c r="T35" s="137"/>
      <c r="U35" s="137"/>
      <c r="V35" s="137"/>
      <c r="X35" s="152"/>
    </row>
    <row r="36" spans="1:24" ht="13.9" customHeight="1" x14ac:dyDescent="0.2">
      <c r="A36" s="47"/>
      <c r="B36" s="83"/>
      <c r="C36" s="242"/>
      <c r="D36" s="454"/>
      <c r="E36" s="242"/>
      <c r="F36" s="321"/>
      <c r="G36" s="321"/>
      <c r="H36" s="243"/>
      <c r="I36" s="333"/>
      <c r="J36" s="245"/>
      <c r="K36" s="48"/>
      <c r="M36" s="136"/>
      <c r="N36" s="136"/>
      <c r="O36" s="136"/>
      <c r="P36" s="68"/>
      <c r="Q36" s="174"/>
      <c r="R36" s="174"/>
      <c r="S36" s="136"/>
      <c r="T36" s="137"/>
      <c r="U36" s="137"/>
      <c r="V36" s="137"/>
      <c r="X36" s="152"/>
    </row>
    <row r="37" spans="1:24" ht="15" x14ac:dyDescent="0.2">
      <c r="A37" s="47"/>
      <c r="B37" s="80" t="s">
        <v>280</v>
      </c>
      <c r="C37" s="242"/>
      <c r="D37" s="335"/>
      <c r="E37" s="242"/>
      <c r="F37" s="321"/>
      <c r="G37" s="321"/>
      <c r="H37" s="243"/>
      <c r="I37" s="333"/>
      <c r="J37" s="245"/>
      <c r="K37" s="48"/>
      <c r="M37" s="136"/>
      <c r="N37" s="136"/>
      <c r="O37" s="136"/>
      <c r="P37" s="68"/>
      <c r="Q37" s="174"/>
      <c r="R37" s="174"/>
      <c r="S37" s="136"/>
      <c r="T37" s="137"/>
      <c r="U37" s="137"/>
      <c r="V37" s="137"/>
      <c r="X37" s="152"/>
    </row>
    <row r="38" spans="1:24" ht="15" x14ac:dyDescent="0.2">
      <c r="A38" s="47"/>
      <c r="B38" s="82" t="s">
        <v>268</v>
      </c>
      <c r="C38" s="76">
        <v>7683.2160972987185</v>
      </c>
      <c r="D38" s="165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7">
        <v>6336.3412249012817</v>
      </c>
      <c r="J38" s="75">
        <v>1</v>
      </c>
      <c r="K38" s="48"/>
      <c r="M38" s="136"/>
      <c r="N38" s="136"/>
      <c r="O38" s="136"/>
      <c r="P38" s="68"/>
      <c r="Q38" s="174"/>
      <c r="R38" s="174"/>
      <c r="S38" s="136"/>
      <c r="T38" s="137"/>
      <c r="U38" s="137"/>
      <c r="V38" s="137"/>
      <c r="X38" s="152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7">
        <v>1384.4353923910789</v>
      </c>
      <c r="J39" s="75">
        <v>2</v>
      </c>
      <c r="K39" s="48"/>
      <c r="N39" s="136"/>
      <c r="O39" s="136"/>
      <c r="P39" s="68"/>
      <c r="Q39" s="174"/>
      <c r="R39" s="174"/>
      <c r="S39" s="136"/>
      <c r="T39" s="137"/>
      <c r="U39" s="137"/>
      <c r="V39" s="137"/>
      <c r="X39" s="152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7">
        <v>813.24447251029733</v>
      </c>
      <c r="J40" s="75">
        <v>3</v>
      </c>
      <c r="K40" s="48"/>
      <c r="M40" s="136"/>
      <c r="N40" s="136"/>
      <c r="O40" s="136"/>
      <c r="P40" s="68"/>
      <c r="Q40" s="174"/>
      <c r="R40" s="174"/>
      <c r="S40" s="136"/>
      <c r="T40" s="137"/>
      <c r="U40" s="137"/>
      <c r="V40" s="137"/>
      <c r="X40" s="152"/>
    </row>
    <row r="41" spans="1:24" ht="13.9" customHeight="1" x14ac:dyDescent="0.2">
      <c r="A41" s="47"/>
      <c r="B41" s="82" t="s">
        <v>278</v>
      </c>
      <c r="C41" s="76">
        <v>944.201730833478</v>
      </c>
      <c r="D41" s="165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7">
        <v>1095.1635833665221</v>
      </c>
      <c r="J41" s="75">
        <v>4</v>
      </c>
      <c r="K41" s="48"/>
      <c r="M41" s="136"/>
      <c r="N41" s="136"/>
      <c r="O41" s="136"/>
      <c r="P41" s="68"/>
      <c r="Q41" s="174"/>
      <c r="R41" s="174"/>
      <c r="S41" s="136"/>
      <c r="T41" s="137"/>
      <c r="U41" s="137"/>
      <c r="V41" s="137"/>
      <c r="X41" s="152"/>
    </row>
    <row r="42" spans="1:24" ht="15" x14ac:dyDescent="0.2">
      <c r="A42" s="47"/>
      <c r="B42" s="82" t="s">
        <v>269</v>
      </c>
      <c r="C42" s="76">
        <v>1144.405420082591</v>
      </c>
      <c r="D42" s="165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7">
        <v>768.59365351740894</v>
      </c>
      <c r="J42" s="75">
        <v>5</v>
      </c>
      <c r="K42" s="48"/>
      <c r="M42" s="136"/>
      <c r="N42" s="136"/>
      <c r="O42" s="136"/>
      <c r="P42" s="68"/>
      <c r="Q42" s="174"/>
      <c r="R42" s="174"/>
      <c r="S42" s="136"/>
      <c r="T42" s="137"/>
      <c r="U42" s="137"/>
      <c r="V42" s="137"/>
      <c r="X42" s="152"/>
    </row>
    <row r="43" spans="1:24" ht="13.9" customHeight="1" x14ac:dyDescent="0.2">
      <c r="A43" s="47"/>
      <c r="B43" s="100" t="s">
        <v>261</v>
      </c>
      <c r="C43" s="40">
        <v>796.1748214701089</v>
      </c>
      <c r="D43" s="546">
        <v>20.423721044461768</v>
      </c>
      <c r="E43" s="40">
        <v>1241.7834602</v>
      </c>
      <c r="F43" s="70">
        <v>29.557655026525094</v>
      </c>
      <c r="G43" s="70">
        <v>4.6909139648534666</v>
      </c>
      <c r="H43" s="70">
        <v>55.968692643041692</v>
      </c>
      <c r="I43" s="158">
        <v>445.60863872989114</v>
      </c>
      <c r="J43" s="67">
        <v>6</v>
      </c>
      <c r="K43" s="48"/>
      <c r="M43" s="136"/>
      <c r="N43" s="136"/>
      <c r="O43" s="136"/>
      <c r="P43" s="68"/>
      <c r="Q43" s="174"/>
      <c r="R43" s="174"/>
      <c r="S43" s="136"/>
      <c r="T43" s="137"/>
      <c r="U43" s="137"/>
      <c r="V43" s="137"/>
      <c r="X43" s="152"/>
    </row>
    <row r="44" spans="1:24" ht="13.9" customHeight="1" x14ac:dyDescent="0.2">
      <c r="A44" s="47"/>
      <c r="B44" s="82" t="s">
        <v>273</v>
      </c>
      <c r="C44" s="76">
        <v>960.02240480306523</v>
      </c>
      <c r="D44" s="165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7">
        <v>194.69677859693479</v>
      </c>
      <c r="J44" s="75">
        <v>7</v>
      </c>
      <c r="K44" s="48"/>
      <c r="M44" s="136"/>
      <c r="N44" s="136"/>
      <c r="O44" s="136"/>
      <c r="P44" s="68"/>
      <c r="Q44" s="174"/>
      <c r="R44" s="174"/>
      <c r="S44" s="136"/>
      <c r="T44" s="137"/>
      <c r="U44" s="137"/>
      <c r="V44" s="137"/>
      <c r="X44" s="152"/>
    </row>
    <row r="45" spans="1:24" ht="13.9" customHeight="1" x14ac:dyDescent="0.2">
      <c r="A45" s="47"/>
      <c r="B45" s="82" t="s">
        <v>282</v>
      </c>
      <c r="C45" s="76">
        <v>355.32677339438743</v>
      </c>
      <c r="D45" s="165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7">
        <v>363.45291380561258</v>
      </c>
      <c r="J45" s="75">
        <v>8</v>
      </c>
      <c r="K45" s="48"/>
      <c r="M45" s="136"/>
      <c r="N45" s="136"/>
      <c r="O45" s="136"/>
      <c r="P45" s="68"/>
      <c r="Q45" s="174"/>
      <c r="R45" s="174"/>
      <c r="S45" s="136"/>
      <c r="T45" s="137"/>
      <c r="U45" s="137"/>
      <c r="V45" s="137"/>
      <c r="X45" s="152"/>
    </row>
    <row r="46" spans="1:24" ht="15" customHeight="1" x14ac:dyDescent="0.2">
      <c r="A46" s="47"/>
      <c r="B46" s="81" t="s">
        <v>283</v>
      </c>
      <c r="C46" s="76">
        <v>200.68873607247855</v>
      </c>
      <c r="D46" s="165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7">
        <v>95.311263927521452</v>
      </c>
      <c r="J46" s="75">
        <v>9</v>
      </c>
      <c r="K46" s="48"/>
      <c r="M46" s="136"/>
      <c r="N46" s="136"/>
      <c r="O46" s="136"/>
      <c r="P46" s="68"/>
      <c r="Q46" s="174"/>
      <c r="R46" s="174"/>
      <c r="S46" s="136"/>
      <c r="T46" s="137"/>
      <c r="U46" s="137"/>
      <c r="V46" s="137"/>
      <c r="X46" s="152"/>
    </row>
    <row r="47" spans="1:24" ht="15" x14ac:dyDescent="0.2">
      <c r="A47" s="47"/>
      <c r="B47" s="82" t="s">
        <v>285</v>
      </c>
      <c r="C47" s="76">
        <v>63.556086508711445</v>
      </c>
      <c r="D47" s="165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7">
        <v>126.44391349128855</v>
      </c>
      <c r="J47" s="75">
        <v>10</v>
      </c>
      <c r="K47" s="48"/>
      <c r="M47" s="136"/>
      <c r="N47" s="136"/>
      <c r="O47" s="136"/>
      <c r="P47" s="68"/>
      <c r="Q47" s="174"/>
      <c r="R47" s="174"/>
      <c r="S47" s="136"/>
      <c r="T47" s="137"/>
      <c r="U47" s="137"/>
      <c r="V47" s="137"/>
      <c r="X47" s="152"/>
    </row>
    <row r="48" spans="1:24" ht="15" x14ac:dyDescent="0.2">
      <c r="A48" s="47"/>
      <c r="B48" s="82" t="s">
        <v>290</v>
      </c>
      <c r="C48" s="76">
        <v>112.15020960249252</v>
      </c>
      <c r="D48" s="165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7">
        <v>72.849790397507476</v>
      </c>
      <c r="J48" s="75">
        <v>11</v>
      </c>
      <c r="K48" s="48"/>
      <c r="M48" s="136"/>
      <c r="N48" s="136"/>
      <c r="O48" s="136"/>
      <c r="P48" s="68"/>
      <c r="Q48" s="174"/>
      <c r="R48" s="174"/>
      <c r="S48" s="136"/>
      <c r="T48" s="137"/>
      <c r="U48" s="137"/>
      <c r="V48" s="137"/>
      <c r="X48" s="152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8" t="s">
        <v>135</v>
      </c>
      <c r="B50" s="189"/>
      <c r="C50" s="189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1" t="s">
        <v>254</v>
      </c>
      <c r="D8" s="581"/>
      <c r="E8" s="581"/>
      <c r="F8" s="581"/>
      <c r="G8" s="581"/>
      <c r="H8" s="581"/>
      <c r="I8" s="581"/>
      <c r="J8" s="581"/>
      <c r="K8" s="48"/>
    </row>
    <row r="9" spans="1:18" ht="15" customHeight="1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18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107" t="s">
        <v>0</v>
      </c>
      <c r="I13" s="14" t="s">
        <v>76</v>
      </c>
      <c r="J13" s="593"/>
      <c r="K13" s="48"/>
      <c r="M13" s="137"/>
      <c r="N13" s="137"/>
      <c r="O13" s="137"/>
      <c r="P13" s="137"/>
      <c r="Q13" s="137"/>
      <c r="R13" s="137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7"/>
      <c r="N14" s="137"/>
      <c r="O14" s="137"/>
      <c r="P14" s="137"/>
      <c r="Q14" s="136"/>
      <c r="R14" s="137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7"/>
      <c r="N15" s="137">
        <f>SUM(E16:E35)</f>
        <v>199374.1939707842</v>
      </c>
      <c r="O15" s="136">
        <f>SUM(E38:E48)</f>
        <v>26252.545569166716</v>
      </c>
      <c r="P15" s="133"/>
      <c r="Q15" s="135"/>
      <c r="R15" s="133"/>
    </row>
    <row r="16" spans="1:18" ht="15" customHeight="1" x14ac:dyDescent="0.2">
      <c r="A16" s="47"/>
      <c r="B16" s="43" t="s">
        <v>275</v>
      </c>
      <c r="C16" s="412">
        <v>41787.262820678246</v>
      </c>
      <c r="D16" s="387">
        <v>27.738011980739429</v>
      </c>
      <c r="E16" s="412">
        <v>61618.460007643953</v>
      </c>
      <c r="F16" s="387">
        <v>39.143652920488556</v>
      </c>
      <c r="G16" s="387">
        <v>30.905935608032287</v>
      </c>
      <c r="H16" s="387">
        <v>47.45751659319577</v>
      </c>
      <c r="I16" s="412">
        <v>19831.197186965706</v>
      </c>
      <c r="J16" s="423">
        <v>1</v>
      </c>
      <c r="K16" s="48"/>
      <c r="M16" s="137"/>
      <c r="N16" s="137"/>
      <c r="O16" s="137"/>
      <c r="P16" s="137"/>
      <c r="Q16" s="136"/>
      <c r="R16" s="137"/>
    </row>
    <row r="17" spans="1:18" ht="15" customHeight="1" x14ac:dyDescent="0.2">
      <c r="A17" s="47"/>
      <c r="B17" s="43" t="s">
        <v>260</v>
      </c>
      <c r="C17" s="412">
        <v>20034.819140619129</v>
      </c>
      <c r="D17" s="387">
        <v>68.401149542014053</v>
      </c>
      <c r="E17" s="412">
        <v>24440.61435683005</v>
      </c>
      <c r="F17" s="387">
        <v>73.271541467974416</v>
      </c>
      <c r="G17" s="387">
        <v>12.258664910470568</v>
      </c>
      <c r="H17" s="387">
        <v>21.990691232537717</v>
      </c>
      <c r="I17" s="412">
        <v>4405.7952162109214</v>
      </c>
      <c r="J17" s="423">
        <v>2</v>
      </c>
      <c r="K17" s="48"/>
      <c r="M17" s="137"/>
      <c r="N17" s="137"/>
      <c r="O17" s="137"/>
      <c r="P17" s="137"/>
      <c r="Q17" s="136"/>
      <c r="R17" s="137"/>
    </row>
    <row r="18" spans="1:18" ht="15" customHeight="1" x14ac:dyDescent="0.2">
      <c r="A18" s="47"/>
      <c r="B18" s="83" t="s">
        <v>279</v>
      </c>
      <c r="C18" s="422">
        <v>13099.31944329886</v>
      </c>
      <c r="D18" s="77">
        <v>43.458089611200798</v>
      </c>
      <c r="E18" s="422">
        <v>16774.436252983003</v>
      </c>
      <c r="F18" s="73">
        <v>50.224334525628002</v>
      </c>
      <c r="G18" s="387">
        <v>8.413544360430663</v>
      </c>
      <c r="H18" s="387">
        <v>28.055784314537036</v>
      </c>
      <c r="I18" s="412">
        <v>3675.1168096841429</v>
      </c>
      <c r="J18" s="423">
        <v>3</v>
      </c>
      <c r="K18" s="48"/>
      <c r="M18" s="137"/>
      <c r="N18" s="137"/>
      <c r="O18" s="137"/>
      <c r="P18" s="137"/>
      <c r="Q18" s="136"/>
      <c r="R18" s="137"/>
    </row>
    <row r="19" spans="1:18" ht="15" customHeight="1" x14ac:dyDescent="0.2">
      <c r="A19" s="47"/>
      <c r="B19" s="43" t="s">
        <v>264</v>
      </c>
      <c r="C19" s="412">
        <v>14430.336503901884</v>
      </c>
      <c r="D19" s="387">
        <v>42.339926003646632</v>
      </c>
      <c r="E19" s="412">
        <v>16753.605400561028</v>
      </c>
      <c r="F19" s="387">
        <v>43.773694018563894</v>
      </c>
      <c r="G19" s="387">
        <v>8.4030962417413253</v>
      </c>
      <c r="H19" s="387">
        <v>16.099894108712888</v>
      </c>
      <c r="I19" s="412">
        <v>2323.2688966591431</v>
      </c>
      <c r="J19" s="423">
        <v>4</v>
      </c>
      <c r="K19" s="48"/>
      <c r="M19" s="137"/>
      <c r="N19" s="137"/>
      <c r="O19" s="137"/>
      <c r="P19" s="137"/>
      <c r="Q19" s="136"/>
      <c r="R19" s="137"/>
    </row>
    <row r="20" spans="1:18" ht="15" customHeight="1" x14ac:dyDescent="0.2">
      <c r="A20" s="47"/>
      <c r="B20" s="43" t="s">
        <v>266</v>
      </c>
      <c r="C20" s="412">
        <v>13842.71812716609</v>
      </c>
      <c r="D20" s="387">
        <v>38.541009355043101</v>
      </c>
      <c r="E20" s="412">
        <v>14699.148473224986</v>
      </c>
      <c r="F20" s="387">
        <v>38.834803964042372</v>
      </c>
      <c r="G20" s="387">
        <v>7.3726434602559259</v>
      </c>
      <c r="H20" s="387">
        <v>6.1868654565620851</v>
      </c>
      <c r="I20" s="412">
        <v>856.43034605889625</v>
      </c>
      <c r="J20" s="423">
        <v>5</v>
      </c>
      <c r="K20" s="48"/>
      <c r="M20" s="137"/>
      <c r="N20" s="137"/>
      <c r="O20" s="137"/>
      <c r="P20" s="137"/>
      <c r="Q20" s="136"/>
      <c r="R20" s="137"/>
    </row>
    <row r="21" spans="1:18" ht="15" customHeight="1" x14ac:dyDescent="0.2">
      <c r="A21" s="47"/>
      <c r="B21" s="43" t="s">
        <v>272</v>
      </c>
      <c r="C21" s="412">
        <v>12098.486783102429</v>
      </c>
      <c r="D21" s="387">
        <v>55.322442441773767</v>
      </c>
      <c r="E21" s="412">
        <v>13637.382858876916</v>
      </c>
      <c r="F21" s="387">
        <v>55.630852738065862</v>
      </c>
      <c r="G21" s="387">
        <v>6.8400942906760065</v>
      </c>
      <c r="H21" s="387">
        <v>12.719740107695232</v>
      </c>
      <c r="I21" s="412">
        <v>1538.8960757744862</v>
      </c>
      <c r="J21" s="423">
        <v>6</v>
      </c>
      <c r="K21" s="48"/>
      <c r="M21" s="137"/>
      <c r="N21" s="137"/>
      <c r="O21" s="137"/>
      <c r="P21" s="137"/>
      <c r="Q21" s="136"/>
      <c r="R21" s="137"/>
    </row>
    <row r="22" spans="1:18" ht="15" customHeight="1" x14ac:dyDescent="0.2">
      <c r="A22" s="47"/>
      <c r="B22" s="43" t="s">
        <v>271</v>
      </c>
      <c r="C22" s="412">
        <v>7942.7971821495639</v>
      </c>
      <c r="D22" s="387">
        <v>40.386319144713333</v>
      </c>
      <c r="E22" s="412">
        <v>12260.478894147071</v>
      </c>
      <c r="F22" s="387">
        <v>54.93691998658251</v>
      </c>
      <c r="G22" s="387">
        <v>6.1494813596305704</v>
      </c>
      <c r="H22" s="387">
        <v>54.359712491475335</v>
      </c>
      <c r="I22" s="412">
        <v>4317.6817119975067</v>
      </c>
      <c r="J22" s="423">
        <v>7</v>
      </c>
      <c r="K22" s="48"/>
      <c r="M22" s="137"/>
      <c r="N22" s="137"/>
      <c r="O22" s="137"/>
      <c r="P22" s="137"/>
      <c r="Q22" s="136"/>
      <c r="R22" s="137"/>
    </row>
    <row r="23" spans="1:18" ht="15" customHeight="1" x14ac:dyDescent="0.2">
      <c r="A23" s="47"/>
      <c r="B23" s="43" t="s">
        <v>265</v>
      </c>
      <c r="C23" s="412">
        <v>9963.9849771101271</v>
      </c>
      <c r="D23" s="387">
        <v>49.859404592821207</v>
      </c>
      <c r="E23" s="412">
        <v>11034.802175237008</v>
      </c>
      <c r="F23" s="387">
        <v>51.119667750068054</v>
      </c>
      <c r="G23" s="387">
        <v>5.5347193914444217</v>
      </c>
      <c r="H23" s="387">
        <v>10.746876882962253</v>
      </c>
      <c r="I23" s="412">
        <v>1070.8171981268806</v>
      </c>
      <c r="J23" s="423">
        <v>8</v>
      </c>
      <c r="K23" s="48"/>
      <c r="M23" s="137"/>
      <c r="N23" s="137"/>
      <c r="O23" s="137"/>
      <c r="P23" s="137"/>
      <c r="Q23" s="136"/>
      <c r="R23" s="137"/>
    </row>
    <row r="24" spans="1:18" ht="15" customHeight="1" x14ac:dyDescent="0.2">
      <c r="A24" s="47"/>
      <c r="B24" s="43" t="s">
        <v>259</v>
      </c>
      <c r="C24" s="412">
        <v>5106.7766494506159</v>
      </c>
      <c r="D24" s="387">
        <v>45.63420263367658</v>
      </c>
      <c r="E24" s="412">
        <v>6587.4135845294059</v>
      </c>
      <c r="F24" s="387">
        <v>55.286396734223416</v>
      </c>
      <c r="G24" s="387">
        <v>3.3040452494542545</v>
      </c>
      <c r="H24" s="387">
        <v>28.993571419225383</v>
      </c>
      <c r="I24" s="412">
        <v>1480.63693507879</v>
      </c>
      <c r="J24" s="423">
        <v>9</v>
      </c>
      <c r="K24" s="48"/>
      <c r="M24" s="137"/>
      <c r="N24" s="137"/>
      <c r="O24" s="137"/>
      <c r="P24" s="137"/>
      <c r="Q24" s="136"/>
      <c r="R24" s="137"/>
    </row>
    <row r="25" spans="1:18" ht="15" customHeight="1" x14ac:dyDescent="0.2">
      <c r="A25" s="47"/>
      <c r="B25" s="43" t="s">
        <v>274</v>
      </c>
      <c r="C25" s="412">
        <v>2738.4986830417934</v>
      </c>
      <c r="D25" s="387">
        <v>38.143888317554925</v>
      </c>
      <c r="E25" s="412">
        <v>4011.7098537389984</v>
      </c>
      <c r="F25" s="387">
        <v>51.782727089723423</v>
      </c>
      <c r="G25" s="387">
        <v>2.0121510080320948</v>
      </c>
      <c r="H25" s="387">
        <v>46.493035712654908</v>
      </c>
      <c r="I25" s="412">
        <v>1273.211170697205</v>
      </c>
      <c r="J25" s="423">
        <v>10</v>
      </c>
      <c r="K25" s="48"/>
      <c r="M25" s="137"/>
      <c r="N25" s="137"/>
      <c r="O25" s="137"/>
      <c r="P25" s="137"/>
      <c r="Q25" s="136"/>
      <c r="R25" s="137"/>
    </row>
    <row r="26" spans="1:18" ht="15" customHeight="1" x14ac:dyDescent="0.2">
      <c r="A26" s="47"/>
      <c r="B26" s="43" t="s">
        <v>262</v>
      </c>
      <c r="C26" s="412">
        <v>2251.3703790459949</v>
      </c>
      <c r="D26" s="387">
        <v>53.258965246496089</v>
      </c>
      <c r="E26" s="412">
        <v>3093.4400659849962</v>
      </c>
      <c r="F26" s="387">
        <v>67.752752166921866</v>
      </c>
      <c r="G26" s="387">
        <v>1.5515749578093849</v>
      </c>
      <c r="H26" s="387">
        <v>37.402539128005373</v>
      </c>
      <c r="I26" s="412">
        <v>842.06968693900126</v>
      </c>
      <c r="J26" s="423">
        <v>11</v>
      </c>
      <c r="K26" s="48"/>
      <c r="M26" s="137"/>
      <c r="N26" s="137"/>
      <c r="O26" s="137"/>
      <c r="P26" s="137"/>
      <c r="Q26" s="136"/>
      <c r="R26" s="137"/>
    </row>
    <row r="27" spans="1:18" ht="15" customHeight="1" x14ac:dyDescent="0.2">
      <c r="A27" s="47"/>
      <c r="B27" s="43" t="s">
        <v>276</v>
      </c>
      <c r="C27" s="412">
        <v>2336.4436353418541</v>
      </c>
      <c r="D27" s="387">
        <v>46.686119990120389</v>
      </c>
      <c r="E27" s="412">
        <v>3038.1415681644999</v>
      </c>
      <c r="F27" s="387">
        <v>54.222777629679108</v>
      </c>
      <c r="G27" s="387">
        <v>1.5238389220069783</v>
      </c>
      <c r="H27" s="387">
        <v>30.032735316552063</v>
      </c>
      <c r="I27" s="412">
        <v>701.69793282264573</v>
      </c>
      <c r="J27" s="423">
        <v>12</v>
      </c>
      <c r="K27" s="48"/>
      <c r="M27" s="137"/>
      <c r="N27" s="137"/>
      <c r="O27" s="137"/>
      <c r="P27" s="137"/>
      <c r="Q27" s="136"/>
      <c r="R27" s="137"/>
    </row>
    <row r="28" spans="1:18" ht="15" customHeight="1" x14ac:dyDescent="0.2">
      <c r="A28" s="47"/>
      <c r="B28" s="43" t="s">
        <v>284</v>
      </c>
      <c r="C28" s="412">
        <v>2314.3617797502966</v>
      </c>
      <c r="D28" s="387">
        <v>63.14498310875468</v>
      </c>
      <c r="E28" s="412">
        <v>2614.0900065694018</v>
      </c>
      <c r="F28" s="387">
        <v>67.929324118066091</v>
      </c>
      <c r="G28" s="387">
        <v>1.3111476237252973</v>
      </c>
      <c r="H28" s="387">
        <v>12.950794013347554</v>
      </c>
      <c r="I28" s="412">
        <v>299.7282268191052</v>
      </c>
      <c r="J28" s="423">
        <v>13</v>
      </c>
      <c r="K28" s="48"/>
      <c r="M28" s="137"/>
      <c r="N28" s="137"/>
      <c r="O28" s="137"/>
      <c r="P28" s="137"/>
      <c r="Q28" s="136"/>
      <c r="R28" s="137"/>
    </row>
    <row r="29" spans="1:18" ht="15" customHeight="1" x14ac:dyDescent="0.2">
      <c r="A29" s="47"/>
      <c r="B29" s="43" t="s">
        <v>287</v>
      </c>
      <c r="C29" s="412">
        <v>1646.3151066380569</v>
      </c>
      <c r="D29" s="387">
        <v>37.5507230529278</v>
      </c>
      <c r="E29" s="412">
        <v>2225.7747161481975</v>
      </c>
      <c r="F29" s="387">
        <v>49.025167546742473</v>
      </c>
      <c r="G29" s="387">
        <v>1.1163805464584635</v>
      </c>
      <c r="H29" s="387">
        <v>35.197369396278958</v>
      </c>
      <c r="I29" s="412">
        <v>579.45960951014058</v>
      </c>
      <c r="J29" s="423">
        <v>14</v>
      </c>
      <c r="K29" s="48"/>
      <c r="M29" s="137"/>
      <c r="N29" s="137"/>
      <c r="O29" s="137"/>
      <c r="P29" s="137"/>
      <c r="Q29" s="136"/>
      <c r="R29" s="137"/>
    </row>
    <row r="30" spans="1:18" ht="15" customHeight="1" x14ac:dyDescent="0.2">
      <c r="A30" s="47"/>
      <c r="B30" s="83" t="s">
        <v>289</v>
      </c>
      <c r="C30" s="422">
        <v>1759.9897053381919</v>
      </c>
      <c r="D30" s="77">
        <v>44.89810125170802</v>
      </c>
      <c r="E30" s="422">
        <v>2110.1990482486012</v>
      </c>
      <c r="F30" s="73">
        <v>48.153371633098985</v>
      </c>
      <c r="G30" s="387">
        <v>1.0584113250673879</v>
      </c>
      <c r="H30" s="387">
        <v>19.898374510271054</v>
      </c>
      <c r="I30" s="412">
        <v>350.2093429104093</v>
      </c>
      <c r="J30" s="423">
        <v>15</v>
      </c>
      <c r="K30" s="48"/>
      <c r="M30" s="137"/>
      <c r="N30" s="137"/>
      <c r="O30" s="137"/>
      <c r="P30" s="137"/>
      <c r="Q30" s="136"/>
      <c r="R30" s="137"/>
    </row>
    <row r="31" spans="1:18" ht="15" customHeight="1" x14ac:dyDescent="0.2">
      <c r="A31" s="47"/>
      <c r="B31" s="43" t="s">
        <v>288</v>
      </c>
      <c r="C31" s="412">
        <v>1254.7079316918091</v>
      </c>
      <c r="D31" s="387">
        <v>38.400238702019188</v>
      </c>
      <c r="E31" s="412">
        <v>1549.5377802959999</v>
      </c>
      <c r="F31" s="387">
        <v>53.309433971586898</v>
      </c>
      <c r="G31" s="387">
        <v>0.77720077480191108</v>
      </c>
      <c r="H31" s="387">
        <v>23.497886731827023</v>
      </c>
      <c r="I31" s="412">
        <v>294.82984860419083</v>
      </c>
      <c r="J31" s="423">
        <v>16</v>
      </c>
      <c r="K31" s="48"/>
      <c r="M31" s="137"/>
      <c r="N31" s="137"/>
      <c r="O31" s="137"/>
      <c r="P31" s="137"/>
      <c r="Q31" s="136"/>
      <c r="R31" s="137"/>
    </row>
    <row r="32" spans="1:18" ht="15" customHeight="1" x14ac:dyDescent="0.2">
      <c r="A32" s="47"/>
      <c r="B32" s="43" t="s">
        <v>286</v>
      </c>
      <c r="C32" s="412">
        <v>469.37840530009061</v>
      </c>
      <c r="D32" s="387">
        <v>24.344830189556234</v>
      </c>
      <c r="E32" s="412">
        <v>898.24365876129957</v>
      </c>
      <c r="F32" s="387">
        <v>42.781206738512282</v>
      </c>
      <c r="G32" s="387">
        <v>0.45053155620176494</v>
      </c>
      <c r="H32" s="387">
        <v>91.368765290132998</v>
      </c>
      <c r="I32" s="412">
        <v>428.86525346120897</v>
      </c>
      <c r="J32" s="423">
        <v>17</v>
      </c>
      <c r="K32" s="48"/>
      <c r="M32" s="137"/>
      <c r="N32" s="137"/>
      <c r="O32" s="137"/>
      <c r="P32" s="137"/>
      <c r="Q32" s="136"/>
      <c r="R32" s="137"/>
    </row>
    <row r="33" spans="1:22" ht="15" customHeight="1" x14ac:dyDescent="0.2">
      <c r="A33" s="47"/>
      <c r="B33" s="43" t="s">
        <v>263</v>
      </c>
      <c r="C33" s="412">
        <v>474.05086003541277</v>
      </c>
      <c r="D33" s="387">
        <v>12.350066817795154</v>
      </c>
      <c r="E33" s="412">
        <v>894.46839873929935</v>
      </c>
      <c r="F33" s="387">
        <v>22.211279163619238</v>
      </c>
      <c r="G33" s="387">
        <v>0.44863800120008135</v>
      </c>
      <c r="H33" s="387">
        <v>88.686167275907991</v>
      </c>
      <c r="I33" s="412">
        <v>420.41753870388658</v>
      </c>
      <c r="J33" s="423">
        <v>18</v>
      </c>
      <c r="K33" s="48"/>
      <c r="M33" s="137"/>
      <c r="N33" s="137"/>
      <c r="O33" s="137"/>
      <c r="P33" s="137"/>
      <c r="Q33" s="136"/>
      <c r="R33" s="137"/>
    </row>
    <row r="34" spans="1:22" ht="13.9" customHeight="1" x14ac:dyDescent="0.2">
      <c r="A34" s="47"/>
      <c r="B34" s="43" t="s">
        <v>258</v>
      </c>
      <c r="C34" s="536">
        <v>405.59828477750807</v>
      </c>
      <c r="D34" s="529">
        <v>14.340227765058044</v>
      </c>
      <c r="E34" s="536">
        <v>580.63982429949976</v>
      </c>
      <c r="F34" s="529">
        <v>20.484862906889052</v>
      </c>
      <c r="G34" s="529">
        <v>0.29123118330177938</v>
      </c>
      <c r="H34" s="529">
        <v>43.156380608959211</v>
      </c>
      <c r="I34" s="536">
        <v>175.04153952199169</v>
      </c>
      <c r="J34" s="537">
        <v>19</v>
      </c>
      <c r="K34" s="48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267</v>
      </c>
      <c r="C35" s="412">
        <v>361.34229367801299</v>
      </c>
      <c r="D35" s="387">
        <v>15.511836336148896</v>
      </c>
      <c r="E35" s="412">
        <v>551.60704579999947</v>
      </c>
      <c r="F35" s="387">
        <v>21.711670882813532</v>
      </c>
      <c r="G35" s="387">
        <v>0.27666922925884313</v>
      </c>
      <c r="H35" s="387">
        <v>52.654990974161663</v>
      </c>
      <c r="I35" s="412">
        <v>190.26475212198648</v>
      </c>
      <c r="J35" s="423">
        <v>20</v>
      </c>
      <c r="K35" s="48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3.9" customHeight="1" x14ac:dyDescent="0.2">
      <c r="A36" s="47"/>
      <c r="B36" s="83"/>
      <c r="C36" s="242"/>
      <c r="D36" s="243"/>
      <c r="E36" s="242"/>
      <c r="F36" s="321"/>
      <c r="G36" s="321"/>
      <c r="H36" s="321"/>
      <c r="I36" s="146"/>
      <c r="J36" s="245"/>
      <c r="K36" s="48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80" t="s">
        <v>280</v>
      </c>
      <c r="C37" s="242"/>
      <c r="D37" s="243"/>
      <c r="E37" s="242"/>
      <c r="F37" s="321"/>
      <c r="G37" s="321"/>
      <c r="H37" s="321"/>
      <c r="I37" s="146"/>
      <c r="J37" s="245"/>
      <c r="K37" s="48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100" t="s">
        <v>261</v>
      </c>
      <c r="C44" s="40">
        <v>713.48476438149748</v>
      </c>
      <c r="D44" s="70">
        <v>18.302530303953244</v>
      </c>
      <c r="E44" s="40">
        <v>933.85795968550019</v>
      </c>
      <c r="F44" s="70">
        <v>22.228232458268486</v>
      </c>
      <c r="G44" s="70">
        <v>3.5572091751068307</v>
      </c>
      <c r="H44" s="70">
        <v>30.886881725503823</v>
      </c>
      <c r="I44" s="40">
        <v>220.37319530400271</v>
      </c>
      <c r="J44" s="67">
        <v>7</v>
      </c>
      <c r="K44" s="48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8" t="s">
        <v>135</v>
      </c>
      <c r="B51" s="189"/>
      <c r="C51" s="189"/>
      <c r="D51" s="189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255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21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103</v>
      </c>
      <c r="I12" s="582"/>
      <c r="J12" s="593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66" t="s">
        <v>308</v>
      </c>
      <c r="E13" s="271" t="s">
        <v>33</v>
      </c>
      <c r="F13" s="366" t="s">
        <v>309</v>
      </c>
      <c r="G13" s="583"/>
      <c r="H13" s="91" t="s">
        <v>0</v>
      </c>
      <c r="I13" s="14" t="s">
        <v>33</v>
      </c>
      <c r="J13" s="593"/>
      <c r="K13" s="48"/>
      <c r="L13" s="137"/>
      <c r="M13" s="137"/>
      <c r="N13" s="137"/>
      <c r="O13" s="137"/>
      <c r="P13" s="137"/>
      <c r="Q13" s="152"/>
      <c r="R13" s="137"/>
      <c r="S13" s="137"/>
      <c r="T13" s="137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7"/>
      <c r="R14" s="137"/>
      <c r="S14" s="137"/>
      <c r="T14" s="137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656040.03473683738</v>
      </c>
      <c r="N15" s="136">
        <f>SUM(E38:E48)</f>
        <v>89023.805571865872</v>
      </c>
      <c r="O15" s="137"/>
      <c r="P15" s="137"/>
      <c r="Q15" s="133"/>
      <c r="R15" s="133"/>
      <c r="S15" s="133"/>
      <c r="T15" s="133"/>
      <c r="U15" s="133"/>
    </row>
    <row r="16" spans="1:21" ht="15" customHeight="1" x14ac:dyDescent="0.2">
      <c r="A16" s="47"/>
      <c r="B16" s="43" t="s">
        <v>275</v>
      </c>
      <c r="C16" s="412">
        <v>205795.9815298309</v>
      </c>
      <c r="D16" s="387">
        <v>45.35316702424943</v>
      </c>
      <c r="E16" s="412">
        <v>199251.14055487624</v>
      </c>
      <c r="F16" s="387">
        <v>37.762419463626387</v>
      </c>
      <c r="G16" s="387">
        <v>338.60492267136306</v>
      </c>
      <c r="H16" s="387">
        <v>-3.1802569351948029</v>
      </c>
      <c r="I16" s="412">
        <v>-6544.8409749546554</v>
      </c>
      <c r="J16" s="423">
        <v>1</v>
      </c>
      <c r="K16" s="48"/>
      <c r="L16" s="137"/>
      <c r="M16" s="137"/>
      <c r="N16" s="137"/>
      <c r="O16" s="137"/>
      <c r="P16" s="137"/>
      <c r="Q16" s="137"/>
      <c r="R16" s="137"/>
      <c r="S16" s="137"/>
      <c r="T16" s="137"/>
    </row>
    <row r="17" spans="1:20" ht="15" customHeight="1" x14ac:dyDescent="0.2">
      <c r="A17" s="47"/>
      <c r="B17" s="43" t="s">
        <v>260</v>
      </c>
      <c r="C17" s="412">
        <v>58844.726468510838</v>
      </c>
      <c r="D17" s="387">
        <v>64.334375472871457</v>
      </c>
      <c r="E17" s="412">
        <v>70894.497705417962</v>
      </c>
      <c r="F17" s="387">
        <v>68.027805962224136</v>
      </c>
      <c r="G17" s="387">
        <v>120.47723213286621</v>
      </c>
      <c r="H17" s="387">
        <v>20.477232132866206</v>
      </c>
      <c r="I17" s="412">
        <v>12049.771236907123</v>
      </c>
      <c r="J17" s="423">
        <v>2</v>
      </c>
      <c r="K17" s="48"/>
      <c r="L17" s="137"/>
      <c r="M17" s="137"/>
      <c r="N17" s="137"/>
      <c r="O17" s="137"/>
      <c r="P17" s="137"/>
      <c r="Q17" s="137"/>
      <c r="R17" s="137"/>
      <c r="S17" s="137"/>
      <c r="T17" s="137"/>
    </row>
    <row r="18" spans="1:20" ht="15" customHeight="1" x14ac:dyDescent="0.2">
      <c r="A18" s="47"/>
      <c r="B18" s="83" t="s">
        <v>279</v>
      </c>
      <c r="C18" s="422">
        <v>49366.829013266426</v>
      </c>
      <c r="D18" s="77">
        <v>50.472557689370909</v>
      </c>
      <c r="E18" s="422">
        <v>68352.17085711415</v>
      </c>
      <c r="F18" s="73">
        <v>61.564666387900267</v>
      </c>
      <c r="G18" s="387">
        <v>116.15683334629988</v>
      </c>
      <c r="H18" s="387">
        <v>38.457689552524755</v>
      </c>
      <c r="I18" s="412">
        <v>18985.341843847724</v>
      </c>
      <c r="J18" s="423">
        <v>3</v>
      </c>
      <c r="K18" s="48"/>
      <c r="L18" s="137"/>
      <c r="M18" s="137"/>
      <c r="N18" s="137"/>
      <c r="O18" s="137"/>
      <c r="P18" s="137"/>
      <c r="Q18" s="137"/>
      <c r="R18" s="137"/>
      <c r="S18" s="137"/>
      <c r="T18" s="137"/>
    </row>
    <row r="19" spans="1:20" ht="15" customHeight="1" x14ac:dyDescent="0.2">
      <c r="A19" s="47"/>
      <c r="B19" s="43" t="s">
        <v>264</v>
      </c>
      <c r="C19" s="412">
        <v>53772.242654700269</v>
      </c>
      <c r="D19" s="387">
        <v>49.79421035754428</v>
      </c>
      <c r="E19" s="412">
        <v>59255.424743139753</v>
      </c>
      <c r="F19" s="387">
        <v>47.813238611139504</v>
      </c>
      <c r="G19" s="387">
        <v>100.69793556581266</v>
      </c>
      <c r="H19" s="387">
        <v>10.197049291118221</v>
      </c>
      <c r="I19" s="412">
        <v>5483.1820884394838</v>
      </c>
      <c r="J19" s="423">
        <v>4</v>
      </c>
      <c r="K19" s="48"/>
      <c r="L19" s="137"/>
      <c r="M19" s="137"/>
      <c r="N19" s="137"/>
      <c r="O19" s="137"/>
      <c r="P19" s="137"/>
      <c r="Q19" s="137"/>
      <c r="R19" s="137"/>
      <c r="S19" s="137"/>
      <c r="T19" s="137"/>
    </row>
    <row r="20" spans="1:20" ht="15" customHeight="1" x14ac:dyDescent="0.2">
      <c r="A20" s="47"/>
      <c r="B20" s="43" t="s">
        <v>266</v>
      </c>
      <c r="C20" s="412">
        <v>50109.87814481125</v>
      </c>
      <c r="D20" s="387">
        <v>50.446027493445634</v>
      </c>
      <c r="E20" s="412">
        <v>43381.227851518102</v>
      </c>
      <c r="F20" s="387">
        <v>38.521371609271498</v>
      </c>
      <c r="G20" s="387">
        <v>73.721521799803753</v>
      </c>
      <c r="H20" s="387">
        <v>-13.427792168738051</v>
      </c>
      <c r="I20" s="412">
        <v>-6728.6502932931471</v>
      </c>
      <c r="J20" s="423">
        <v>5</v>
      </c>
      <c r="K20" s="48"/>
      <c r="L20" s="137"/>
      <c r="M20" s="137"/>
      <c r="N20" s="137"/>
      <c r="O20" s="137"/>
      <c r="P20" s="137"/>
      <c r="Q20" s="137"/>
      <c r="R20" s="137"/>
      <c r="S20" s="137"/>
      <c r="T20" s="137"/>
    </row>
    <row r="21" spans="1:20" ht="15" customHeight="1" x14ac:dyDescent="0.2">
      <c r="A21" s="47"/>
      <c r="B21" s="43" t="s">
        <v>271</v>
      </c>
      <c r="C21" s="412">
        <v>32078.440542659358</v>
      </c>
      <c r="D21" s="387">
        <v>52.47658361165395</v>
      </c>
      <c r="E21" s="412">
        <v>38831.189502325193</v>
      </c>
      <c r="F21" s="387">
        <v>55.312720969577491</v>
      </c>
      <c r="G21" s="387">
        <v>65.989242932592532</v>
      </c>
      <c r="H21" s="387">
        <v>21.050739516734684</v>
      </c>
      <c r="I21" s="412">
        <v>6752.7489596658343</v>
      </c>
      <c r="J21" s="423">
        <v>6</v>
      </c>
      <c r="K21" s="48"/>
      <c r="L21" s="137"/>
      <c r="M21" s="137"/>
      <c r="N21" s="137"/>
      <c r="O21" s="137"/>
      <c r="P21" s="137"/>
      <c r="Q21" s="137"/>
      <c r="R21" s="137"/>
      <c r="S21" s="137"/>
      <c r="T21" s="137"/>
    </row>
    <row r="22" spans="1:20" ht="15" customHeight="1" x14ac:dyDescent="0.2">
      <c r="A22" s="47"/>
      <c r="B22" s="43" t="s">
        <v>272</v>
      </c>
      <c r="C22" s="412">
        <v>41613.778625287057</v>
      </c>
      <c r="D22" s="387">
        <v>58.682009699295712</v>
      </c>
      <c r="E22" s="412">
        <v>38462.834565014658</v>
      </c>
      <c r="F22" s="387">
        <v>46.052244450501512</v>
      </c>
      <c r="G22" s="387">
        <v>65.363265110250794</v>
      </c>
      <c r="H22" s="387">
        <v>-7.5718768262916019</v>
      </c>
      <c r="I22" s="412">
        <v>-3150.9440602723989</v>
      </c>
      <c r="J22" s="423">
        <v>7</v>
      </c>
      <c r="K22" s="48"/>
      <c r="L22" s="137"/>
      <c r="M22" s="137"/>
      <c r="N22" s="137"/>
      <c r="O22" s="137"/>
      <c r="P22" s="137"/>
      <c r="Q22" s="137"/>
      <c r="R22" s="137"/>
      <c r="S22" s="137"/>
      <c r="T22" s="137"/>
    </row>
    <row r="23" spans="1:20" ht="15" customHeight="1" x14ac:dyDescent="0.2">
      <c r="A23" s="47"/>
      <c r="B23" s="43" t="s">
        <v>265</v>
      </c>
      <c r="C23" s="412">
        <v>34495.685525757413</v>
      </c>
      <c r="D23" s="387">
        <v>54.165683972281066</v>
      </c>
      <c r="E23" s="412">
        <v>36603.386003241976</v>
      </c>
      <c r="F23" s="387">
        <v>49.930275959678973</v>
      </c>
      <c r="G23" s="387">
        <v>62.203341233694552</v>
      </c>
      <c r="H23" s="387">
        <v>6.1100408510820214</v>
      </c>
      <c r="I23" s="412">
        <v>2107.7004774845627</v>
      </c>
      <c r="J23" s="423">
        <v>8</v>
      </c>
      <c r="K23" s="48"/>
      <c r="L23" s="137"/>
      <c r="M23" s="137"/>
      <c r="N23" s="137"/>
      <c r="O23" s="137"/>
      <c r="P23" s="137"/>
      <c r="Q23" s="137"/>
      <c r="R23" s="137"/>
      <c r="S23" s="137"/>
      <c r="T23" s="137"/>
    </row>
    <row r="24" spans="1:20" ht="15" customHeight="1" x14ac:dyDescent="0.2">
      <c r="A24" s="47"/>
      <c r="B24" s="43" t="s">
        <v>259</v>
      </c>
      <c r="C24" s="412">
        <v>18607.886433186213</v>
      </c>
      <c r="D24" s="387">
        <v>57.321427633378462</v>
      </c>
      <c r="E24" s="412">
        <v>22747.812169960413</v>
      </c>
      <c r="F24" s="387">
        <v>60.880000454957262</v>
      </c>
      <c r="G24" s="387">
        <v>38.657350514040175</v>
      </c>
      <c r="H24" s="387">
        <v>22.248231961427134</v>
      </c>
      <c r="I24" s="412">
        <v>4139.9257367741993</v>
      </c>
      <c r="J24" s="423">
        <v>9</v>
      </c>
      <c r="K24" s="48"/>
      <c r="L24" s="137"/>
      <c r="M24" s="137"/>
      <c r="N24" s="137"/>
      <c r="O24" s="137"/>
      <c r="P24" s="137"/>
      <c r="Q24" s="137"/>
      <c r="R24" s="137"/>
      <c r="S24" s="137"/>
      <c r="T24" s="137"/>
    </row>
    <row r="25" spans="1:20" ht="15" customHeight="1" x14ac:dyDescent="0.2">
      <c r="A25" s="47"/>
      <c r="B25" s="43" t="s">
        <v>274</v>
      </c>
      <c r="C25" s="412">
        <v>11600.509162209684</v>
      </c>
      <c r="D25" s="387">
        <v>48.509553269671272</v>
      </c>
      <c r="E25" s="412">
        <v>14349.340665434038</v>
      </c>
      <c r="F25" s="387">
        <v>53.388922370195871</v>
      </c>
      <c r="G25" s="387">
        <v>24.385091964209739</v>
      </c>
      <c r="H25" s="387">
        <v>23.695783217680354</v>
      </c>
      <c r="I25" s="412">
        <v>2748.8315032243536</v>
      </c>
      <c r="J25" s="423">
        <v>10</v>
      </c>
      <c r="K25" s="48"/>
      <c r="L25" s="137"/>
      <c r="M25" s="137"/>
      <c r="N25" s="137"/>
      <c r="O25" s="137"/>
      <c r="P25" s="137"/>
      <c r="Q25" s="137"/>
      <c r="R25" s="137"/>
      <c r="S25" s="137"/>
      <c r="T25" s="137"/>
    </row>
    <row r="26" spans="1:20" ht="15" customHeight="1" x14ac:dyDescent="0.2">
      <c r="A26" s="47"/>
      <c r="B26" s="43" t="s">
        <v>276</v>
      </c>
      <c r="C26" s="412">
        <v>9184.541776727081</v>
      </c>
      <c r="D26" s="387">
        <v>58.784101151600012</v>
      </c>
      <c r="E26" s="412">
        <v>11268.644775554229</v>
      </c>
      <c r="F26" s="387">
        <v>62.645345650191722</v>
      </c>
      <c r="G26" s="387">
        <v>19.149795490313544</v>
      </c>
      <c r="H26" s="387">
        <v>22.691420535623273</v>
      </c>
      <c r="I26" s="412">
        <v>2084.1029988271475</v>
      </c>
      <c r="J26" s="423">
        <v>11</v>
      </c>
      <c r="K26" s="48"/>
      <c r="L26" s="137"/>
      <c r="M26" s="137"/>
      <c r="N26" s="137"/>
      <c r="O26" s="137"/>
      <c r="P26" s="137"/>
      <c r="Q26" s="137"/>
      <c r="R26" s="137"/>
      <c r="S26" s="137"/>
      <c r="T26" s="137"/>
    </row>
    <row r="27" spans="1:20" ht="15" customHeight="1" x14ac:dyDescent="0.2">
      <c r="A27" s="47"/>
      <c r="B27" s="43" t="s">
        <v>262</v>
      </c>
      <c r="C27" s="412">
        <v>7936.5702823984539</v>
      </c>
      <c r="D27" s="387">
        <v>59.769048605613129</v>
      </c>
      <c r="E27" s="412">
        <v>9907.9920531617736</v>
      </c>
      <c r="F27" s="387">
        <v>65.903898185182257</v>
      </c>
      <c r="G27" s="387">
        <v>16.837519090965216</v>
      </c>
      <c r="H27" s="387">
        <v>24.839719181161858</v>
      </c>
      <c r="I27" s="412">
        <v>1971.4217707633197</v>
      </c>
      <c r="J27" s="423">
        <v>12</v>
      </c>
      <c r="K27" s="48"/>
      <c r="L27" s="137"/>
      <c r="M27" s="137"/>
      <c r="N27" s="137"/>
      <c r="O27" s="137"/>
      <c r="P27" s="137"/>
      <c r="Q27" s="137"/>
      <c r="R27" s="137"/>
      <c r="S27" s="137"/>
      <c r="T27" s="137"/>
    </row>
    <row r="28" spans="1:20" ht="15" customHeight="1" x14ac:dyDescent="0.2">
      <c r="A28" s="47"/>
      <c r="B28" s="43" t="s">
        <v>284</v>
      </c>
      <c r="C28" s="412">
        <v>7053.1408670221635</v>
      </c>
      <c r="D28" s="387">
        <v>64.223360171578449</v>
      </c>
      <c r="E28" s="412">
        <v>8855.5720949928873</v>
      </c>
      <c r="F28" s="387">
        <v>72.302188887940616</v>
      </c>
      <c r="G28" s="387">
        <v>15.049049636982689</v>
      </c>
      <c r="H28" s="387">
        <v>25.555015303865748</v>
      </c>
      <c r="I28" s="412">
        <v>1802.4312279707237</v>
      </c>
      <c r="J28" s="423">
        <v>13</v>
      </c>
      <c r="K28" s="48"/>
      <c r="L28" s="137"/>
      <c r="M28" s="137"/>
      <c r="N28" s="137"/>
      <c r="O28" s="137"/>
      <c r="P28" s="137"/>
      <c r="Q28" s="137"/>
      <c r="R28" s="137"/>
      <c r="S28" s="137"/>
      <c r="T28" s="137"/>
    </row>
    <row r="29" spans="1:20" ht="15" customHeight="1" x14ac:dyDescent="0.2">
      <c r="A29" s="47"/>
      <c r="B29" s="43" t="s">
        <v>287</v>
      </c>
      <c r="C29" s="412">
        <v>6867.3056245781108</v>
      </c>
      <c r="D29" s="387">
        <v>57.245919578635842</v>
      </c>
      <c r="E29" s="412">
        <v>8505.0290402239971</v>
      </c>
      <c r="F29" s="387">
        <v>61.306343546638722</v>
      </c>
      <c r="G29" s="387">
        <v>14.453341107423165</v>
      </c>
      <c r="H29" s="387">
        <v>23.848121886180063</v>
      </c>
      <c r="I29" s="412">
        <v>1637.7234156458862</v>
      </c>
      <c r="J29" s="423">
        <v>14</v>
      </c>
      <c r="K29" s="48"/>
      <c r="L29" s="137"/>
      <c r="M29" s="137"/>
      <c r="N29" s="137"/>
      <c r="O29" s="137"/>
      <c r="P29" s="137"/>
      <c r="Q29" s="137"/>
      <c r="R29" s="137"/>
      <c r="S29" s="137"/>
      <c r="T29" s="137"/>
    </row>
    <row r="30" spans="1:20" ht="15" customHeight="1" x14ac:dyDescent="0.2">
      <c r="A30" s="47"/>
      <c r="B30" s="83" t="s">
        <v>289</v>
      </c>
      <c r="C30" s="422">
        <v>6706.2850899212144</v>
      </c>
      <c r="D30" s="77">
        <v>54.617484372266709</v>
      </c>
      <c r="E30" s="422">
        <v>7567.7419375569043</v>
      </c>
      <c r="F30" s="73">
        <v>52.375541127819922</v>
      </c>
      <c r="G30" s="387">
        <v>12.860527003395243</v>
      </c>
      <c r="H30" s="387">
        <v>12.845514857851214</v>
      </c>
      <c r="I30" s="412">
        <v>861.45684763568988</v>
      </c>
      <c r="J30" s="423">
        <v>15</v>
      </c>
      <c r="K30" s="48"/>
      <c r="L30" s="137"/>
      <c r="M30" s="137"/>
      <c r="N30" s="137"/>
      <c r="O30" s="137"/>
      <c r="P30" s="137"/>
      <c r="Q30" s="137"/>
      <c r="R30" s="137"/>
      <c r="S30" s="137"/>
      <c r="T30" s="137"/>
    </row>
    <row r="31" spans="1:20" ht="15" customHeight="1" x14ac:dyDescent="0.2">
      <c r="A31" s="47"/>
      <c r="B31" s="43" t="s">
        <v>288</v>
      </c>
      <c r="C31" s="412">
        <v>5093.8471395715414</v>
      </c>
      <c r="D31" s="387">
        <v>57.921144425004421</v>
      </c>
      <c r="E31" s="412">
        <v>5843.1103971237226</v>
      </c>
      <c r="F31" s="387">
        <v>60.834048902785419</v>
      </c>
      <c r="G31" s="387">
        <v>9.9297095046410053</v>
      </c>
      <c r="H31" s="387">
        <v>14.709182215766381</v>
      </c>
      <c r="I31" s="412">
        <v>749.26325755218113</v>
      </c>
      <c r="J31" s="423">
        <v>16</v>
      </c>
      <c r="K31" s="48"/>
      <c r="L31" s="137"/>
      <c r="M31" s="137"/>
      <c r="N31" s="137"/>
      <c r="O31" s="137"/>
      <c r="P31" s="137"/>
      <c r="Q31" s="137"/>
      <c r="R31" s="137"/>
      <c r="S31" s="137"/>
      <c r="T31" s="137"/>
    </row>
    <row r="32" spans="1:20" ht="15" customHeight="1" x14ac:dyDescent="0.2">
      <c r="A32" s="47"/>
      <c r="B32" s="43" t="s">
        <v>263</v>
      </c>
      <c r="C32" s="412">
        <v>4063.7736288187257</v>
      </c>
      <c r="D32" s="387">
        <v>36.653762359127029</v>
      </c>
      <c r="E32" s="412">
        <v>3609.4966837234047</v>
      </c>
      <c r="F32" s="387">
        <v>27.82100110774887</v>
      </c>
      <c r="G32" s="387">
        <v>6.1339339994297175</v>
      </c>
      <c r="H32" s="387">
        <v>-11.178697107382241</v>
      </c>
      <c r="I32" s="412">
        <v>-454.27694509532103</v>
      </c>
      <c r="J32" s="423">
        <v>17</v>
      </c>
      <c r="K32" s="48"/>
      <c r="L32" s="137"/>
      <c r="M32" s="137"/>
      <c r="N32" s="137"/>
      <c r="O32" s="137"/>
      <c r="P32" s="137"/>
      <c r="Q32" s="137"/>
      <c r="R32" s="137"/>
      <c r="S32" s="137"/>
      <c r="T32" s="137"/>
    </row>
    <row r="33" spans="1:22" ht="15" customHeight="1" x14ac:dyDescent="0.2">
      <c r="A33" s="47"/>
      <c r="B33" s="43" t="s">
        <v>267</v>
      </c>
      <c r="C33" s="412">
        <v>3970.6192917558301</v>
      </c>
      <c r="D33" s="387">
        <v>54.03290637384891</v>
      </c>
      <c r="E33" s="412">
        <v>3323.234540289804</v>
      </c>
      <c r="F33" s="387">
        <v>37.495594497243658</v>
      </c>
      <c r="G33" s="387">
        <v>5.647463655163973</v>
      </c>
      <c r="H33" s="387">
        <v>-16.30437732497262</v>
      </c>
      <c r="I33" s="412">
        <v>-647.38475146602605</v>
      </c>
      <c r="J33" s="423">
        <v>18</v>
      </c>
      <c r="K33" s="48"/>
      <c r="L33" s="137"/>
      <c r="M33" s="137"/>
      <c r="N33" s="137"/>
      <c r="O33" s="137"/>
      <c r="P33" s="137"/>
      <c r="Q33" s="137"/>
      <c r="R33" s="137"/>
      <c r="S33" s="137"/>
      <c r="T33" s="137"/>
    </row>
    <row r="34" spans="1:22" ht="13.9" customHeight="1" x14ac:dyDescent="0.2">
      <c r="A34" s="47"/>
      <c r="B34" s="43" t="s">
        <v>258</v>
      </c>
      <c r="C34" s="536">
        <v>3787.5813181599906</v>
      </c>
      <c r="D34" s="529">
        <v>46.758352966238569</v>
      </c>
      <c r="E34" s="536">
        <v>2806.3729079293053</v>
      </c>
      <c r="F34" s="529">
        <v>28.74204125295261</v>
      </c>
      <c r="G34" s="529">
        <v>0.42777464168860491</v>
      </c>
      <c r="H34" s="529">
        <v>-25.905936475242651</v>
      </c>
      <c r="I34" s="536">
        <v>-981.20841023068533</v>
      </c>
      <c r="J34" s="537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2" ht="13.9" customHeight="1" x14ac:dyDescent="0.2">
      <c r="A35" s="47"/>
      <c r="B35" s="43" t="s">
        <v>286</v>
      </c>
      <c r="C35" s="412">
        <v>2644.1182694848121</v>
      </c>
      <c r="D35" s="387">
        <v>46.958229642298122</v>
      </c>
      <c r="E35" s="412">
        <v>2223.8156882387993</v>
      </c>
      <c r="F35" s="387">
        <v>35.337926080356844</v>
      </c>
      <c r="G35" s="387">
        <v>3.7791248624952214</v>
      </c>
      <c r="H35" s="387">
        <v>-15.895755726838413</v>
      </c>
      <c r="I35" s="412">
        <v>-420.30258124601278</v>
      </c>
      <c r="J35" s="423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2" ht="15" x14ac:dyDescent="0.2">
      <c r="A36" s="47"/>
      <c r="B36" s="81"/>
      <c r="C36" s="242"/>
      <c r="D36" s="243"/>
      <c r="E36" s="242"/>
      <c r="F36" s="321"/>
      <c r="G36" s="321"/>
      <c r="H36" s="243"/>
      <c r="I36" s="242"/>
      <c r="J36" s="245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2" ht="15" x14ac:dyDescent="0.2">
      <c r="A37" s="47"/>
      <c r="B37" s="39" t="s">
        <v>280</v>
      </c>
      <c r="C37" s="242"/>
      <c r="D37" s="243"/>
      <c r="E37" s="242"/>
      <c r="F37" s="321"/>
      <c r="G37" s="321"/>
      <c r="H37" s="243"/>
      <c r="I37" s="242"/>
      <c r="J37" s="245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7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2" ht="13.9" customHeight="1" x14ac:dyDescent="0.2">
      <c r="A43" s="47"/>
      <c r="B43" s="100" t="s">
        <v>261</v>
      </c>
      <c r="C43" s="40">
        <v>5039.443915063559</v>
      </c>
      <c r="D43" s="70">
        <v>43.200483560963988</v>
      </c>
      <c r="E43" s="40">
        <v>4217.2529844316923</v>
      </c>
      <c r="F43" s="70">
        <v>30.968225763176715</v>
      </c>
      <c r="G43" s="70">
        <v>4.7372193958022253</v>
      </c>
      <c r="H43" s="70">
        <v>-16.315112232407824</v>
      </c>
      <c r="I43" s="40">
        <v>-822.19093063186665</v>
      </c>
      <c r="J43" s="67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7"/>
      <c r="T49" s="137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1" t="s">
        <v>256</v>
      </c>
      <c r="D8" s="581"/>
      <c r="E8" s="581"/>
      <c r="F8" s="581"/>
      <c r="G8" s="581"/>
      <c r="H8" s="581"/>
      <c r="I8" s="581"/>
      <c r="J8" s="581"/>
      <c r="K8" s="48"/>
    </row>
    <row r="9" spans="1:25" ht="15" x14ac:dyDescent="0.2">
      <c r="A9" s="47"/>
      <c r="C9" s="601" t="s">
        <v>249</v>
      </c>
      <c r="D9" s="601"/>
      <c r="E9" s="601"/>
      <c r="F9" s="601"/>
      <c r="G9" s="601"/>
      <c r="H9" s="601"/>
      <c r="I9" s="601"/>
      <c r="J9" s="601"/>
      <c r="K9" s="48"/>
    </row>
    <row r="10" spans="1:25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98</v>
      </c>
      <c r="I12" s="582"/>
      <c r="J12" s="593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66" t="s">
        <v>308</v>
      </c>
      <c r="E13" s="272" t="s">
        <v>33</v>
      </c>
      <c r="F13" s="366" t="s">
        <v>309</v>
      </c>
      <c r="G13" s="583"/>
      <c r="H13" s="91" t="s">
        <v>0</v>
      </c>
      <c r="I13" s="14" t="s">
        <v>33</v>
      </c>
      <c r="J13" s="593"/>
      <c r="K13" s="48"/>
      <c r="L13" s="137"/>
      <c r="M13" s="137"/>
      <c r="N13" s="137"/>
      <c r="O13" s="137"/>
      <c r="P13" s="137"/>
      <c r="Q13" s="137"/>
      <c r="R13" s="137"/>
      <c r="S13" s="133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7"/>
      <c r="M14" s="137"/>
      <c r="N14" s="137"/>
      <c r="O14" s="137"/>
      <c r="P14" s="137"/>
      <c r="Q14" s="136"/>
      <c r="R14" s="137"/>
      <c r="S14" s="133"/>
      <c r="Y14" s="133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7"/>
      <c r="M15" s="137">
        <f>SUM(E16:E35)</f>
        <v>701104.12533601339</v>
      </c>
      <c r="N15" s="136">
        <f>SUM(E38:E48)</f>
        <v>87503.534439304785</v>
      </c>
      <c r="O15" s="133"/>
      <c r="P15" s="133"/>
      <c r="Q15" s="135"/>
      <c r="R15" s="133"/>
      <c r="S15" s="133"/>
      <c r="Y15" s="133"/>
    </row>
    <row r="16" spans="1:25" ht="15" x14ac:dyDescent="0.2">
      <c r="A16" s="47"/>
      <c r="B16" s="43" t="s">
        <v>275</v>
      </c>
      <c r="C16" s="412">
        <v>214236.81475447284</v>
      </c>
      <c r="D16" s="387">
        <v>47.213351641146481</v>
      </c>
      <c r="E16" s="412">
        <v>223682.81220354629</v>
      </c>
      <c r="F16" s="387">
        <v>42.392751969756112</v>
      </c>
      <c r="G16" s="387">
        <v>31.904364005324226</v>
      </c>
      <c r="H16" s="387">
        <v>4.4091382986155114</v>
      </c>
      <c r="I16" s="412">
        <v>9445.9974490734458</v>
      </c>
      <c r="J16" s="423">
        <v>1</v>
      </c>
      <c r="K16" s="48"/>
      <c r="L16" s="137"/>
      <c r="M16" s="137"/>
      <c r="N16" s="137"/>
      <c r="O16" s="137"/>
      <c r="P16" s="137"/>
      <c r="Q16" s="136"/>
      <c r="R16" s="137"/>
      <c r="S16" s="133"/>
      <c r="Y16" s="133"/>
    </row>
    <row r="17" spans="1:25" ht="15" x14ac:dyDescent="0.2">
      <c r="A17" s="47"/>
      <c r="B17" s="43" t="s">
        <v>260</v>
      </c>
      <c r="C17" s="412">
        <v>61581.847404478249</v>
      </c>
      <c r="D17" s="387">
        <v>67.326843559258393</v>
      </c>
      <c r="E17" s="412">
        <v>81707.695017575345</v>
      </c>
      <c r="F17" s="387">
        <v>78.403760548139317</v>
      </c>
      <c r="G17" s="387">
        <v>11.654145520598078</v>
      </c>
      <c r="H17" s="387">
        <v>32.681461276904699</v>
      </c>
      <c r="I17" s="412">
        <v>20125.847613097096</v>
      </c>
      <c r="J17" s="423">
        <v>2</v>
      </c>
      <c r="K17" s="48"/>
      <c r="L17" s="137"/>
      <c r="M17" s="137"/>
      <c r="N17" s="137"/>
      <c r="O17" s="137"/>
      <c r="P17" s="137"/>
      <c r="Q17" s="136"/>
      <c r="R17" s="137"/>
      <c r="S17" s="133"/>
      <c r="Y17" s="133"/>
    </row>
    <row r="18" spans="1:25" ht="15" x14ac:dyDescent="0.2">
      <c r="A18" s="47"/>
      <c r="B18" s="83" t="s">
        <v>279</v>
      </c>
      <c r="C18" s="422">
        <v>52575.99721788559</v>
      </c>
      <c r="D18" s="77">
        <v>53.75360552209689</v>
      </c>
      <c r="E18" s="422">
        <v>60104.743347767915</v>
      </c>
      <c r="F18" s="73">
        <v>54.136224587087369</v>
      </c>
      <c r="G18" s="387">
        <v>8.5728697315768798</v>
      </c>
      <c r="H18" s="387">
        <v>14.319740049212326</v>
      </c>
      <c r="I18" s="412">
        <v>7528.7461298823255</v>
      </c>
      <c r="J18" s="423">
        <v>3</v>
      </c>
      <c r="K18" s="48"/>
      <c r="L18" s="137"/>
      <c r="M18" s="137"/>
      <c r="N18" s="137"/>
      <c r="O18" s="137"/>
      <c r="P18" s="137"/>
      <c r="Q18" s="136"/>
      <c r="R18" s="137"/>
      <c r="S18" s="133"/>
      <c r="Y18" s="133"/>
    </row>
    <row r="19" spans="1:25" ht="15" x14ac:dyDescent="0.2">
      <c r="A19" s="47"/>
      <c r="B19" s="43" t="s">
        <v>264</v>
      </c>
      <c r="C19" s="412">
        <v>56774.146438686119</v>
      </c>
      <c r="D19" s="387">
        <v>52.574035432960486</v>
      </c>
      <c r="E19" s="412">
        <v>57992.718199181647</v>
      </c>
      <c r="F19" s="387">
        <v>46.79435992545249</v>
      </c>
      <c r="G19" s="387">
        <v>8.2716270099520344</v>
      </c>
      <c r="H19" s="387">
        <v>2.1463497682198351</v>
      </c>
      <c r="I19" s="412">
        <v>1218.571760495528</v>
      </c>
      <c r="J19" s="423">
        <v>4</v>
      </c>
      <c r="K19" s="48"/>
      <c r="L19" s="137"/>
      <c r="M19" s="137"/>
      <c r="N19" s="137"/>
      <c r="O19" s="137"/>
      <c r="P19" s="137"/>
      <c r="Q19" s="136"/>
      <c r="R19" s="137"/>
      <c r="S19" s="133"/>
      <c r="Y19" s="133"/>
    </row>
    <row r="20" spans="1:25" ht="15" x14ac:dyDescent="0.2">
      <c r="A20" s="47"/>
      <c r="B20" s="43" t="s">
        <v>272</v>
      </c>
      <c r="C20" s="412">
        <v>43507.778554730336</v>
      </c>
      <c r="D20" s="387">
        <v>61.352849164052181</v>
      </c>
      <c r="E20" s="412">
        <v>50132.791334660687</v>
      </c>
      <c r="F20" s="387">
        <v>60.024893839461569</v>
      </c>
      <c r="G20" s="387">
        <v>7.1505486165316583</v>
      </c>
      <c r="H20" s="387">
        <v>15.227191550578612</v>
      </c>
      <c r="I20" s="412">
        <v>6625.0127799303518</v>
      </c>
      <c r="J20" s="423">
        <v>5</v>
      </c>
      <c r="K20" s="48"/>
      <c r="L20" s="137"/>
      <c r="M20" s="137"/>
      <c r="N20" s="137"/>
      <c r="O20" s="137"/>
      <c r="P20" s="137"/>
      <c r="Q20" s="136"/>
      <c r="R20" s="137"/>
      <c r="S20" s="133"/>
      <c r="Y20" s="133"/>
    </row>
    <row r="21" spans="1:25" ht="15" x14ac:dyDescent="0.2">
      <c r="A21" s="47"/>
      <c r="B21" s="43" t="s">
        <v>266</v>
      </c>
      <c r="C21" s="412">
        <v>53906.968539413552</v>
      </c>
      <c r="D21" s="387">
        <v>54.268589701393047</v>
      </c>
      <c r="E21" s="412">
        <v>47445.126450657233</v>
      </c>
      <c r="F21" s="387">
        <v>42.13000501761239</v>
      </c>
      <c r="G21" s="387">
        <v>6.7672011525989149</v>
      </c>
      <c r="H21" s="387">
        <v>-11.987025543890129</v>
      </c>
      <c r="I21" s="412">
        <v>-6461.8420887563188</v>
      </c>
      <c r="J21" s="423">
        <v>6</v>
      </c>
      <c r="K21" s="48"/>
      <c r="L21" s="137"/>
      <c r="M21" s="137"/>
      <c r="N21" s="137"/>
      <c r="O21" s="137"/>
      <c r="P21" s="137"/>
      <c r="Q21" s="136"/>
      <c r="R21" s="137"/>
      <c r="S21" s="133"/>
      <c r="Y21" s="133"/>
    </row>
    <row r="22" spans="1:25" ht="15" x14ac:dyDescent="0.2">
      <c r="A22" s="47"/>
      <c r="B22" s="43" t="s">
        <v>271</v>
      </c>
      <c r="C22" s="412">
        <v>33442.784075240859</v>
      </c>
      <c r="D22" s="387">
        <v>54.708490345627489</v>
      </c>
      <c r="E22" s="412">
        <v>41725.890151869135</v>
      </c>
      <c r="F22" s="387">
        <v>59.436049957711923</v>
      </c>
      <c r="G22" s="387">
        <v>5.9514540913407767</v>
      </c>
      <c r="H22" s="387">
        <v>24.767991976961689</v>
      </c>
      <c r="I22" s="412">
        <v>8283.1060766282753</v>
      </c>
      <c r="J22" s="423">
        <v>7</v>
      </c>
      <c r="K22" s="48"/>
      <c r="L22" s="137"/>
      <c r="M22" s="137"/>
      <c r="N22" s="137"/>
      <c r="O22" s="137"/>
      <c r="P22" s="137"/>
      <c r="Q22" s="136"/>
      <c r="R22" s="137"/>
      <c r="S22" s="133"/>
      <c r="Y22" s="133"/>
    </row>
    <row r="23" spans="1:25" ht="15" x14ac:dyDescent="0.2">
      <c r="A23" s="47"/>
      <c r="B23" s="43" t="s">
        <v>265</v>
      </c>
      <c r="C23" s="412">
        <v>35861.900107492482</v>
      </c>
      <c r="D23" s="387">
        <v>56.310936230489638</v>
      </c>
      <c r="E23" s="412">
        <v>40093.834507438856</v>
      </c>
      <c r="F23" s="387">
        <v>54.691558345471449</v>
      </c>
      <c r="G23" s="387">
        <v>5.7186704597157174</v>
      </c>
      <c r="H23" s="387">
        <v>11.800641871349749</v>
      </c>
      <c r="I23" s="412">
        <v>4231.9343999463745</v>
      </c>
      <c r="J23" s="423">
        <v>8</v>
      </c>
      <c r="K23" s="48"/>
      <c r="L23" s="137"/>
      <c r="M23" s="137"/>
      <c r="N23" s="137"/>
      <c r="O23" s="137"/>
      <c r="P23" s="137"/>
      <c r="Q23" s="136"/>
      <c r="R23" s="137"/>
      <c r="S23" s="133"/>
      <c r="Y23" s="133"/>
    </row>
    <row r="24" spans="1:25" ht="15" x14ac:dyDescent="0.2">
      <c r="A24" s="47"/>
      <c r="B24" s="43" t="s">
        <v>259</v>
      </c>
      <c r="C24" s="412">
        <v>19710.921744008825</v>
      </c>
      <c r="D24" s="387">
        <v>60.719318037181438</v>
      </c>
      <c r="E24" s="412">
        <v>22135.509071037857</v>
      </c>
      <c r="F24" s="387">
        <v>59.241292843761009</v>
      </c>
      <c r="G24" s="387">
        <v>3.1572356046869818</v>
      </c>
      <c r="H24" s="387">
        <v>12.300730318540221</v>
      </c>
      <c r="I24" s="412">
        <v>2424.5873270290322</v>
      </c>
      <c r="J24" s="423">
        <v>9</v>
      </c>
      <c r="K24" s="48"/>
      <c r="L24" s="137"/>
      <c r="M24" s="137"/>
      <c r="N24" s="137"/>
      <c r="O24" s="137"/>
      <c r="P24" s="137"/>
      <c r="Q24" s="136"/>
      <c r="R24" s="137"/>
      <c r="S24" s="133"/>
      <c r="Y24" s="133"/>
    </row>
    <row r="25" spans="1:25" ht="15" x14ac:dyDescent="0.2">
      <c r="A25" s="47"/>
      <c r="B25" s="43" t="s">
        <v>274</v>
      </c>
      <c r="C25" s="412">
        <v>11754.29418954143</v>
      </c>
      <c r="D25" s="387">
        <v>49.152632195873004</v>
      </c>
      <c r="E25" s="412">
        <v>14994.47906682919</v>
      </c>
      <c r="F25" s="387">
        <v>55.789258722449873</v>
      </c>
      <c r="G25" s="387">
        <v>2.1386950275956353</v>
      </c>
      <c r="H25" s="387">
        <v>27.565967169434693</v>
      </c>
      <c r="I25" s="412">
        <v>3240.1848772877602</v>
      </c>
      <c r="J25" s="423">
        <v>10</v>
      </c>
      <c r="K25" s="48"/>
      <c r="L25" s="137"/>
      <c r="M25" s="137"/>
      <c r="N25" s="137"/>
      <c r="O25" s="137"/>
      <c r="P25" s="137"/>
      <c r="Q25" s="136"/>
      <c r="R25" s="137"/>
      <c r="S25" s="133"/>
      <c r="Y25" s="133"/>
    </row>
    <row r="26" spans="1:25" ht="15" x14ac:dyDescent="0.2">
      <c r="A26" s="47"/>
      <c r="B26" s="43" t="s">
        <v>262</v>
      </c>
      <c r="C26" s="412">
        <v>8239.1634261536201</v>
      </c>
      <c r="D26" s="387">
        <v>62.047829448383197</v>
      </c>
      <c r="E26" s="412">
        <v>10696.261765600042</v>
      </c>
      <c r="F26" s="387">
        <v>71.147144908862927</v>
      </c>
      <c r="G26" s="387">
        <v>1.5256309839103739</v>
      </c>
      <c r="H26" s="387">
        <v>29.822182330391001</v>
      </c>
      <c r="I26" s="412">
        <v>2457.098339446422</v>
      </c>
      <c r="J26" s="423">
        <v>11</v>
      </c>
      <c r="K26" s="48"/>
      <c r="L26" s="137"/>
      <c r="M26" s="137"/>
      <c r="N26" s="137"/>
      <c r="O26" s="137"/>
      <c r="P26" s="137"/>
      <c r="Q26" s="136"/>
      <c r="R26" s="137"/>
      <c r="S26" s="133"/>
      <c r="Y26" s="133"/>
    </row>
    <row r="27" spans="1:25" ht="15" x14ac:dyDescent="0.2">
      <c r="A27" s="47"/>
      <c r="B27" s="43" t="s">
        <v>276</v>
      </c>
      <c r="C27" s="412">
        <v>9479.3651561623683</v>
      </c>
      <c r="D27" s="387">
        <v>60.671068164205401</v>
      </c>
      <c r="E27" s="412">
        <v>10645.507482936213</v>
      </c>
      <c r="F27" s="387">
        <v>59.181162346777548</v>
      </c>
      <c r="G27" s="387">
        <v>1.5183917906394022</v>
      </c>
      <c r="H27" s="387">
        <v>12.30190321358975</v>
      </c>
      <c r="I27" s="412">
        <v>1166.1423267738446</v>
      </c>
      <c r="J27" s="423">
        <v>12</v>
      </c>
      <c r="K27" s="48"/>
      <c r="L27" s="137"/>
      <c r="M27" s="137"/>
      <c r="N27" s="137"/>
      <c r="O27" s="137"/>
      <c r="P27" s="137"/>
      <c r="Q27" s="136"/>
      <c r="R27" s="137"/>
      <c r="S27" s="133"/>
      <c r="Y27" s="133"/>
    </row>
    <row r="28" spans="1:25" ht="15" x14ac:dyDescent="0.2">
      <c r="A28" s="47"/>
      <c r="B28" s="43" t="s">
        <v>284</v>
      </c>
      <c r="C28" s="412">
        <v>7358.4219798636386</v>
      </c>
      <c r="D28" s="387">
        <v>67.003140021895874</v>
      </c>
      <c r="E28" s="412">
        <v>8946.2432311627781</v>
      </c>
      <c r="F28" s="387">
        <v>73.042482292332465</v>
      </c>
      <c r="G28" s="387">
        <v>1.2760220497740151</v>
      </c>
      <c r="H28" s="387">
        <v>21.578284795900828</v>
      </c>
      <c r="I28" s="412">
        <v>1587.8212512991395</v>
      </c>
      <c r="J28" s="423">
        <v>13</v>
      </c>
      <c r="K28" s="48"/>
      <c r="L28" s="137"/>
      <c r="M28" s="137"/>
      <c r="N28" s="137"/>
      <c r="O28" s="137"/>
      <c r="P28" s="137"/>
      <c r="Q28" s="136"/>
      <c r="R28" s="137"/>
      <c r="S28" s="133"/>
      <c r="Y28" s="133"/>
    </row>
    <row r="29" spans="1:25" ht="15" x14ac:dyDescent="0.2">
      <c r="A29" s="47"/>
      <c r="B29" s="83" t="s">
        <v>289</v>
      </c>
      <c r="C29" s="422">
        <v>7165.1140996016675</v>
      </c>
      <c r="D29" s="77">
        <v>58.354290357957275</v>
      </c>
      <c r="E29" s="422">
        <v>7721.1720988106945</v>
      </c>
      <c r="F29" s="73">
        <v>53.437415037805579</v>
      </c>
      <c r="G29" s="387">
        <v>1.1012875006419656</v>
      </c>
      <c r="H29" s="387">
        <v>7.760630067844132</v>
      </c>
      <c r="I29" s="412">
        <v>556.057999209027</v>
      </c>
      <c r="J29" s="423">
        <v>14</v>
      </c>
      <c r="K29" s="48"/>
      <c r="L29" s="137"/>
      <c r="M29" s="137"/>
      <c r="N29" s="137"/>
      <c r="O29" s="137"/>
      <c r="P29" s="137"/>
      <c r="Q29" s="136"/>
      <c r="R29" s="137"/>
      <c r="S29" s="133"/>
      <c r="Y29" s="133"/>
    </row>
    <row r="30" spans="1:25" ht="15" x14ac:dyDescent="0.2">
      <c r="A30" s="47"/>
      <c r="B30" s="43" t="s">
        <v>287</v>
      </c>
      <c r="C30" s="412">
        <v>7020.3328883195409</v>
      </c>
      <c r="D30" s="387">
        <v>58.521556183788213</v>
      </c>
      <c r="E30" s="412">
        <v>7317.5193389777824</v>
      </c>
      <c r="F30" s="387">
        <v>52.746481215157573</v>
      </c>
      <c r="G30" s="387">
        <v>1.0437136331883321</v>
      </c>
      <c r="H30" s="387">
        <v>4.233224483595377</v>
      </c>
      <c r="I30" s="412">
        <v>297.18645065824148</v>
      </c>
      <c r="J30" s="423">
        <v>15</v>
      </c>
      <c r="K30" s="48"/>
      <c r="L30" s="137"/>
      <c r="M30" s="137"/>
      <c r="N30" s="137"/>
      <c r="O30" s="137"/>
      <c r="P30" s="137"/>
      <c r="Q30" s="136"/>
      <c r="R30" s="137"/>
      <c r="S30" s="133"/>
      <c r="Y30" s="133"/>
    </row>
    <row r="31" spans="1:25" ht="15" x14ac:dyDescent="0.2">
      <c r="A31" s="47"/>
      <c r="B31" s="43" t="s">
        <v>288</v>
      </c>
      <c r="C31" s="412">
        <v>5115.7673087617386</v>
      </c>
      <c r="D31" s="387">
        <v>58.170394402614235</v>
      </c>
      <c r="E31" s="412">
        <v>5450.3619849315137</v>
      </c>
      <c r="F31" s="387">
        <v>56.745049296419396</v>
      </c>
      <c r="G31" s="387">
        <v>0.77739693548648803</v>
      </c>
      <c r="H31" s="387">
        <v>6.5404592503008674</v>
      </c>
      <c r="I31" s="412">
        <v>334.59467616977508</v>
      </c>
      <c r="J31" s="423">
        <v>16</v>
      </c>
      <c r="K31" s="48"/>
      <c r="L31" s="137"/>
      <c r="M31" s="137"/>
      <c r="N31" s="137"/>
      <c r="O31" s="137"/>
      <c r="P31" s="137"/>
      <c r="Q31" s="136"/>
      <c r="R31" s="137"/>
      <c r="S31" s="133"/>
      <c r="Y31" s="133"/>
    </row>
    <row r="32" spans="1:25" ht="15" x14ac:dyDescent="0.2">
      <c r="A32" s="47"/>
      <c r="B32" s="43" t="s">
        <v>263</v>
      </c>
      <c r="C32" s="412">
        <v>3980.3689048683373</v>
      </c>
      <c r="D32" s="387">
        <v>35.901482037795553</v>
      </c>
      <c r="E32" s="412">
        <v>3089.7281057337013</v>
      </c>
      <c r="F32" s="387">
        <v>23.814768812472799</v>
      </c>
      <c r="G32" s="387">
        <v>0.44069461212382799</v>
      </c>
      <c r="H32" s="387">
        <v>-22.375835517288479</v>
      </c>
      <c r="I32" s="412">
        <v>-890.64079913463593</v>
      </c>
      <c r="J32" s="423">
        <v>17</v>
      </c>
      <c r="K32" s="48"/>
      <c r="L32" s="137"/>
      <c r="M32" s="137"/>
      <c r="N32" s="137"/>
      <c r="O32" s="137"/>
      <c r="P32" s="137"/>
      <c r="Q32" s="136"/>
      <c r="R32" s="137"/>
      <c r="S32" s="133"/>
      <c r="Y32" s="133"/>
    </row>
    <row r="33" spans="1:25" ht="15" x14ac:dyDescent="0.2">
      <c r="A33" s="47"/>
      <c r="B33" s="43" t="s">
        <v>286</v>
      </c>
      <c r="C33" s="412">
        <v>2701.2202873540205</v>
      </c>
      <c r="D33" s="387">
        <v>47.972333171284113</v>
      </c>
      <c r="E33" s="412">
        <v>2936.3225323717011</v>
      </c>
      <c r="F33" s="387">
        <v>46.660138763215244</v>
      </c>
      <c r="G33" s="387">
        <v>0.41881404291615454</v>
      </c>
      <c r="H33" s="387">
        <v>8.7035569116051157</v>
      </c>
      <c r="I33" s="412">
        <v>235.10224501768062</v>
      </c>
      <c r="J33" s="423">
        <v>18</v>
      </c>
      <c r="K33" s="48"/>
      <c r="L33" s="137"/>
      <c r="M33" s="137"/>
      <c r="N33" s="137"/>
      <c r="O33" s="137"/>
      <c r="P33" s="137"/>
      <c r="Q33" s="136"/>
      <c r="R33" s="137"/>
      <c r="S33" s="133"/>
      <c r="Y33" s="133"/>
    </row>
    <row r="34" spans="1:25" ht="13.9" customHeight="1" x14ac:dyDescent="0.2">
      <c r="A34" s="47"/>
      <c r="B34" s="43" t="s">
        <v>258</v>
      </c>
      <c r="C34" s="536">
        <v>3705.8520825060868</v>
      </c>
      <c r="D34" s="529">
        <v>45.74939127608468</v>
      </c>
      <c r="E34" s="536">
        <v>2269.3552574273976</v>
      </c>
      <c r="F34" s="529">
        <v>23.242065315799522</v>
      </c>
      <c r="G34" s="529">
        <v>0.32368305582851609</v>
      </c>
      <c r="H34" s="529">
        <v>-38.76292936406832</v>
      </c>
      <c r="I34" s="536">
        <v>-1436.4968250786892</v>
      </c>
      <c r="J34" s="537">
        <v>19</v>
      </c>
      <c r="K34" s="48"/>
      <c r="L34" s="137"/>
      <c r="M34" s="137"/>
      <c r="N34" s="136"/>
      <c r="O34" s="136"/>
      <c r="P34" s="136"/>
      <c r="Q34" s="174"/>
      <c r="R34" s="174"/>
      <c r="S34" s="136"/>
      <c r="T34" s="137"/>
      <c r="U34" s="137"/>
      <c r="V34" s="137"/>
    </row>
    <row r="35" spans="1:25" ht="13.9" customHeight="1" x14ac:dyDescent="0.2">
      <c r="A35" s="47"/>
      <c r="B35" s="43" t="s">
        <v>267</v>
      </c>
      <c r="C35" s="412">
        <v>4041.9783586651442</v>
      </c>
      <c r="D35" s="387">
        <v>55.00397347898334</v>
      </c>
      <c r="E35" s="412">
        <v>2016.0541874972037</v>
      </c>
      <c r="F35" s="387">
        <v>22.7468598386297</v>
      </c>
      <c r="G35" s="387">
        <v>0.28755417556999585</v>
      </c>
      <c r="H35" s="387">
        <v>-50.122093474963535</v>
      </c>
      <c r="I35" s="412">
        <v>-2025.9241711679406</v>
      </c>
      <c r="J35" s="423">
        <v>20</v>
      </c>
      <c r="K35" s="48"/>
      <c r="L35" s="137"/>
      <c r="M35" s="137"/>
      <c r="N35" s="136"/>
      <c r="O35" s="136"/>
      <c r="P35" s="136"/>
      <c r="Q35" s="174"/>
      <c r="R35" s="174"/>
      <c r="S35" s="136"/>
      <c r="T35" s="137"/>
      <c r="U35" s="137"/>
      <c r="V35" s="137"/>
    </row>
    <row r="36" spans="1:25" ht="15" x14ac:dyDescent="0.2">
      <c r="A36" s="47"/>
      <c r="B36" s="83"/>
      <c r="C36" s="242"/>
      <c r="D36" s="243"/>
      <c r="E36" s="242"/>
      <c r="F36" s="321"/>
      <c r="G36" s="321"/>
      <c r="H36" s="321"/>
      <c r="I36" s="146"/>
      <c r="J36" s="245"/>
      <c r="K36" s="48"/>
      <c r="L36" s="137"/>
      <c r="M36" s="137"/>
      <c r="N36" s="136"/>
      <c r="O36" s="136"/>
      <c r="P36" s="136"/>
      <c r="Q36" s="174"/>
      <c r="R36" s="174"/>
      <c r="S36" s="136"/>
      <c r="T36" s="137"/>
      <c r="U36" s="137"/>
      <c r="V36" s="137"/>
    </row>
    <row r="37" spans="1:25" ht="15" x14ac:dyDescent="0.2">
      <c r="A37" s="47"/>
      <c r="B37" s="80" t="s">
        <v>280</v>
      </c>
      <c r="C37" s="242"/>
      <c r="D37" s="243"/>
      <c r="E37" s="242"/>
      <c r="F37" s="321"/>
      <c r="G37" s="321"/>
      <c r="H37" s="321"/>
      <c r="I37" s="146"/>
      <c r="J37" s="245"/>
      <c r="K37" s="48"/>
      <c r="L37" s="137"/>
      <c r="M37" s="137"/>
      <c r="N37" s="136"/>
      <c r="O37" s="136"/>
      <c r="P37" s="136"/>
      <c r="Q37" s="174"/>
      <c r="R37" s="174"/>
      <c r="S37" s="136"/>
      <c r="T37" s="137"/>
      <c r="U37" s="137"/>
      <c r="V37" s="137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7"/>
      <c r="M38" s="137"/>
      <c r="N38" s="136"/>
      <c r="O38" s="136"/>
      <c r="P38" s="136"/>
      <c r="Q38" s="174"/>
      <c r="R38" s="174"/>
      <c r="S38" s="136"/>
      <c r="T38" s="137"/>
      <c r="U38" s="137"/>
      <c r="V38" s="137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7"/>
      <c r="M39" s="137"/>
      <c r="N39" s="136"/>
      <c r="O39" s="136"/>
      <c r="P39" s="136"/>
      <c r="Q39" s="174"/>
      <c r="R39" s="174"/>
      <c r="S39" s="136"/>
      <c r="T39" s="137"/>
      <c r="U39" s="137"/>
      <c r="V39" s="137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7"/>
      <c r="N40" s="136"/>
      <c r="O40" s="136"/>
      <c r="P40" s="136"/>
      <c r="Q40" s="174"/>
      <c r="R40" s="174"/>
      <c r="S40" s="136"/>
      <c r="T40" s="137"/>
      <c r="U40" s="137"/>
      <c r="V40" s="137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7"/>
      <c r="M41" s="137"/>
      <c r="N41" s="136"/>
      <c r="O41" s="136"/>
      <c r="P41" s="136"/>
      <c r="Q41" s="174"/>
      <c r="R41" s="174"/>
      <c r="S41" s="136"/>
      <c r="T41" s="137"/>
      <c r="U41" s="137"/>
      <c r="V41" s="137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7"/>
      <c r="M42" s="137"/>
      <c r="N42" s="136"/>
      <c r="O42" s="136"/>
      <c r="P42" s="136"/>
      <c r="Q42" s="174"/>
      <c r="R42" s="174"/>
      <c r="S42" s="136"/>
      <c r="T42" s="137"/>
      <c r="U42" s="137"/>
      <c r="V42" s="137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7"/>
      <c r="M43" s="137"/>
      <c r="N43" s="136"/>
      <c r="O43" s="136"/>
      <c r="P43" s="136"/>
      <c r="Q43" s="174"/>
      <c r="R43" s="174"/>
      <c r="S43" s="136"/>
      <c r="T43" s="137"/>
      <c r="U43" s="137"/>
      <c r="V43" s="137"/>
    </row>
    <row r="44" spans="1:25" ht="13.9" customHeight="1" x14ac:dyDescent="0.2">
      <c r="A44" s="47"/>
      <c r="B44" s="100" t="s">
        <v>261</v>
      </c>
      <c r="C44" s="40">
        <v>5051.1906731804056</v>
      </c>
      <c r="D44" s="70">
        <v>43.301182296672607</v>
      </c>
      <c r="E44" s="40">
        <v>3179.2597772104937</v>
      </c>
      <c r="F44" s="70">
        <v>23.346010994336684</v>
      </c>
      <c r="G44" s="70">
        <v>3.6332929836288255</v>
      </c>
      <c r="H44" s="70">
        <v>-37.059200831776941</v>
      </c>
      <c r="I44" s="40">
        <v>-1871.9308959699119</v>
      </c>
      <c r="J44" s="67">
        <v>7</v>
      </c>
      <c r="K44" s="48"/>
      <c r="L44" s="137"/>
      <c r="M44" s="137"/>
      <c r="N44" s="136"/>
      <c r="O44" s="136"/>
      <c r="P44" s="136"/>
      <c r="Q44" s="174"/>
      <c r="R44" s="174"/>
      <c r="S44" s="136"/>
      <c r="T44" s="137"/>
      <c r="U44" s="137"/>
      <c r="V44" s="137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7"/>
      <c r="M45" s="137"/>
      <c r="N45" s="136"/>
      <c r="O45" s="136"/>
      <c r="P45" s="136"/>
      <c r="Q45" s="174"/>
      <c r="R45" s="174"/>
      <c r="S45" s="136"/>
      <c r="T45" s="137"/>
      <c r="U45" s="137"/>
      <c r="V45" s="137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7"/>
      <c r="M46" s="137"/>
      <c r="N46" s="136"/>
      <c r="O46" s="136"/>
      <c r="P46" s="136"/>
      <c r="Q46" s="174"/>
      <c r="R46" s="174"/>
      <c r="S46" s="136"/>
      <c r="T46" s="137"/>
      <c r="U46" s="137"/>
      <c r="V46" s="137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7"/>
      <c r="M47" s="137"/>
      <c r="N47" s="136"/>
      <c r="O47" s="136"/>
      <c r="P47" s="136"/>
      <c r="Q47" s="174"/>
      <c r="R47" s="174"/>
      <c r="S47" s="136"/>
      <c r="T47" s="137"/>
      <c r="U47" s="137"/>
      <c r="V47" s="137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7"/>
      <c r="M48" s="137"/>
      <c r="N48" s="136"/>
      <c r="O48" s="136"/>
      <c r="P48" s="136"/>
      <c r="Q48" s="174"/>
      <c r="R48" s="174"/>
      <c r="S48" s="136"/>
      <c r="T48" s="137"/>
      <c r="U48" s="137"/>
      <c r="V48" s="137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7"/>
      <c r="M49" s="137"/>
      <c r="N49" s="137"/>
      <c r="O49" s="137"/>
      <c r="P49" s="137"/>
      <c r="Q49" s="137"/>
      <c r="R49" s="137"/>
      <c r="S49" s="133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3"/>
      <c r="M50" s="133"/>
      <c r="N50" s="133"/>
      <c r="O50" s="133"/>
      <c r="P50" s="133"/>
      <c r="Q50" s="133"/>
      <c r="R50" s="133"/>
      <c r="S50" s="133"/>
    </row>
    <row r="51" spans="1:19" x14ac:dyDescent="0.2">
      <c r="A51" s="188" t="s">
        <v>135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2"/>
      <c r="N5" s="137"/>
      <c r="O5" s="137"/>
      <c r="P5" s="137"/>
      <c r="Q5" s="137"/>
      <c r="R5" s="137"/>
      <c r="S5" s="137"/>
      <c r="T5" s="137"/>
      <c r="U5" s="137"/>
      <c r="V5" s="137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7"/>
      <c r="N6" s="137"/>
      <c r="O6" s="137"/>
      <c r="P6" s="137"/>
      <c r="Q6" s="137"/>
      <c r="R6" s="137"/>
      <c r="S6" s="137"/>
      <c r="T6" s="137"/>
      <c r="U6" s="137"/>
      <c r="V6" s="137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7"/>
      <c r="N7" s="137"/>
      <c r="O7" s="137"/>
      <c r="P7" s="137"/>
      <c r="Q7" s="137"/>
      <c r="R7" s="137"/>
      <c r="S7" s="137"/>
      <c r="T7" s="137"/>
      <c r="U7" s="137"/>
      <c r="V7" s="137"/>
    </row>
    <row r="8" spans="1:22" ht="15" x14ac:dyDescent="0.25">
      <c r="A8" s="47"/>
      <c r="B8" s="58"/>
      <c r="C8" s="581" t="s">
        <v>318</v>
      </c>
      <c r="D8" s="581"/>
      <c r="E8" s="581"/>
      <c r="F8" s="581"/>
      <c r="G8" s="581"/>
      <c r="H8" s="581"/>
      <c r="I8" s="581"/>
      <c r="J8" s="581"/>
      <c r="K8" s="48"/>
      <c r="L8" s="43"/>
      <c r="M8" s="137"/>
      <c r="N8" s="193"/>
      <c r="O8" s="194"/>
      <c r="P8" s="194"/>
      <c r="Q8" s="194"/>
      <c r="R8" s="194"/>
      <c r="S8" s="137"/>
      <c r="T8" s="137"/>
      <c r="U8" s="137"/>
      <c r="V8" s="137"/>
    </row>
    <row r="9" spans="1:22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48"/>
      <c r="L9" s="43"/>
      <c r="M9" s="137"/>
      <c r="N9" s="137"/>
      <c r="O9" s="137"/>
      <c r="P9" s="137"/>
      <c r="Q9" s="137"/>
      <c r="R9" s="137"/>
      <c r="S9" s="137"/>
      <c r="T9" s="137"/>
      <c r="U9" s="137"/>
      <c r="V9" s="137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7"/>
      <c r="N10" s="137"/>
      <c r="O10" s="137"/>
      <c r="P10" s="137"/>
      <c r="Q10" s="137"/>
      <c r="R10" s="137"/>
      <c r="S10" s="137"/>
      <c r="T10" s="137"/>
      <c r="U10" s="137"/>
      <c r="V10" s="137"/>
    </row>
    <row r="11" spans="1:22" s="104" customFormat="1" ht="45" customHeight="1" x14ac:dyDescent="0.25">
      <c r="A11" s="101"/>
      <c r="B11" s="102"/>
      <c r="C11" s="602" t="s">
        <v>79</v>
      </c>
      <c r="D11" s="602"/>
      <c r="E11" s="602" t="s">
        <v>80</v>
      </c>
      <c r="F11" s="602"/>
      <c r="G11" s="602" t="s">
        <v>81</v>
      </c>
      <c r="H11" s="602"/>
      <c r="I11" s="602" t="s">
        <v>82</v>
      </c>
      <c r="J11" s="602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66" t="s">
        <v>309</v>
      </c>
      <c r="E12" s="14" t="s">
        <v>33</v>
      </c>
      <c r="F12" s="366" t="s">
        <v>309</v>
      </c>
      <c r="G12" s="14" t="s">
        <v>33</v>
      </c>
      <c r="H12" s="366" t="s">
        <v>309</v>
      </c>
      <c r="I12" s="14" t="s">
        <v>33</v>
      </c>
      <c r="J12" s="366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6"/>
      <c r="D14" s="321"/>
      <c r="E14" s="146"/>
      <c r="F14" s="321"/>
      <c r="G14" s="333"/>
      <c r="H14" s="321"/>
      <c r="I14" s="333"/>
      <c r="J14" s="321"/>
      <c r="K14" s="48"/>
      <c r="L14" s="43"/>
      <c r="M14" s="162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7">
        <v>110.64905324169996</v>
      </c>
      <c r="H15" s="69">
        <v>2.1433678871401476</v>
      </c>
      <c r="I15" s="167">
        <v>10.835568973399997</v>
      </c>
      <c r="J15" s="69">
        <v>0.2098943451937744</v>
      </c>
      <c r="K15" s="48"/>
      <c r="L15" s="43"/>
      <c r="M15" s="162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7">
        <v>683.34221432669995</v>
      </c>
      <c r="H16" s="71">
        <v>2.7259524331578309</v>
      </c>
      <c r="I16" s="157">
        <v>95.271633692600005</v>
      </c>
      <c r="J16" s="71">
        <v>0.38005253624079693</v>
      </c>
      <c r="K16" s="48"/>
      <c r="L16" s="43"/>
      <c r="M16" s="162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7">
        <v>2297.8872866019997</v>
      </c>
      <c r="H17" s="71">
        <v>3.3398781206424228</v>
      </c>
      <c r="I17" s="157">
        <v>328.44153917199998</v>
      </c>
      <c r="J17" s="71">
        <v>0.4773753338497318</v>
      </c>
      <c r="K17" s="48"/>
      <c r="L17" s="43"/>
      <c r="M17" s="162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7">
        <v>79.252319357100006</v>
      </c>
      <c r="H18" s="71">
        <v>1.9473076682511588</v>
      </c>
      <c r="I18" s="157">
        <v>19.519641783499999</v>
      </c>
      <c r="J18" s="71">
        <v>0.47961685455859149</v>
      </c>
      <c r="K18" s="48"/>
      <c r="L18" s="43"/>
      <c r="M18" s="162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7">
        <v>223.79906395030005</v>
      </c>
      <c r="H19" s="71">
        <v>2.1804179400241668</v>
      </c>
      <c r="I19" s="157">
        <v>42.064283784700002</v>
      </c>
      <c r="J19" s="71">
        <v>0.40982172748852813</v>
      </c>
      <c r="K19" s="48"/>
      <c r="L19" s="43"/>
      <c r="M19" s="162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x14ac:dyDescent="0.2">
      <c r="A20" s="47"/>
      <c r="B20" s="43" t="s">
        <v>263</v>
      </c>
      <c r="C20" s="76">
        <v>3197.4001006636981</v>
      </c>
      <c r="D20" s="71">
        <v>43.846113602311235</v>
      </c>
      <c r="E20" s="76">
        <v>3344.3640067902998</v>
      </c>
      <c r="F20" s="71">
        <v>45.861437277984109</v>
      </c>
      <c r="G20" s="157">
        <v>679.83868340569973</v>
      </c>
      <c r="H20" s="71">
        <v>9.3226631655089331</v>
      </c>
      <c r="I20" s="157">
        <v>70.719921398099999</v>
      </c>
      <c r="J20" s="71">
        <v>0.96978595419571312</v>
      </c>
      <c r="K20" s="48"/>
      <c r="L20" s="43"/>
      <c r="M20" s="162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7">
        <v>1838.5036151460004</v>
      </c>
      <c r="H21" s="71">
        <v>2.634251394817368</v>
      </c>
      <c r="I21" s="157">
        <v>204.93680793300001</v>
      </c>
      <c r="J21" s="71">
        <v>0.2936382978523831</v>
      </c>
      <c r="K21" s="48"/>
      <c r="L21" s="43"/>
      <c r="M21" s="162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7">
        <v>1193.7467558839999</v>
      </c>
      <c r="H22" s="71">
        <v>2.9922143344068157</v>
      </c>
      <c r="I22" s="157">
        <v>67.186102271999999</v>
      </c>
      <c r="J22" s="71">
        <v>0.16840692324422615</v>
      </c>
      <c r="K22" s="48"/>
      <c r="L22" s="43"/>
      <c r="M22" s="162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7">
        <v>1611.5159646569996</v>
      </c>
      <c r="H23" s="71">
        <v>2.6453891956631277</v>
      </c>
      <c r="I23" s="157">
        <v>255.12613052799995</v>
      </c>
      <c r="J23" s="71">
        <v>0.41880311708470197</v>
      </c>
      <c r="K23" s="48"/>
      <c r="L23" s="43"/>
      <c r="M23" s="162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7">
        <v>158.20480333799995</v>
      </c>
      <c r="H24" s="71">
        <v>3.6513372778240383</v>
      </c>
      <c r="I24" s="157">
        <v>46.198572682700011</v>
      </c>
      <c r="J24" s="71">
        <v>1.066254418699361</v>
      </c>
      <c r="K24" s="48"/>
      <c r="L24" s="43"/>
      <c r="M24" s="162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7">
        <v>28</v>
      </c>
      <c r="H25" s="71">
        <v>2.5454545454545454</v>
      </c>
      <c r="I25" s="157">
        <v>4</v>
      </c>
      <c r="J25" s="71">
        <v>0.36363636363636365</v>
      </c>
      <c r="K25" s="48"/>
      <c r="L25" s="43"/>
      <c r="M25" s="162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7">
        <v>162.52472452890001</v>
      </c>
      <c r="H26" s="71">
        <v>1.7977725911392504</v>
      </c>
      <c r="I26" s="157">
        <v>29.901933075300001</v>
      </c>
      <c r="J26" s="71">
        <v>0.33076121716665657</v>
      </c>
      <c r="K26" s="48"/>
      <c r="L26" s="43"/>
      <c r="M26" s="162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7">
        <v>1804.5273063079983</v>
      </c>
      <c r="H27" s="71">
        <v>3.9522543772234235</v>
      </c>
      <c r="I27" s="157">
        <v>119.315846091</v>
      </c>
      <c r="J27" s="71">
        <v>0.26132415582564961</v>
      </c>
      <c r="K27" s="48"/>
      <c r="L27" s="43"/>
      <c r="M27" s="162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7">
        <v>2003.5208627279992</v>
      </c>
      <c r="H28" s="71">
        <v>4.1565472142219226</v>
      </c>
      <c r="I28" s="157">
        <v>206.57568159599995</v>
      </c>
      <c r="J28" s="71">
        <v>0.4285663253312571</v>
      </c>
      <c r="K28" s="48"/>
      <c r="L28" s="43"/>
      <c r="M28" s="162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7">
        <v>73.7695881864</v>
      </c>
      <c r="H29" s="71">
        <v>3.055820102181432</v>
      </c>
      <c r="I29" s="157">
        <v>29.7432700747</v>
      </c>
      <c r="J29" s="71">
        <v>1.2320806559095849</v>
      </c>
      <c r="K29" s="48"/>
      <c r="L29" s="43"/>
      <c r="M29" s="162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7">
        <v>52</v>
      </c>
      <c r="H30" s="71">
        <v>3.0823947836395971</v>
      </c>
      <c r="I30" s="157">
        <v>7</v>
      </c>
      <c r="J30" s="71">
        <v>0.41493775933609961</v>
      </c>
      <c r="K30" s="48"/>
      <c r="L30" s="43"/>
      <c r="M30" s="162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7">
        <v>616.36650480899993</v>
      </c>
      <c r="H31" s="71">
        <v>3.4737844057157803</v>
      </c>
      <c r="I31" s="157">
        <v>42.4725249253</v>
      </c>
      <c r="J31" s="71">
        <v>0.23937120788645361</v>
      </c>
      <c r="K31" s="48"/>
      <c r="L31" s="43"/>
      <c r="M31" s="162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7">
        <v>9410.5888605089949</v>
      </c>
      <c r="H32" s="71">
        <v>3.0271284291106157</v>
      </c>
      <c r="I32" s="157">
        <v>1223.9300939929999</v>
      </c>
      <c r="J32" s="71">
        <v>0.39370475511028163</v>
      </c>
      <c r="K32" s="48"/>
      <c r="L32" s="43"/>
      <c r="M32" s="162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7">
        <v>253.38366082390004</v>
      </c>
      <c r="H33" s="71">
        <v>2.1532424075391012</v>
      </c>
      <c r="I33" s="157">
        <v>30.009507778200007</v>
      </c>
      <c r="J33" s="71">
        <v>0.25501938273085284</v>
      </c>
      <c r="K33" s="48"/>
      <c r="L33" s="43"/>
      <c r="M33" s="162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7">
        <v>157.58796080260001</v>
      </c>
      <c r="H34" s="71">
        <v>4.6574438710810098</v>
      </c>
      <c r="I34" s="157">
        <v>50.928001087699982</v>
      </c>
      <c r="J34" s="71">
        <v>1.5051549961321784</v>
      </c>
      <c r="K34" s="48"/>
      <c r="L34" s="43"/>
      <c r="M34" s="162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7">
        <v>77</v>
      </c>
      <c r="H35" s="71">
        <v>11.702127659574469</v>
      </c>
      <c r="I35" s="157">
        <v>8</v>
      </c>
      <c r="J35" s="71">
        <v>1.21580547112462</v>
      </c>
      <c r="K35" s="48"/>
      <c r="L35" s="43"/>
      <c r="M35" s="162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7">
        <v>332.78020234749994</v>
      </c>
      <c r="H36" s="71">
        <v>3.6450697810618786</v>
      </c>
      <c r="I36" s="157">
        <v>126.1945402379</v>
      </c>
      <c r="J36" s="71">
        <v>1.3822574237028447</v>
      </c>
      <c r="K36" s="48"/>
      <c r="L36" s="43"/>
      <c r="M36" s="162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7">
        <v>20</v>
      </c>
      <c r="H37" s="71">
        <v>4.6082949308755765</v>
      </c>
      <c r="I37" s="157">
        <v>3</v>
      </c>
      <c r="J37" s="71">
        <v>0.69124423963133641</v>
      </c>
      <c r="K37" s="48"/>
      <c r="L37" s="43"/>
      <c r="M37" s="162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7">
        <v>181.43930971980009</v>
      </c>
      <c r="H38" s="71">
        <v>2.7152473898931508</v>
      </c>
      <c r="I38" s="157">
        <v>15.7478877625</v>
      </c>
      <c r="J38" s="71">
        <v>0.23566784512955063</v>
      </c>
      <c r="K38" s="48"/>
      <c r="L38" s="43"/>
      <c r="M38" s="162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7">
        <v>367.24460443220011</v>
      </c>
      <c r="H39" s="71">
        <v>3.955456226943896</v>
      </c>
      <c r="I39" s="157">
        <v>26.614864194900001</v>
      </c>
      <c r="J39" s="71">
        <v>0.28665888903050935</v>
      </c>
      <c r="K39" s="48"/>
      <c r="L39" s="43"/>
      <c r="M39" s="162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7">
        <v>1392.254994545</v>
      </c>
      <c r="H40" s="71">
        <v>2.188787999124854</v>
      </c>
      <c r="I40" s="157">
        <v>320.0058743300001</v>
      </c>
      <c r="J40" s="71">
        <v>0.50308673348438226</v>
      </c>
      <c r="K40" s="48"/>
      <c r="L40" s="43"/>
      <c r="M40" s="162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1"/>
      <c r="H41" s="243"/>
      <c r="I41" s="331"/>
      <c r="J41" s="243"/>
      <c r="K41" s="48"/>
      <c r="L41" s="43"/>
      <c r="M41" s="162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1"/>
      <c r="H42" s="243"/>
      <c r="I42" s="331"/>
      <c r="J42" s="243"/>
      <c r="K42" s="48"/>
      <c r="L42" s="43"/>
      <c r="M42" s="162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7">
        <v>133.17214644600003</v>
      </c>
      <c r="H43" s="71">
        <v>3.5658204420572841</v>
      </c>
      <c r="I43" s="157">
        <v>12.6885791652</v>
      </c>
      <c r="J43" s="71">
        <v>0.33974968621744622</v>
      </c>
      <c r="K43" s="48"/>
      <c r="L43" s="43"/>
      <c r="M43" s="162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100" t="s">
        <v>261</v>
      </c>
      <c r="C44" s="40">
        <v>4491.6618542728975</v>
      </c>
      <c r="D44" s="70">
        <v>64.567879626115214</v>
      </c>
      <c r="E44" s="40">
        <v>2066.0535468743024</v>
      </c>
      <c r="F44" s="70">
        <v>29.699630347013954</v>
      </c>
      <c r="G44" s="158">
        <v>341.99902262820001</v>
      </c>
      <c r="H44" s="70">
        <v>4.9162542599461307</v>
      </c>
      <c r="I44" s="158">
        <v>56.781407096199999</v>
      </c>
      <c r="J44" s="70">
        <v>0.8162357669247059</v>
      </c>
      <c r="K44" s="48"/>
      <c r="L44" s="43"/>
      <c r="M44" s="162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7">
        <v>26</v>
      </c>
      <c r="H45" s="71">
        <v>2.1035598705501619</v>
      </c>
      <c r="I45" s="157">
        <v>4</v>
      </c>
      <c r="J45" s="71">
        <v>0.3236245954692557</v>
      </c>
      <c r="K45" s="48"/>
      <c r="L45" s="43"/>
      <c r="M45" s="162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7">
        <v>892.21944525200013</v>
      </c>
      <c r="H46" s="71">
        <v>1.5063357481687971</v>
      </c>
      <c r="I46" s="157">
        <v>358.18366205500001</v>
      </c>
      <c r="J46" s="71">
        <v>0.60472214255660839</v>
      </c>
      <c r="K46" s="48"/>
      <c r="L46" s="43"/>
      <c r="M46" s="162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7">
        <v>475.6172263709999</v>
      </c>
      <c r="H47" s="71">
        <v>4.7845194917909195</v>
      </c>
      <c r="I47" s="157">
        <v>26.799319604400001</v>
      </c>
      <c r="J47" s="71">
        <v>0.26959046036311618</v>
      </c>
      <c r="K47" s="48"/>
      <c r="L47" s="43"/>
      <c r="M47" s="162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7">
        <v>326.98989951489983</v>
      </c>
      <c r="H48" s="71">
        <v>3.3083340298151644</v>
      </c>
      <c r="I48" s="157">
        <v>38.329326471199998</v>
      </c>
      <c r="J48" s="71">
        <v>0.38779856898542525</v>
      </c>
      <c r="K48" s="48"/>
      <c r="L48" s="43"/>
      <c r="M48" s="162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7">
        <v>62</v>
      </c>
      <c r="H49" s="71">
        <v>4.1863605671843347</v>
      </c>
      <c r="I49" s="157">
        <v>5</v>
      </c>
      <c r="J49" s="71">
        <v>0.33760972316002702</v>
      </c>
      <c r="K49" s="48"/>
      <c r="L49" s="43"/>
      <c r="M49" s="162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7">
        <v>490.76467780489986</v>
      </c>
      <c r="H50" s="71">
        <v>7.0021773814379973</v>
      </c>
      <c r="I50" s="157">
        <v>65.992233677399994</v>
      </c>
      <c r="J50" s="71">
        <v>0.94157005771748215</v>
      </c>
      <c r="K50" s="48"/>
      <c r="L50" s="43"/>
      <c r="M50" s="162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7">
        <v>24</v>
      </c>
      <c r="H51" s="71">
        <v>2.4144869215291749</v>
      </c>
      <c r="I51" s="157">
        <v>1</v>
      </c>
      <c r="J51" s="71">
        <v>0.1006036217303823</v>
      </c>
      <c r="K51" s="48"/>
      <c r="L51" s="43"/>
      <c r="M51" s="162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7">
        <v>316.02689151589993</v>
      </c>
      <c r="H52" s="71">
        <v>2.5296335498445099</v>
      </c>
      <c r="I52" s="157">
        <v>81.392742233500002</v>
      </c>
      <c r="J52" s="71">
        <v>0.65150725142435806</v>
      </c>
      <c r="K52" s="48"/>
      <c r="L52" s="43"/>
      <c r="M52" s="162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7">
        <v>458.1339867324001</v>
      </c>
      <c r="H53" s="71">
        <v>5.8092425568363648</v>
      </c>
      <c r="I53" s="157">
        <v>92.556335467999986</v>
      </c>
      <c r="J53" s="71">
        <v>1.1736352649592732</v>
      </c>
      <c r="K53" s="48"/>
      <c r="L53" s="43"/>
      <c r="M53" s="162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8" t="s">
        <v>149</v>
      </c>
      <c r="B56" s="189"/>
      <c r="C56" s="189"/>
      <c r="D56" s="189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7"/>
      <c r="S1" s="137"/>
      <c r="T1" s="137"/>
      <c r="U1" s="137"/>
      <c r="V1" s="137"/>
      <c r="W1" s="137"/>
      <c r="X1" s="137"/>
      <c r="Y1" s="137"/>
      <c r="Z1" s="137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7"/>
      <c r="S2" s="137"/>
      <c r="T2" s="137"/>
      <c r="U2" s="137"/>
      <c r="V2" s="137"/>
      <c r="W2" s="137"/>
      <c r="X2" s="137"/>
      <c r="Y2" s="137"/>
      <c r="Z2" s="137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7"/>
      <c r="S3" s="137"/>
      <c r="T3" s="164"/>
      <c r="U3" s="164"/>
      <c r="V3" s="168"/>
      <c r="W3" s="156"/>
      <c r="X3" s="168"/>
      <c r="Y3" s="156"/>
      <c r="Z3" s="156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7"/>
      <c r="S4" s="137"/>
      <c r="T4" s="137"/>
      <c r="U4" s="137"/>
      <c r="V4" s="137"/>
      <c r="W4" s="137"/>
      <c r="X4" s="137"/>
      <c r="Y4" s="137"/>
      <c r="Z4" s="137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3"/>
      <c r="P5" s="43"/>
      <c r="Q5" s="48"/>
      <c r="R5" s="137"/>
      <c r="S5" s="137"/>
      <c r="T5" s="137"/>
      <c r="U5" s="137"/>
      <c r="V5" s="137"/>
      <c r="W5" s="137"/>
      <c r="X5" s="137"/>
      <c r="Y5" s="137"/>
      <c r="Z5" s="13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1" t="s">
        <v>319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1"/>
      <c r="Q8" s="48"/>
    </row>
    <row r="9" spans="1:26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581"/>
      <c r="P9" s="581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2" t="s">
        <v>89</v>
      </c>
      <c r="D11" s="602"/>
      <c r="E11" s="602" t="s">
        <v>90</v>
      </c>
      <c r="F11" s="602"/>
      <c r="G11" s="602" t="s">
        <v>91</v>
      </c>
      <c r="H11" s="602"/>
      <c r="I11" s="602" t="s">
        <v>92</v>
      </c>
      <c r="J11" s="602"/>
      <c r="K11" s="602" t="s">
        <v>93</v>
      </c>
      <c r="L11" s="602"/>
      <c r="M11" s="602" t="s">
        <v>94</v>
      </c>
      <c r="N11" s="602"/>
      <c r="O11" s="602" t="s">
        <v>88</v>
      </c>
      <c r="P11" s="602"/>
      <c r="Q11" s="103"/>
    </row>
    <row r="12" spans="1:26" ht="46.5" customHeight="1" x14ac:dyDescent="0.2">
      <c r="A12" s="47"/>
      <c r="B12" s="43"/>
      <c r="C12" s="14" t="s">
        <v>33</v>
      </c>
      <c r="D12" s="366" t="s">
        <v>309</v>
      </c>
      <c r="E12" s="14" t="s">
        <v>33</v>
      </c>
      <c r="F12" s="366" t="s">
        <v>309</v>
      </c>
      <c r="G12" s="14" t="s">
        <v>33</v>
      </c>
      <c r="H12" s="366" t="s">
        <v>309</v>
      </c>
      <c r="I12" s="14" t="s">
        <v>33</v>
      </c>
      <c r="J12" s="366" t="s">
        <v>309</v>
      </c>
      <c r="K12" s="14" t="s">
        <v>33</v>
      </c>
      <c r="L12" s="366" t="s">
        <v>309</v>
      </c>
      <c r="M12" s="14" t="s">
        <v>33</v>
      </c>
      <c r="N12" s="366" t="s">
        <v>309</v>
      </c>
      <c r="O12" s="14" t="s">
        <v>33</v>
      </c>
      <c r="P12" s="366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7"/>
      <c r="S13" s="137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0"/>
      <c r="Q14" s="48"/>
      <c r="R14" s="136"/>
      <c r="S14" s="136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6"/>
      <c r="S15" s="136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6"/>
      <c r="S16" s="136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6"/>
      <c r="S17" s="136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6"/>
      <c r="S18" s="136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6"/>
      <c r="S19" s="136"/>
    </row>
    <row r="20" spans="1:19" ht="15" customHeight="1" x14ac:dyDescent="0.2">
      <c r="A20" s="47"/>
      <c r="B20" s="43" t="s">
        <v>263</v>
      </c>
      <c r="C20" s="76">
        <v>5356.8195341889841</v>
      </c>
      <c r="D20" s="71">
        <v>54.459584592591824</v>
      </c>
      <c r="E20" s="76">
        <v>1615.7157173651997</v>
      </c>
      <c r="F20" s="71">
        <v>16.426016636521251</v>
      </c>
      <c r="G20" s="76">
        <v>1243.8349932295996</v>
      </c>
      <c r="H20" s="71">
        <v>12.645327437424831</v>
      </c>
      <c r="I20" s="76">
        <v>206.65841291080005</v>
      </c>
      <c r="J20" s="71">
        <v>2.1009726476421999</v>
      </c>
      <c r="K20" s="76">
        <v>1159.2861424640987</v>
      </c>
      <c r="L20" s="71">
        <v>11.78576977245538</v>
      </c>
      <c r="M20" s="76">
        <v>212.17610242119997</v>
      </c>
      <c r="N20" s="71">
        <v>2.1570677011957957</v>
      </c>
      <c r="O20" s="76">
        <v>41.8300577487</v>
      </c>
      <c r="P20" s="71">
        <v>0.42526121216872814</v>
      </c>
      <c r="Q20" s="48"/>
      <c r="R20" s="136"/>
      <c r="S20" s="136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6"/>
      <c r="S21" s="136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6"/>
      <c r="S22" s="136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56">
        <v>0</v>
      </c>
      <c r="P23" s="521">
        <v>0</v>
      </c>
      <c r="Q23" s="48"/>
      <c r="R23" s="136"/>
      <c r="S23" s="136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6"/>
      <c r="S24" s="136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6"/>
      <c r="S25" s="136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6"/>
      <c r="S26" s="136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6"/>
      <c r="S27" s="136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6"/>
      <c r="S28" s="136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6"/>
      <c r="S29" s="136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6"/>
      <c r="S30" s="136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6"/>
      <c r="S31" s="136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6"/>
      <c r="S32" s="136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6"/>
      <c r="S33" s="136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6"/>
      <c r="S34" s="136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6"/>
      <c r="S35" s="136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6"/>
      <c r="S36" s="136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6"/>
      <c r="S37" s="136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6"/>
      <c r="S38" s="136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6"/>
      <c r="S39" s="136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6"/>
      <c r="S40" s="136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0"/>
      <c r="Q41" s="48"/>
      <c r="R41" s="136"/>
      <c r="S41" s="136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0"/>
      <c r="Q42" s="48"/>
      <c r="R42" s="136"/>
      <c r="S42" s="136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55">
        <v>0</v>
      </c>
      <c r="P43" s="521">
        <v>0</v>
      </c>
      <c r="Q43" s="48"/>
      <c r="R43" s="136"/>
      <c r="S43" s="136"/>
    </row>
    <row r="44" spans="1:19" ht="15" customHeight="1" x14ac:dyDescent="0.2">
      <c r="A44" s="47"/>
      <c r="B44" s="100" t="s">
        <v>261</v>
      </c>
      <c r="C44" s="40">
        <v>5460.9163882992925</v>
      </c>
      <c r="D44" s="70">
        <v>48.570089169406295</v>
      </c>
      <c r="E44" s="40">
        <v>2166.3275557989018</v>
      </c>
      <c r="F44" s="70">
        <v>19.267594497644964</v>
      </c>
      <c r="G44" s="40">
        <v>1504.3903262717995</v>
      </c>
      <c r="H44" s="70">
        <v>13.3802400727416</v>
      </c>
      <c r="I44" s="40">
        <v>613.59651445340012</v>
      </c>
      <c r="J44" s="70">
        <v>5.4574059190677326</v>
      </c>
      <c r="K44" s="40">
        <v>799.04330352150021</v>
      </c>
      <c r="L44" s="70">
        <v>7.1067933919315731</v>
      </c>
      <c r="M44" s="40">
        <v>694.75776137890034</v>
      </c>
      <c r="N44" s="70">
        <v>6.1792644351069095</v>
      </c>
      <c r="O44" s="40">
        <v>4.341349061799999</v>
      </c>
      <c r="P44" s="70">
        <v>3.8612514100918677E-2</v>
      </c>
      <c r="Q44" s="48"/>
      <c r="R44" s="136"/>
      <c r="S44" s="136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6"/>
      <c r="S45" s="136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6"/>
      <c r="S46" s="136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6"/>
      <c r="S47" s="136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6"/>
      <c r="S48" s="136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6"/>
      <c r="S49" s="136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6"/>
      <c r="S50" s="136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6"/>
      <c r="S51" s="136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6"/>
      <c r="S52" s="136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6"/>
      <c r="S53" s="136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8" t="s">
        <v>137</v>
      </c>
      <c r="B56" s="189"/>
      <c r="C56" s="189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>
      <selection activeCell="P1" sqref="P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7"/>
      <c r="R1" s="137"/>
      <c r="S1" s="137"/>
      <c r="T1" s="137"/>
      <c r="U1" s="137"/>
      <c r="V1" s="137"/>
      <c r="W1" s="137"/>
      <c r="X1" s="137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7"/>
      <c r="R2" s="137" t="s">
        <v>121</v>
      </c>
      <c r="S2" s="156" t="s">
        <v>122</v>
      </c>
      <c r="T2" s="156" t="s">
        <v>123</v>
      </c>
      <c r="U2" s="156" t="s">
        <v>124</v>
      </c>
      <c r="V2" s="156" t="s">
        <v>125</v>
      </c>
      <c r="W2" s="156" t="s">
        <v>126</v>
      </c>
      <c r="X2" s="137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7" t="s">
        <v>120</v>
      </c>
      <c r="R3" s="152">
        <v>827575.78078026103</v>
      </c>
      <c r="S3" s="152">
        <v>582594.89982676506</v>
      </c>
      <c r="T3" s="152">
        <v>283717.45478107675</v>
      </c>
      <c r="U3" s="152">
        <v>45836.758041033296</v>
      </c>
      <c r="V3" s="152">
        <v>171009.2649776717</v>
      </c>
      <c r="W3" s="152">
        <v>43652.298812103785</v>
      </c>
      <c r="X3" s="137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7"/>
      <c r="R4" s="137"/>
      <c r="S4" s="137"/>
      <c r="T4" s="137"/>
      <c r="U4" s="137"/>
      <c r="V4" s="137"/>
      <c r="W4" s="137"/>
      <c r="X4" s="137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8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0" t="s">
        <v>320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48"/>
      <c r="P8" s="43"/>
      <c r="Q8" s="68"/>
    </row>
    <row r="9" spans="1:24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2" t="s">
        <v>83</v>
      </c>
      <c r="D11" s="602"/>
      <c r="E11" s="602" t="s">
        <v>84</v>
      </c>
      <c r="F11" s="602"/>
      <c r="G11" s="602" t="s">
        <v>85</v>
      </c>
      <c r="H11" s="602"/>
      <c r="I11" s="602" t="s">
        <v>86</v>
      </c>
      <c r="J11" s="602"/>
      <c r="K11" s="602" t="s">
        <v>87</v>
      </c>
      <c r="L11" s="602"/>
      <c r="M11" s="602" t="s">
        <v>119</v>
      </c>
      <c r="N11" s="602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66" t="s">
        <v>309</v>
      </c>
      <c r="E12" s="14" t="s">
        <v>33</v>
      </c>
      <c r="F12" s="366" t="s">
        <v>309</v>
      </c>
      <c r="G12" s="14" t="s">
        <v>33</v>
      </c>
      <c r="H12" s="366" t="s">
        <v>309</v>
      </c>
      <c r="I12" s="14" t="s">
        <v>33</v>
      </c>
      <c r="J12" s="366" t="s">
        <v>309</v>
      </c>
      <c r="K12" s="14" t="s">
        <v>33</v>
      </c>
      <c r="L12" s="366" t="s">
        <v>309</v>
      </c>
      <c r="M12" s="14" t="s">
        <v>33</v>
      </c>
      <c r="N12" s="366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7"/>
      <c r="R13" s="137"/>
    </row>
    <row r="14" spans="1:24" ht="15" customHeight="1" x14ac:dyDescent="0.2">
      <c r="A14" s="47"/>
      <c r="B14" s="39" t="s">
        <v>281</v>
      </c>
      <c r="C14" s="146"/>
      <c r="D14" s="321"/>
      <c r="E14" s="146"/>
      <c r="F14" s="321"/>
      <c r="G14" s="146"/>
      <c r="H14" s="321"/>
      <c r="I14" s="146"/>
      <c r="J14" s="321"/>
      <c r="K14" s="146"/>
      <c r="L14" s="321"/>
      <c r="M14" s="146"/>
      <c r="N14" s="321"/>
      <c r="O14" s="48"/>
      <c r="P14" s="43"/>
      <c r="Q14" s="136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6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6"/>
      <c r="R16" s="252"/>
    </row>
    <row r="17" spans="1:18" ht="15" customHeight="1" x14ac:dyDescent="0.2">
      <c r="A17" s="47"/>
      <c r="B17" s="43" t="s">
        <v>260</v>
      </c>
      <c r="C17" s="328">
        <v>11783.213187834996</v>
      </c>
      <c r="D17" s="326">
        <v>41.374299594305633</v>
      </c>
      <c r="E17" s="328">
        <v>10438.655218417996</v>
      </c>
      <c r="F17" s="326">
        <v>36.653164250170228</v>
      </c>
      <c r="G17" s="328">
        <v>3223.2983152560009</v>
      </c>
      <c r="H17" s="326">
        <v>11.317940874981808</v>
      </c>
      <c r="I17" s="328">
        <v>312.27409397600002</v>
      </c>
      <c r="J17" s="326">
        <v>1.0964854589104887</v>
      </c>
      <c r="K17" s="328">
        <v>2396.491298933001</v>
      </c>
      <c r="L17" s="326">
        <v>8.4147801959117974</v>
      </c>
      <c r="M17" s="328">
        <v>325.61510057999999</v>
      </c>
      <c r="N17" s="326">
        <v>1.1433296257200447</v>
      </c>
      <c r="O17" s="48"/>
      <c r="P17" s="43"/>
      <c r="Q17" s="136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6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6"/>
      <c r="R19" s="252"/>
    </row>
    <row r="20" spans="1:18" ht="15" customHeight="1" x14ac:dyDescent="0.2">
      <c r="A20" s="47"/>
      <c r="B20" s="43" t="s">
        <v>263</v>
      </c>
      <c r="C20" s="76">
        <v>1929.8189366824995</v>
      </c>
      <c r="D20" s="71">
        <v>42.734442730446801</v>
      </c>
      <c r="E20" s="76">
        <v>1497.6213612031991</v>
      </c>
      <c r="F20" s="71">
        <v>33.163740429582802</v>
      </c>
      <c r="G20" s="76">
        <v>497.29461457340005</v>
      </c>
      <c r="H20" s="71">
        <v>11.012229086724403</v>
      </c>
      <c r="I20" s="76">
        <v>82.945535994799997</v>
      </c>
      <c r="J20" s="71">
        <v>1.8367688234055137</v>
      </c>
      <c r="K20" s="76">
        <v>408.2804919216</v>
      </c>
      <c r="L20" s="71">
        <v>9.0410758068194923</v>
      </c>
      <c r="M20" s="76">
        <v>99.878774336800049</v>
      </c>
      <c r="N20" s="71">
        <v>2.2117431230209919</v>
      </c>
      <c r="O20" s="48"/>
      <c r="P20" s="43"/>
      <c r="Q20" s="136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6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6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6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6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6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6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6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6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6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6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6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6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6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6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6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6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6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6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6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6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6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6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6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100" t="s">
        <v>261</v>
      </c>
      <c r="C44" s="40">
        <v>2748.4756680363994</v>
      </c>
      <c r="D44" s="70">
        <v>49.447041736032702</v>
      </c>
      <c r="E44" s="40">
        <v>1589.6335281871995</v>
      </c>
      <c r="F44" s="70">
        <v>28.598643359803035</v>
      </c>
      <c r="G44" s="40">
        <v>397.74708219339982</v>
      </c>
      <c r="H44" s="70">
        <v>7.1557542976734139</v>
      </c>
      <c r="I44" s="40">
        <v>132.14632029449999</v>
      </c>
      <c r="J44" s="70">
        <v>2.3774067534436512</v>
      </c>
      <c r="K44" s="40">
        <v>668.52914509490029</v>
      </c>
      <c r="L44" s="70">
        <v>12.027317150265567</v>
      </c>
      <c r="M44" s="40">
        <v>21.891109291299998</v>
      </c>
      <c r="N44" s="70">
        <v>0.39383670278161936</v>
      </c>
      <c r="O44" s="48"/>
      <c r="P44" s="43"/>
      <c r="Q44" s="136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6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6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6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6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6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6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6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6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6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7"/>
      <c r="R54" s="137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3" t="s">
        <v>257</v>
      </c>
      <c r="D8" s="603"/>
      <c r="E8" s="603"/>
      <c r="F8" s="603"/>
      <c r="G8" s="603"/>
      <c r="H8" s="603"/>
      <c r="I8" s="603"/>
      <c r="J8" s="603"/>
      <c r="K8" s="48"/>
    </row>
    <row r="9" spans="1:14" ht="15" x14ac:dyDescent="0.25">
      <c r="A9" s="47"/>
      <c r="B9" s="58"/>
      <c r="C9" s="604" t="s">
        <v>316</v>
      </c>
      <c r="D9" s="604"/>
      <c r="E9" s="604"/>
      <c r="F9" s="604"/>
      <c r="G9" s="604"/>
      <c r="H9" s="604"/>
      <c r="I9" s="604"/>
      <c r="J9" s="604"/>
      <c r="K9" s="48"/>
    </row>
    <row r="10" spans="1:14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98</v>
      </c>
      <c r="I12" s="582"/>
      <c r="J12" s="593" t="s">
        <v>100</v>
      </c>
      <c r="K12" s="48"/>
      <c r="M12" s="169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66" t="s">
        <v>308</v>
      </c>
      <c r="E13" s="272" t="s">
        <v>33</v>
      </c>
      <c r="F13" s="366" t="s">
        <v>309</v>
      </c>
      <c r="G13" s="583"/>
      <c r="H13" s="107" t="s">
        <v>0</v>
      </c>
      <c r="I13" s="14" t="s">
        <v>33</v>
      </c>
      <c r="J13" s="593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3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12">
        <v>321666.5726812518</v>
      </c>
      <c r="D16" s="387">
        <v>70.888642666795889</v>
      </c>
      <c r="E16" s="412">
        <v>346078.80002353381</v>
      </c>
      <c r="F16" s="387">
        <v>65.589450467199967</v>
      </c>
      <c r="G16" s="387">
        <v>35.275690114430247</v>
      </c>
      <c r="H16" s="387">
        <v>7.5892956917450016</v>
      </c>
      <c r="I16" s="412">
        <v>24412.227342282014</v>
      </c>
      <c r="J16" s="413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12">
        <v>83865.22439898616</v>
      </c>
      <c r="D17" s="387">
        <v>77.660934698634065</v>
      </c>
      <c r="E17" s="412">
        <v>86046.201321768676</v>
      </c>
      <c r="F17" s="387">
        <v>69.430732683359679</v>
      </c>
      <c r="G17" s="387">
        <v>8.770658974615559</v>
      </c>
      <c r="H17" s="387">
        <v>2.6005736446928163</v>
      </c>
      <c r="I17" s="412">
        <v>2180.9769227825163</v>
      </c>
      <c r="J17" s="413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12">
        <v>81130.695051676128</v>
      </c>
      <c r="D18" s="387">
        <v>81.674939645866857</v>
      </c>
      <c r="E18" s="412">
        <v>83426.664382353949</v>
      </c>
      <c r="F18" s="387">
        <v>74.08064962555386</v>
      </c>
      <c r="G18" s="387">
        <v>8.503650497610284</v>
      </c>
      <c r="H18" s="387">
        <v>2.8299638370106406</v>
      </c>
      <c r="I18" s="412">
        <v>2295.9693306778208</v>
      </c>
      <c r="J18" s="413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0">
        <v>77513.828115252851</v>
      </c>
      <c r="D19" s="73">
        <v>79.249999229639116</v>
      </c>
      <c r="E19" s="422">
        <v>82579.163593227597</v>
      </c>
      <c r="F19" s="73">
        <v>74.378890874389157</v>
      </c>
      <c r="G19" s="387">
        <v>8.4172650408677043</v>
      </c>
      <c r="H19" s="387">
        <v>6.5347507678801042</v>
      </c>
      <c r="I19" s="412">
        <v>5065.335477974746</v>
      </c>
      <c r="J19" s="413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12">
        <v>75820.977616060205</v>
      </c>
      <c r="D20" s="387">
        <v>82.894348149992069</v>
      </c>
      <c r="E20" s="412">
        <v>79438.367682219978</v>
      </c>
      <c r="F20" s="387">
        <v>76.226195791621862</v>
      </c>
      <c r="G20" s="387">
        <v>8.0971248206004134</v>
      </c>
      <c r="H20" s="387">
        <v>4.7709620475713033</v>
      </c>
      <c r="I20" s="412">
        <v>3617.3900661597727</v>
      </c>
      <c r="J20" s="413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12">
        <v>55436.567840060459</v>
      </c>
      <c r="D21" s="387">
        <v>78.174328771703514</v>
      </c>
      <c r="E21" s="412">
        <v>58709.228411855896</v>
      </c>
      <c r="F21" s="387">
        <v>70.293616393586404</v>
      </c>
      <c r="G21" s="387">
        <v>5.9842109605474274</v>
      </c>
      <c r="H21" s="387">
        <v>5.9034328770809941</v>
      </c>
      <c r="I21" s="412">
        <v>3272.6605717954371</v>
      </c>
      <c r="J21" s="413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12">
        <v>48384.36557326078</v>
      </c>
      <c r="D22" s="387">
        <v>79.151173266216247</v>
      </c>
      <c r="E22" s="412">
        <v>54099.958121699106</v>
      </c>
      <c r="F22" s="387">
        <v>77.062174154417434</v>
      </c>
      <c r="G22" s="387">
        <v>5.5143896643623851</v>
      </c>
      <c r="H22" s="387">
        <v>11.81289137662478</v>
      </c>
      <c r="I22" s="412">
        <v>5715.592548438326</v>
      </c>
      <c r="J22" s="413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12">
        <v>51141.437123504758</v>
      </c>
      <c r="D23" s="387">
        <v>80.303112661774577</v>
      </c>
      <c r="E23" s="412">
        <v>52166.132871680893</v>
      </c>
      <c r="F23" s="387">
        <v>71.159247666366468</v>
      </c>
      <c r="G23" s="387">
        <v>5.3172755381851555</v>
      </c>
      <c r="H23" s="387">
        <v>2.0036506711798685</v>
      </c>
      <c r="I23" s="412">
        <v>1024.6957481761347</v>
      </c>
      <c r="J23" s="413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12">
        <v>26753.9217642404</v>
      </c>
      <c r="D24" s="387">
        <v>82.415216570912008</v>
      </c>
      <c r="E24" s="412">
        <v>28068.939027109929</v>
      </c>
      <c r="F24" s="387">
        <v>75.120939454442222</v>
      </c>
      <c r="G24" s="387">
        <v>2.8610570624199907</v>
      </c>
      <c r="H24" s="387">
        <v>4.9152317722151562</v>
      </c>
      <c r="I24" s="412">
        <v>1315.0172628695291</v>
      </c>
      <c r="J24" s="413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12">
        <v>16921.095982759627</v>
      </c>
      <c r="D25" s="387">
        <v>70.758515465069863</v>
      </c>
      <c r="E25" s="412">
        <v>19533.729751435912</v>
      </c>
      <c r="F25" s="387">
        <v>72.678236973771931</v>
      </c>
      <c r="G25" s="387">
        <v>1.991066189098617</v>
      </c>
      <c r="H25" s="387">
        <v>15.440097800628383</v>
      </c>
      <c r="I25" s="412">
        <v>2612.6337686762854</v>
      </c>
      <c r="J25" s="413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12">
        <v>13091.590581786231</v>
      </c>
      <c r="D26" s="387">
        <v>83.790504055967673</v>
      </c>
      <c r="E26" s="412">
        <v>14185.955622149522</v>
      </c>
      <c r="F26" s="387">
        <v>78.863440194309348</v>
      </c>
      <c r="G26" s="387">
        <v>1.4459694568692938</v>
      </c>
      <c r="H26" s="387">
        <v>8.3592977761299139</v>
      </c>
      <c r="I26" s="412">
        <v>1094.365040363291</v>
      </c>
      <c r="J26" s="413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12">
        <v>10866.792551648403</v>
      </c>
      <c r="D27" s="387">
        <v>81.83608650792533</v>
      </c>
      <c r="E27" s="412">
        <v>11891.71892627367</v>
      </c>
      <c r="F27" s="387">
        <v>79.098835481388207</v>
      </c>
      <c r="G27" s="387">
        <v>1.2121187190391591</v>
      </c>
      <c r="H27" s="387">
        <v>9.4317285413697771</v>
      </c>
      <c r="I27" s="412">
        <v>1024.9263746252673</v>
      </c>
      <c r="J27" s="413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12">
        <v>10008.08530741462</v>
      </c>
      <c r="D28" s="387">
        <v>83.427486406589509</v>
      </c>
      <c r="E28" s="412">
        <v>10734.299413851835</v>
      </c>
      <c r="F28" s="387">
        <v>77.375473321223538</v>
      </c>
      <c r="G28" s="387">
        <v>1.0941433560587883</v>
      </c>
      <c r="H28" s="387">
        <v>7.2562741436585254</v>
      </c>
      <c r="I28" s="412">
        <v>726.21410643721538</v>
      </c>
      <c r="J28" s="413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0">
        <v>10039.050367984219</v>
      </c>
      <c r="D29" s="73">
        <v>81.760269543240852</v>
      </c>
      <c r="E29" s="422">
        <v>10675.007147177184</v>
      </c>
      <c r="F29" s="73">
        <v>73.88059483133587</v>
      </c>
      <c r="G29" s="387">
        <v>1.0880997162136001</v>
      </c>
      <c r="H29" s="387">
        <v>6.3348300474824981</v>
      </c>
      <c r="I29" s="412">
        <v>635.95677919296577</v>
      </c>
      <c r="J29" s="413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12">
        <v>9379.7924885297725</v>
      </c>
      <c r="D30" s="387">
        <v>85.40901176979429</v>
      </c>
      <c r="E30" s="412">
        <v>9964.7020381987186</v>
      </c>
      <c r="F30" s="387">
        <v>81.357789338676184</v>
      </c>
      <c r="G30" s="387">
        <v>1.015698566795268</v>
      </c>
      <c r="H30" s="387">
        <v>6.2358474388874985</v>
      </c>
      <c r="I30" s="412">
        <v>584.90954966894606</v>
      </c>
      <c r="J30" s="413">
        <v>15</v>
      </c>
      <c r="K30" s="48"/>
      <c r="M30" s="78"/>
      <c r="N30" s="78"/>
    </row>
    <row r="31" spans="1:14" ht="15" customHeight="1" x14ac:dyDescent="0.25">
      <c r="A31" s="47"/>
      <c r="B31" s="43" t="s">
        <v>263</v>
      </c>
      <c r="C31" s="412">
        <v>8252.3168352439079</v>
      </c>
      <c r="D31" s="387">
        <v>74.432900997779939</v>
      </c>
      <c r="E31" s="412">
        <v>8774.5712947455431</v>
      </c>
      <c r="F31" s="387">
        <v>67.631966199596576</v>
      </c>
      <c r="G31" s="387">
        <v>0.89438895956461473</v>
      </c>
      <c r="H31" s="387">
        <v>6.3285798391937265</v>
      </c>
      <c r="I31" s="412">
        <v>522.25445950163521</v>
      </c>
      <c r="J31" s="413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12">
        <v>6838.8649022133386</v>
      </c>
      <c r="D32" s="387">
        <v>77.763401776817489</v>
      </c>
      <c r="E32" s="412">
        <v>7349.5263627950526</v>
      </c>
      <c r="F32" s="387">
        <v>76.51771330328981</v>
      </c>
      <c r="G32" s="387">
        <v>0.74913463189355689</v>
      </c>
      <c r="H32" s="387">
        <v>7.4670499839299742</v>
      </c>
      <c r="I32" s="412">
        <v>510.66146058171398</v>
      </c>
      <c r="J32" s="413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36">
        <v>5996.8666713147031</v>
      </c>
      <c r="D33" s="529">
        <v>74.032366556562295</v>
      </c>
      <c r="E33" s="536">
        <v>6440.7724039323821</v>
      </c>
      <c r="F33" s="529">
        <v>65.964485906933731</v>
      </c>
      <c r="G33" s="529">
        <v>0.65650566114781539</v>
      </c>
      <c r="H33" s="529">
        <v>7.4022945139175622</v>
      </c>
      <c r="I33" s="536">
        <v>443.90573261767895</v>
      </c>
      <c r="J33" s="528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12">
        <v>5473.9575487748443</v>
      </c>
      <c r="D34" s="387">
        <v>74.490605619503057</v>
      </c>
      <c r="E34" s="412">
        <v>5915.6955786693861</v>
      </c>
      <c r="F34" s="387">
        <v>66.745972906137766</v>
      </c>
      <c r="G34" s="387">
        <v>0.60298476540676815</v>
      </c>
      <c r="H34" s="387">
        <v>8.0698110271865353</v>
      </c>
      <c r="I34" s="412">
        <v>441.7380298945418</v>
      </c>
      <c r="J34" s="413">
        <v>19</v>
      </c>
      <c r="K34" s="48"/>
      <c r="M34" s="78">
        <v>1280641.9999998149</v>
      </c>
      <c r="N34" s="149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12">
        <v>4785.1030383397347</v>
      </c>
      <c r="D35" s="387">
        <v>84.981057742245497</v>
      </c>
      <c r="E35" s="412">
        <v>4989.3952980987797</v>
      </c>
      <c r="F35" s="387">
        <v>79.284845035665342</v>
      </c>
      <c r="G35" s="387">
        <v>0.50856730427336017</v>
      </c>
      <c r="H35" s="387">
        <v>4.2693387816770567</v>
      </c>
      <c r="I35" s="412">
        <v>204.29225975904501</v>
      </c>
      <c r="J35" s="413">
        <v>20</v>
      </c>
      <c r="K35" s="48"/>
      <c r="M35" s="78">
        <v>1208983.9999993355</v>
      </c>
      <c r="N35" s="149">
        <v>1060016</v>
      </c>
      <c r="O35" s="68"/>
      <c r="P35" s="68"/>
      <c r="Q35" s="68"/>
    </row>
    <row r="36" spans="1:17" ht="15" customHeight="1" x14ac:dyDescent="0.2">
      <c r="A36" s="47"/>
      <c r="B36" s="81"/>
      <c r="C36" s="146"/>
      <c r="D36" s="321"/>
      <c r="E36" s="242"/>
      <c r="F36" s="321"/>
      <c r="G36" s="321"/>
      <c r="H36" s="321"/>
      <c r="I36" s="242"/>
      <c r="J36" s="245"/>
      <c r="K36" s="48"/>
      <c r="M36" s="78">
        <v>731124.99999996182</v>
      </c>
      <c r="N36" s="149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6"/>
      <c r="D37" s="321"/>
      <c r="E37" s="242"/>
      <c r="F37" s="321"/>
      <c r="G37" s="321"/>
      <c r="H37" s="321"/>
      <c r="I37" s="242"/>
      <c r="J37" s="245"/>
      <c r="K37" s="48"/>
      <c r="M37" s="78">
        <v>468062.00000017771</v>
      </c>
      <c r="N37" s="149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9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9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9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9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9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9">
        <v>151911</v>
      </c>
      <c r="O43" s="68"/>
      <c r="P43" s="68"/>
      <c r="Q43" s="68"/>
    </row>
    <row r="44" spans="1:17" ht="15" customHeight="1" x14ac:dyDescent="0.2">
      <c r="A44" s="47"/>
      <c r="B44" s="100" t="s">
        <v>261</v>
      </c>
      <c r="C44" s="40">
        <v>9277.3773670598057</v>
      </c>
      <c r="D44" s="70">
        <v>79.530042439111611</v>
      </c>
      <c r="E44" s="40">
        <v>10230.88711607091</v>
      </c>
      <c r="F44" s="70">
        <v>75.127677456787794</v>
      </c>
      <c r="G44" s="70">
        <v>6.2364226675501024</v>
      </c>
      <c r="H44" s="70">
        <v>10.277794157609987</v>
      </c>
      <c r="I44" s="40">
        <v>953.50974901110385</v>
      </c>
      <c r="J44" s="67">
        <v>7</v>
      </c>
      <c r="K44" s="48"/>
      <c r="M44" s="78">
        <v>387736.00000006048</v>
      </c>
      <c r="N44" s="149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9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9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9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9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8" t="s">
        <v>138</v>
      </c>
      <c r="B51" s="189"/>
      <c r="C51" s="189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7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5" t="s">
        <v>368</v>
      </c>
      <c r="D8" s="605"/>
      <c r="E8" s="605"/>
      <c r="F8" s="605"/>
      <c r="G8" s="246"/>
      <c r="H8" s="58"/>
      <c r="I8" s="58"/>
      <c r="J8" s="58"/>
    </row>
    <row r="9" spans="1:12" ht="15" x14ac:dyDescent="0.25">
      <c r="A9" s="47"/>
      <c r="B9" s="58"/>
      <c r="C9" s="605" t="s">
        <v>321</v>
      </c>
      <c r="D9" s="605"/>
      <c r="E9" s="605"/>
      <c r="F9" s="605"/>
      <c r="G9" s="246"/>
      <c r="H9" s="515"/>
      <c r="I9" s="515"/>
      <c r="J9" s="515"/>
      <c r="K9" s="133"/>
      <c r="L9" s="133"/>
    </row>
    <row r="10" spans="1:12" ht="21" customHeight="1" x14ac:dyDescent="0.25">
      <c r="A10" s="47"/>
      <c r="B10" s="58"/>
      <c r="C10" s="584" t="s">
        <v>233</v>
      </c>
      <c r="D10" s="584"/>
      <c r="E10" s="584"/>
      <c r="F10" s="584"/>
      <c r="G10" s="246"/>
      <c r="H10" s="515"/>
      <c r="I10" s="515"/>
      <c r="J10" s="515"/>
      <c r="K10" s="133"/>
      <c r="L10" s="133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15"/>
      <c r="I11" s="515"/>
      <c r="J11" s="515"/>
      <c r="K11" s="133"/>
      <c r="L11" s="133"/>
    </row>
    <row r="12" spans="1:12" ht="15" customHeight="1" x14ac:dyDescent="0.2">
      <c r="A12" s="47"/>
      <c r="B12" s="43"/>
      <c r="C12" s="592">
        <v>2017</v>
      </c>
      <c r="D12" s="587"/>
      <c r="E12" s="583" t="s">
        <v>311</v>
      </c>
      <c r="F12" s="593" t="s">
        <v>100</v>
      </c>
      <c r="G12" s="48"/>
      <c r="H12" s="133"/>
      <c r="I12" s="133"/>
      <c r="J12" s="133"/>
      <c r="K12" s="133"/>
      <c r="L12" s="133"/>
    </row>
    <row r="13" spans="1:12" ht="46.5" customHeight="1" x14ac:dyDescent="0.2">
      <c r="A13" s="47"/>
      <c r="B13" s="43"/>
      <c r="C13" s="274" t="s">
        <v>76</v>
      </c>
      <c r="D13" s="366" t="s">
        <v>309</v>
      </c>
      <c r="E13" s="583"/>
      <c r="F13" s="593"/>
      <c r="G13" s="48"/>
      <c r="H13" s="133"/>
      <c r="I13" s="133"/>
      <c r="J13" s="133"/>
      <c r="K13" s="133"/>
      <c r="L13" s="133"/>
    </row>
    <row r="14" spans="1:12" ht="15" customHeight="1" x14ac:dyDescent="0.2">
      <c r="A14" s="47"/>
      <c r="B14" s="43"/>
      <c r="C14" s="49"/>
      <c r="D14" s="49"/>
      <c r="E14" s="49"/>
      <c r="G14" s="48"/>
      <c r="H14" s="133"/>
      <c r="I14" s="137"/>
      <c r="J14" s="137"/>
      <c r="K14" s="135"/>
      <c r="L14" s="133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3"/>
      <c r="I15" s="136">
        <f>SUM(C16:C41)</f>
        <v>31911.987013743099</v>
      </c>
      <c r="J15" s="252">
        <f>SUM(C44:C54)</f>
        <v>5275.0959911965001</v>
      </c>
      <c r="K15" s="135"/>
      <c r="L15" s="133"/>
    </row>
    <row r="16" spans="1:12" ht="15" customHeight="1" x14ac:dyDescent="0.2">
      <c r="A16" s="47"/>
      <c r="B16" s="43" t="s">
        <v>275</v>
      </c>
      <c r="C16" s="412">
        <v>6472.7765808749991</v>
      </c>
      <c r="D16" s="387">
        <v>4.1118865983052242</v>
      </c>
      <c r="E16" s="387">
        <v>20.283213884762038</v>
      </c>
      <c r="F16" s="423">
        <v>1</v>
      </c>
      <c r="G16" s="48"/>
      <c r="H16" s="133"/>
      <c r="I16" s="133"/>
      <c r="J16" s="133"/>
      <c r="K16" s="135"/>
      <c r="L16" s="133"/>
    </row>
    <row r="17" spans="1:12" ht="15" customHeight="1" x14ac:dyDescent="0.2">
      <c r="A17" s="47"/>
      <c r="B17" s="43" t="s">
        <v>260</v>
      </c>
      <c r="C17" s="412">
        <v>6085.454834522001</v>
      </c>
      <c r="D17" s="387">
        <v>18.243839935822148</v>
      </c>
      <c r="E17" s="387">
        <v>19.069495208497237</v>
      </c>
      <c r="F17" s="423">
        <v>2</v>
      </c>
      <c r="G17" s="48"/>
      <c r="H17" s="133"/>
      <c r="I17" s="133"/>
      <c r="J17" s="133"/>
      <c r="K17" s="135"/>
      <c r="L17" s="133"/>
    </row>
    <row r="18" spans="1:12" ht="15" customHeight="1" x14ac:dyDescent="0.2">
      <c r="A18" s="47"/>
      <c r="B18" s="43" t="s">
        <v>264</v>
      </c>
      <c r="C18" s="412">
        <v>3491.2974418799977</v>
      </c>
      <c r="D18" s="387">
        <v>9.1220356630538859</v>
      </c>
      <c r="E18" s="387">
        <v>10.94039503205002</v>
      </c>
      <c r="F18" s="423">
        <v>3</v>
      </c>
      <c r="G18" s="48"/>
      <c r="H18" s="133"/>
      <c r="I18" s="133"/>
      <c r="J18" s="133"/>
      <c r="K18" s="135"/>
      <c r="L18" s="133"/>
    </row>
    <row r="19" spans="1:12" ht="15" customHeight="1" x14ac:dyDescent="0.2">
      <c r="A19" s="47"/>
      <c r="B19" s="83" t="s">
        <v>279</v>
      </c>
      <c r="C19" s="422">
        <v>2958.2743734449996</v>
      </c>
      <c r="D19" s="77">
        <v>8.8573684092705456</v>
      </c>
      <c r="E19" s="387">
        <v>9.2701039649176344</v>
      </c>
      <c r="F19" s="423">
        <v>4</v>
      </c>
      <c r="G19" s="48"/>
      <c r="H19" s="133"/>
      <c r="I19" s="133"/>
      <c r="J19" s="133"/>
      <c r="K19" s="135"/>
      <c r="L19" s="133"/>
    </row>
    <row r="20" spans="1:12" ht="15" customHeight="1" x14ac:dyDescent="0.2">
      <c r="A20" s="47"/>
      <c r="B20" s="43" t="s">
        <v>266</v>
      </c>
      <c r="C20" s="412">
        <v>1703.5935108739995</v>
      </c>
      <c r="D20" s="387">
        <v>4.5008539201925117</v>
      </c>
      <c r="E20" s="387">
        <v>5.3384125223551147</v>
      </c>
      <c r="F20" s="423">
        <v>5</v>
      </c>
      <c r="G20" s="48"/>
      <c r="I20" s="137"/>
      <c r="J20" s="137"/>
      <c r="K20" s="136"/>
    </row>
    <row r="21" spans="1:12" ht="15" customHeight="1" x14ac:dyDescent="0.2">
      <c r="A21" s="47"/>
      <c r="B21" s="43" t="s">
        <v>271</v>
      </c>
      <c r="C21" s="412">
        <v>1514.6784099689996</v>
      </c>
      <c r="D21" s="387">
        <v>6.7869915467653339</v>
      </c>
      <c r="E21" s="387">
        <v>4.7464246250686104</v>
      </c>
      <c r="F21" s="423">
        <v>6</v>
      </c>
      <c r="G21" s="48"/>
      <c r="I21" s="137"/>
      <c r="J21" s="137"/>
      <c r="K21" s="136"/>
    </row>
    <row r="22" spans="1:12" ht="15" customHeight="1" x14ac:dyDescent="0.2">
      <c r="A22" s="47"/>
      <c r="B22" s="43" t="s">
        <v>265</v>
      </c>
      <c r="C22" s="412">
        <v>1502.6928605960004</v>
      </c>
      <c r="D22" s="387">
        <v>6.9613535924052004</v>
      </c>
      <c r="E22" s="387">
        <v>4.7088664831458358</v>
      </c>
      <c r="F22" s="423">
        <v>7</v>
      </c>
      <c r="G22" s="48"/>
      <c r="I22" s="137"/>
      <c r="J22" s="137"/>
      <c r="K22" s="136"/>
    </row>
    <row r="23" spans="1:12" ht="15" customHeight="1" x14ac:dyDescent="0.2">
      <c r="A23" s="47"/>
      <c r="B23" s="43" t="s">
        <v>259</v>
      </c>
      <c r="C23" s="412">
        <v>1421.9936546534002</v>
      </c>
      <c r="D23" s="387">
        <v>11.934411637573298</v>
      </c>
      <c r="E23" s="387">
        <v>4.4559859404587048</v>
      </c>
      <c r="F23" s="423">
        <v>8</v>
      </c>
      <c r="G23" s="48"/>
      <c r="I23" s="137"/>
      <c r="J23" s="137"/>
      <c r="K23" s="136"/>
    </row>
    <row r="24" spans="1:12" ht="15" customHeight="1" x14ac:dyDescent="0.2">
      <c r="A24" s="47"/>
      <c r="B24" s="43" t="s">
        <v>272</v>
      </c>
      <c r="C24" s="412">
        <v>1377.0421641339999</v>
      </c>
      <c r="D24" s="387">
        <v>5.6173556641904554</v>
      </c>
      <c r="E24" s="387">
        <v>4.315125108132464</v>
      </c>
      <c r="F24" s="423">
        <v>9</v>
      </c>
      <c r="G24" s="48"/>
      <c r="I24" s="137"/>
      <c r="J24" s="137"/>
      <c r="K24" s="136"/>
    </row>
    <row r="25" spans="1:12" ht="15" customHeight="1" x14ac:dyDescent="0.2">
      <c r="A25" s="47"/>
      <c r="B25" s="43" t="s">
        <v>262</v>
      </c>
      <c r="C25" s="412">
        <v>973.60324027069998</v>
      </c>
      <c r="D25" s="387">
        <v>21.323929877390018</v>
      </c>
      <c r="E25" s="387">
        <v>3.0509013426566374</v>
      </c>
      <c r="F25" s="423">
        <v>10</v>
      </c>
      <c r="G25" s="48"/>
      <c r="I25" s="137"/>
      <c r="J25" s="137"/>
      <c r="K25" s="136"/>
    </row>
    <row r="26" spans="1:12" ht="15" customHeight="1" x14ac:dyDescent="0.2">
      <c r="A26" s="47"/>
      <c r="B26" s="43" t="s">
        <v>276</v>
      </c>
      <c r="C26" s="412">
        <v>841.61890020460021</v>
      </c>
      <c r="D26" s="387">
        <v>15.020667553125106</v>
      </c>
      <c r="E26" s="387">
        <v>2.6373127434595398</v>
      </c>
      <c r="F26" s="423">
        <v>11</v>
      </c>
      <c r="G26" s="48"/>
      <c r="I26" s="137"/>
      <c r="J26" s="137"/>
      <c r="K26" s="136"/>
    </row>
    <row r="27" spans="1:12" ht="15" customHeight="1" x14ac:dyDescent="0.2">
      <c r="A27" s="47"/>
      <c r="B27" s="43" t="s">
        <v>284</v>
      </c>
      <c r="C27" s="412">
        <v>669.81484727459952</v>
      </c>
      <c r="D27" s="387">
        <v>17.405701312986224</v>
      </c>
      <c r="E27" s="387">
        <v>2.0989443464806485</v>
      </c>
      <c r="F27" s="423">
        <v>12</v>
      </c>
      <c r="G27" s="48"/>
      <c r="I27" s="137"/>
      <c r="J27" s="137"/>
      <c r="K27" s="136"/>
    </row>
    <row r="28" spans="1:12" ht="15" customHeight="1" x14ac:dyDescent="0.2">
      <c r="A28" s="47"/>
      <c r="B28" s="43" t="s">
        <v>274</v>
      </c>
      <c r="C28" s="412">
        <v>572.26748815360008</v>
      </c>
      <c r="D28" s="387">
        <v>7.3867682962565917</v>
      </c>
      <c r="E28" s="387">
        <v>1.7932681155427566</v>
      </c>
      <c r="F28" s="423">
        <v>13</v>
      </c>
      <c r="G28" s="48"/>
      <c r="I28" s="137"/>
      <c r="J28" s="137"/>
      <c r="K28" s="136"/>
    </row>
    <row r="29" spans="1:12" ht="15" customHeight="1" x14ac:dyDescent="0.2">
      <c r="A29" s="47"/>
      <c r="B29" s="43" t="s">
        <v>287</v>
      </c>
      <c r="C29" s="412">
        <v>479.47232814459994</v>
      </c>
      <c r="D29" s="387">
        <v>10.560912140288055</v>
      </c>
      <c r="E29" s="387">
        <v>1.5024834647184837</v>
      </c>
      <c r="F29" s="423">
        <v>14</v>
      </c>
      <c r="G29" s="48"/>
      <c r="I29" s="137"/>
      <c r="J29" s="137"/>
      <c r="K29" s="136"/>
    </row>
    <row r="30" spans="1:12" ht="15" customHeight="1" x14ac:dyDescent="0.2">
      <c r="A30" s="47"/>
      <c r="B30" s="43" t="s">
        <v>288</v>
      </c>
      <c r="C30" s="412">
        <v>386.2679297666001</v>
      </c>
      <c r="D30" s="387">
        <v>13.288946522685368</v>
      </c>
      <c r="E30" s="387">
        <v>1.2104164168788718</v>
      </c>
      <c r="F30" s="423">
        <v>15</v>
      </c>
      <c r="G30" s="48"/>
      <c r="I30" s="137"/>
      <c r="J30" s="137"/>
      <c r="K30" s="136"/>
    </row>
    <row r="31" spans="1:12" ht="15" customHeight="1" x14ac:dyDescent="0.2">
      <c r="A31" s="47"/>
      <c r="B31" s="43" t="s">
        <v>289</v>
      </c>
      <c r="C31" s="412">
        <v>341.90719552080009</v>
      </c>
      <c r="D31" s="387">
        <v>7.8021001211275838</v>
      </c>
      <c r="E31" s="387">
        <v>1.0714067894724186</v>
      </c>
      <c r="F31" s="423">
        <v>16</v>
      </c>
      <c r="G31" s="48"/>
      <c r="I31" s="137"/>
      <c r="J31" s="137"/>
      <c r="K31" s="136"/>
    </row>
    <row r="32" spans="1:12" ht="13.9" customHeight="1" x14ac:dyDescent="0.2">
      <c r="A32" s="47"/>
      <c r="B32" s="43" t="s">
        <v>263</v>
      </c>
      <c r="C32" s="412">
        <v>226.23021077600004</v>
      </c>
      <c r="D32" s="387">
        <v>5.6177080977622085</v>
      </c>
      <c r="E32" s="387">
        <v>0.70891922423562204</v>
      </c>
      <c r="F32" s="423">
        <v>17</v>
      </c>
      <c r="G32" s="48"/>
      <c r="I32" s="137"/>
      <c r="J32" s="137"/>
      <c r="K32" s="136"/>
    </row>
    <row r="33" spans="1:12" ht="15" customHeight="1" x14ac:dyDescent="0.2">
      <c r="A33" s="47"/>
      <c r="B33" s="43" t="s">
        <v>361</v>
      </c>
      <c r="C33" s="412">
        <v>183.33329514800005</v>
      </c>
      <c r="D33" s="387">
        <v>8.4540707467920573</v>
      </c>
      <c r="E33" s="387">
        <v>0.57449664625723995</v>
      </c>
      <c r="F33" s="423">
        <v>18</v>
      </c>
      <c r="G33" s="48"/>
      <c r="I33" s="137"/>
      <c r="J33" s="137"/>
      <c r="K33" s="136"/>
    </row>
    <row r="34" spans="1:12" ht="15" customHeight="1" x14ac:dyDescent="0.2">
      <c r="A34" s="47"/>
      <c r="B34" s="43" t="s">
        <v>258</v>
      </c>
      <c r="C34" s="536">
        <v>172.51516049119996</v>
      </c>
      <c r="D34" s="529">
        <v>6.0863021517438121</v>
      </c>
      <c r="E34" s="529">
        <v>0.54059673694685706</v>
      </c>
      <c r="F34" s="537">
        <v>19</v>
      </c>
      <c r="G34" s="48"/>
      <c r="I34" s="137"/>
      <c r="J34" s="137"/>
      <c r="K34" s="136"/>
    </row>
    <row r="35" spans="1:12" ht="15" customHeight="1" x14ac:dyDescent="0.2">
      <c r="A35" s="47"/>
      <c r="B35" s="43" t="s">
        <v>267</v>
      </c>
      <c r="C35" s="412">
        <v>142.42369401670001</v>
      </c>
      <c r="D35" s="387">
        <v>5.6059044095791215</v>
      </c>
      <c r="E35" s="387">
        <v>0.44630155419455497</v>
      </c>
      <c r="F35" s="423">
        <v>20</v>
      </c>
      <c r="G35" s="48"/>
      <c r="I35" s="137"/>
      <c r="J35" s="137"/>
      <c r="K35" s="136"/>
    </row>
    <row r="36" spans="1:12" ht="15" customHeight="1" x14ac:dyDescent="0.2">
      <c r="A36" s="47"/>
      <c r="B36" s="43" t="s">
        <v>363</v>
      </c>
      <c r="C36" s="412">
        <v>121.3612488986</v>
      </c>
      <c r="D36" s="387">
        <v>6.9279601332693899</v>
      </c>
      <c r="E36" s="387">
        <v>0.38029988181661961</v>
      </c>
      <c r="F36" s="423">
        <v>21</v>
      </c>
      <c r="G36" s="48"/>
      <c r="I36" s="137"/>
      <c r="J36" s="137"/>
      <c r="K36" s="136"/>
    </row>
    <row r="37" spans="1:12" ht="15" customHeight="1" x14ac:dyDescent="0.2">
      <c r="A37" s="47"/>
      <c r="B37" s="43" t="s">
        <v>286</v>
      </c>
      <c r="C37" s="412">
        <v>106.36764412869998</v>
      </c>
      <c r="D37" s="387">
        <v>5.0660376272889236</v>
      </c>
      <c r="E37" s="387">
        <v>0.33331564118176682</v>
      </c>
      <c r="F37" s="423">
        <v>22</v>
      </c>
      <c r="G37" s="48"/>
      <c r="I37" s="136"/>
      <c r="J37" s="136"/>
      <c r="K37" s="174"/>
      <c r="L37" s="136"/>
    </row>
    <row r="38" spans="1:12" ht="15" customHeight="1" x14ac:dyDescent="0.2">
      <c r="A38" s="47"/>
      <c r="B38" s="43" t="s">
        <v>362</v>
      </c>
      <c r="C38" s="412">
        <v>79</v>
      </c>
      <c r="D38" s="387">
        <v>11.879699248120302</v>
      </c>
      <c r="E38" s="387">
        <v>0.24755587913086749</v>
      </c>
      <c r="F38" s="423">
        <v>23</v>
      </c>
      <c r="G38" s="48"/>
      <c r="I38" s="137"/>
      <c r="J38" s="137"/>
      <c r="K38" s="136"/>
    </row>
    <row r="39" spans="1:12" ht="15" customHeight="1" x14ac:dyDescent="0.2">
      <c r="A39" s="47"/>
      <c r="B39" s="43" t="s">
        <v>364</v>
      </c>
      <c r="C39" s="412">
        <v>64</v>
      </c>
      <c r="D39" s="387">
        <v>6.7510548523206744</v>
      </c>
      <c r="E39" s="387">
        <v>0.20055159828323443</v>
      </c>
      <c r="F39" s="423">
        <v>24</v>
      </c>
      <c r="G39" s="48"/>
      <c r="I39" s="137"/>
      <c r="J39" s="137"/>
      <c r="K39" s="136"/>
    </row>
    <row r="40" spans="1:12" ht="15" customHeight="1" x14ac:dyDescent="0.2">
      <c r="A40" s="47"/>
      <c r="B40" s="43" t="s">
        <v>365</v>
      </c>
      <c r="C40" s="412">
        <v>17</v>
      </c>
      <c r="D40" s="387">
        <v>3.3596837944664033</v>
      </c>
      <c r="E40" s="387">
        <v>5.3271518293984146E-2</v>
      </c>
      <c r="F40" s="423">
        <v>25</v>
      </c>
      <c r="G40" s="48"/>
      <c r="I40" s="137"/>
      <c r="J40" s="137"/>
      <c r="K40" s="136"/>
    </row>
    <row r="41" spans="1:12" ht="15" customHeight="1" x14ac:dyDescent="0.2">
      <c r="A41" s="47"/>
      <c r="B41" s="43" t="s">
        <v>366</v>
      </c>
      <c r="C41" s="412">
        <v>7</v>
      </c>
      <c r="D41" s="387">
        <v>2.8571428571428572</v>
      </c>
      <c r="E41" s="387">
        <v>2.1935331062228766E-2</v>
      </c>
      <c r="F41" s="423">
        <v>26</v>
      </c>
      <c r="G41" s="48"/>
      <c r="I41" s="137"/>
      <c r="J41" s="137"/>
      <c r="K41" s="136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6"/>
      <c r="J42" s="260"/>
      <c r="K42" s="174"/>
      <c r="L42" s="136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6"/>
      <c r="J43" s="260"/>
      <c r="K43" s="174"/>
      <c r="L43" s="136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6"/>
      <c r="J44" s="260"/>
      <c r="K44" s="174"/>
      <c r="L44" s="136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6"/>
      <c r="J45" s="260"/>
      <c r="K45" s="174"/>
      <c r="L45" s="136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6"/>
      <c r="J46" s="260"/>
      <c r="K46" s="174"/>
      <c r="L46" s="136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6"/>
      <c r="J47" s="260"/>
      <c r="K47" s="174"/>
      <c r="L47" s="136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6"/>
      <c r="J48" s="136"/>
      <c r="K48" s="174"/>
      <c r="L48" s="136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6"/>
      <c r="J49" s="136"/>
      <c r="K49" s="174"/>
      <c r="L49" s="136"/>
    </row>
    <row r="50" spans="1:12" ht="15" x14ac:dyDescent="0.2">
      <c r="A50" s="47"/>
      <c r="B50" s="100" t="s">
        <v>261</v>
      </c>
      <c r="C50" s="40">
        <v>191.44443634310005</v>
      </c>
      <c r="D50" s="70">
        <v>4.5568722627901002</v>
      </c>
      <c r="E50" s="74">
        <v>3.629212371918876</v>
      </c>
      <c r="F50" s="67">
        <v>7</v>
      </c>
      <c r="G50" s="48"/>
      <c r="I50" s="136"/>
      <c r="J50" s="136"/>
      <c r="K50" s="174"/>
      <c r="L50" s="136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6"/>
      <c r="J51" s="136"/>
      <c r="K51" s="174"/>
      <c r="L51" s="136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6"/>
      <c r="J52" s="136"/>
      <c r="K52" s="174"/>
      <c r="L52" s="136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6"/>
      <c r="J53" s="136"/>
      <c r="K53" s="174"/>
      <c r="L53" s="136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6"/>
      <c r="J54" s="136"/>
      <c r="K54" s="174"/>
      <c r="L54" s="136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6"/>
      <c r="J55" s="136"/>
      <c r="K55" s="136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9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7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9" t="s">
        <v>127</v>
      </c>
      <c r="D8" s="579"/>
      <c r="E8" s="579"/>
      <c r="F8" s="579"/>
      <c r="G8" s="608"/>
    </row>
    <row r="9" spans="1:16" ht="15" x14ac:dyDescent="0.25">
      <c r="A9" s="47"/>
      <c r="B9" s="58"/>
      <c r="C9" s="579" t="s">
        <v>316</v>
      </c>
      <c r="D9" s="579"/>
      <c r="E9" s="579"/>
      <c r="F9" s="579"/>
      <c r="G9" s="304"/>
    </row>
    <row r="10" spans="1:16" ht="15" x14ac:dyDescent="0.2">
      <c r="A10" s="47"/>
      <c r="C10" s="579" t="s">
        <v>146</v>
      </c>
      <c r="D10" s="579"/>
      <c r="E10" s="579"/>
      <c r="F10" s="579"/>
      <c r="G10" s="608"/>
    </row>
    <row r="11" spans="1:16" ht="15" x14ac:dyDescent="0.25">
      <c r="A11" s="47"/>
      <c r="B11" s="113"/>
      <c r="C11" s="113"/>
      <c r="D11" s="170"/>
      <c r="E11" s="113"/>
      <c r="F11" s="113"/>
      <c r="G11" s="48"/>
    </row>
    <row r="12" spans="1:16" ht="21.75" customHeight="1" x14ac:dyDescent="0.2">
      <c r="A12" s="47"/>
      <c r="B12" s="43"/>
      <c r="C12" s="606" t="s">
        <v>239</v>
      </c>
      <c r="D12" s="607"/>
      <c r="E12" s="606" t="s">
        <v>237</v>
      </c>
      <c r="F12" s="606"/>
      <c r="G12" s="48"/>
      <c r="H12" s="137"/>
      <c r="I12" s="137"/>
      <c r="J12" s="137"/>
      <c r="K12" s="137"/>
      <c r="L12" s="137"/>
      <c r="M12" s="137"/>
      <c r="N12" s="137"/>
      <c r="O12" s="137"/>
      <c r="P12" s="137"/>
    </row>
    <row r="13" spans="1:16" ht="49.5" customHeight="1" x14ac:dyDescent="0.2">
      <c r="A13" s="47"/>
      <c r="B13" s="43"/>
      <c r="C13" s="172" t="s">
        <v>76</v>
      </c>
      <c r="D13" s="366" t="s">
        <v>309</v>
      </c>
      <c r="E13" s="274" t="s">
        <v>76</v>
      </c>
      <c r="F13" s="366" t="s">
        <v>309</v>
      </c>
      <c r="G13" s="48"/>
      <c r="H13" s="137"/>
      <c r="I13" s="137"/>
      <c r="J13" s="137"/>
      <c r="K13" s="137"/>
      <c r="L13" s="137"/>
      <c r="M13" s="137"/>
      <c r="N13" s="137"/>
      <c r="O13" s="137"/>
      <c r="P13" s="137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7"/>
      <c r="I14" s="137"/>
      <c r="J14" s="137"/>
      <c r="K14" s="137"/>
      <c r="L14" s="137"/>
      <c r="M14" s="137"/>
      <c r="N14" s="137"/>
      <c r="O14" s="137"/>
      <c r="P14" s="137"/>
    </row>
    <row r="15" spans="1:16" ht="15" x14ac:dyDescent="0.2">
      <c r="A15" s="47"/>
      <c r="B15" s="80" t="s">
        <v>281</v>
      </c>
      <c r="C15" s="331"/>
      <c r="D15" s="341"/>
      <c r="E15" s="331"/>
      <c r="F15" s="341"/>
      <c r="G15" s="48"/>
      <c r="H15" s="133"/>
      <c r="I15" s="174"/>
      <c r="J15" s="174"/>
      <c r="K15" s="155"/>
      <c r="L15" s="137"/>
      <c r="M15" s="137"/>
      <c r="N15" s="137"/>
      <c r="O15" s="137"/>
      <c r="P15" s="137"/>
    </row>
    <row r="16" spans="1:16" x14ac:dyDescent="0.2">
      <c r="A16" s="47"/>
      <c r="B16" s="43" t="s">
        <v>258</v>
      </c>
      <c r="C16" s="167">
        <v>301.50561110000001</v>
      </c>
      <c r="D16" s="173">
        <v>10.787624611699895</v>
      </c>
      <c r="E16" s="167">
        <v>2493.4156245999998</v>
      </c>
      <c r="F16" s="173">
        <v>89.212375388300117</v>
      </c>
      <c r="G16" s="48"/>
      <c r="H16" s="133"/>
      <c r="I16" s="174"/>
      <c r="J16" s="174"/>
      <c r="K16" s="155"/>
      <c r="L16" s="137"/>
      <c r="M16" s="137"/>
      <c r="N16" s="137"/>
      <c r="O16" s="137"/>
      <c r="P16" s="137"/>
    </row>
    <row r="17" spans="1:16" x14ac:dyDescent="0.2">
      <c r="A17" s="47"/>
      <c r="B17" s="43" t="s">
        <v>259</v>
      </c>
      <c r="C17" s="157">
        <v>1348.1444743</v>
      </c>
      <c r="D17" s="173">
        <v>11.841396628929697</v>
      </c>
      <c r="E17" s="157">
        <v>10036.8679237</v>
      </c>
      <c r="F17" s="173">
        <v>88.158603371070313</v>
      </c>
      <c r="G17" s="48"/>
      <c r="H17" s="133"/>
      <c r="I17" s="174"/>
      <c r="J17" s="174"/>
      <c r="K17" s="155"/>
      <c r="L17" s="137"/>
      <c r="M17" s="137"/>
      <c r="N17" s="137"/>
      <c r="O17" s="137"/>
      <c r="P17" s="137"/>
    </row>
    <row r="18" spans="1:16" x14ac:dyDescent="0.2">
      <c r="A18" s="47"/>
      <c r="B18" s="43" t="s">
        <v>260</v>
      </c>
      <c r="C18" s="157">
        <v>3778.3772528999998</v>
      </c>
      <c r="D18" s="173">
        <v>11.513268352945065</v>
      </c>
      <c r="E18" s="157">
        <v>29039.213174699998</v>
      </c>
      <c r="F18" s="173">
        <v>88.486731647054924</v>
      </c>
      <c r="G18" s="48"/>
      <c r="H18" s="133"/>
      <c r="I18" s="174"/>
      <c r="J18" s="174"/>
      <c r="K18" s="155"/>
      <c r="L18" s="137"/>
      <c r="M18" s="137"/>
      <c r="N18" s="137"/>
      <c r="O18" s="137"/>
      <c r="P18" s="137"/>
    </row>
    <row r="19" spans="1:16" x14ac:dyDescent="0.2">
      <c r="A19" s="47"/>
      <c r="B19" s="43" t="s">
        <v>361</v>
      </c>
      <c r="C19" s="157">
        <v>176.8152876</v>
      </c>
      <c r="D19" s="173">
        <v>8.1727983612910471</v>
      </c>
      <c r="E19" s="157">
        <v>1986.6454976</v>
      </c>
      <c r="F19" s="173">
        <v>91.827201638708956</v>
      </c>
      <c r="G19" s="48"/>
      <c r="H19" s="133"/>
      <c r="I19" s="174"/>
      <c r="J19" s="174"/>
      <c r="K19" s="155"/>
      <c r="L19" s="137"/>
      <c r="M19" s="137"/>
      <c r="N19" s="137"/>
      <c r="O19" s="137"/>
      <c r="P19" s="137"/>
    </row>
    <row r="20" spans="1:16" x14ac:dyDescent="0.2">
      <c r="A20" s="47"/>
      <c r="B20" s="43" t="s">
        <v>262</v>
      </c>
      <c r="C20" s="157">
        <v>308.95774829999999</v>
      </c>
      <c r="D20" s="173">
        <v>7.2469287415537957</v>
      </c>
      <c r="E20" s="157">
        <v>3954.3344588999998</v>
      </c>
      <c r="F20" s="173">
        <v>92.753071258446198</v>
      </c>
      <c r="G20" s="48"/>
      <c r="H20" s="133"/>
      <c r="I20" s="174"/>
      <c r="J20" s="174"/>
      <c r="K20" s="155"/>
      <c r="L20" s="137"/>
      <c r="M20" s="137"/>
      <c r="N20" s="137"/>
      <c r="O20" s="137"/>
      <c r="P20" s="137"/>
    </row>
    <row r="21" spans="1:16" x14ac:dyDescent="0.2">
      <c r="A21" s="47"/>
      <c r="B21" s="43" t="s">
        <v>263</v>
      </c>
      <c r="C21" s="157">
        <v>493.02357169999999</v>
      </c>
      <c r="D21" s="173">
        <v>12.493091521779881</v>
      </c>
      <c r="E21" s="157">
        <v>3453.3460746000001</v>
      </c>
      <c r="F21" s="173">
        <v>87.506908478220112</v>
      </c>
      <c r="G21" s="48"/>
      <c r="H21" s="133"/>
      <c r="I21" s="174"/>
      <c r="J21" s="174"/>
      <c r="K21" s="155"/>
      <c r="L21" s="137"/>
      <c r="M21" s="137"/>
      <c r="N21" s="137"/>
      <c r="O21" s="137"/>
      <c r="P21" s="137"/>
    </row>
    <row r="22" spans="1:16" x14ac:dyDescent="0.2">
      <c r="A22" s="47"/>
      <c r="B22" s="43" t="s">
        <v>264</v>
      </c>
      <c r="C22" s="157">
        <v>3574.2959869000001</v>
      </c>
      <c r="D22" s="173">
        <v>9.4265907000140459</v>
      </c>
      <c r="E22" s="157">
        <v>34342.869408799997</v>
      </c>
      <c r="F22" s="173">
        <v>90.573409299985968</v>
      </c>
      <c r="G22" s="48"/>
      <c r="H22" s="133"/>
      <c r="I22" s="174"/>
      <c r="J22" s="174"/>
      <c r="K22" s="155"/>
      <c r="L22" s="137"/>
      <c r="M22" s="137"/>
      <c r="N22" s="137"/>
      <c r="O22" s="137"/>
      <c r="P22" s="137"/>
    </row>
    <row r="23" spans="1:16" x14ac:dyDescent="0.2">
      <c r="A23" s="47"/>
      <c r="B23" s="43" t="s">
        <v>265</v>
      </c>
      <c r="C23" s="157">
        <v>2398.6834917000001</v>
      </c>
      <c r="D23" s="173">
        <v>11.398779592537178</v>
      </c>
      <c r="E23" s="157">
        <v>18644.652527099999</v>
      </c>
      <c r="F23" s="173">
        <v>88.601220407462804</v>
      </c>
      <c r="G23" s="48"/>
      <c r="H23" s="133"/>
      <c r="I23" s="174"/>
      <c r="J23" s="174"/>
      <c r="K23" s="155"/>
      <c r="L23" s="137"/>
      <c r="M23" s="137"/>
      <c r="N23" s="137"/>
      <c r="O23" s="137"/>
      <c r="P23" s="137"/>
    </row>
    <row r="24" spans="1:16" x14ac:dyDescent="0.2">
      <c r="A24" s="47"/>
      <c r="B24" s="43" t="s">
        <v>266</v>
      </c>
      <c r="C24" s="157">
        <v>3422.3056621999999</v>
      </c>
      <c r="D24" s="173">
        <v>9.0851108342168594</v>
      </c>
      <c r="E24" s="157">
        <v>34247.082468000001</v>
      </c>
      <c r="F24" s="173">
        <v>90.914889165783137</v>
      </c>
      <c r="G24" s="48"/>
      <c r="H24" s="133"/>
      <c r="I24" s="174"/>
      <c r="J24" s="174"/>
      <c r="K24" s="155"/>
      <c r="L24" s="137"/>
      <c r="M24" s="137"/>
      <c r="N24" s="137"/>
      <c r="O24" s="137"/>
      <c r="P24" s="137"/>
    </row>
    <row r="25" spans="1:16" x14ac:dyDescent="0.2">
      <c r="A25" s="47"/>
      <c r="B25" s="43" t="s">
        <v>267</v>
      </c>
      <c r="C25" s="157">
        <v>302.84576290000001</v>
      </c>
      <c r="D25" s="173">
        <v>12.08544024189721</v>
      </c>
      <c r="E25" s="157">
        <v>2203.0270629000001</v>
      </c>
      <c r="F25" s="173">
        <v>87.914559758102797</v>
      </c>
      <c r="G25" s="48"/>
      <c r="H25" s="133"/>
      <c r="I25" s="174"/>
      <c r="J25" s="174"/>
      <c r="K25" s="155"/>
      <c r="L25" s="137"/>
      <c r="M25" s="137"/>
      <c r="N25" s="137"/>
      <c r="O25" s="137"/>
      <c r="P25" s="137"/>
    </row>
    <row r="26" spans="1:16" x14ac:dyDescent="0.2">
      <c r="A26" s="47"/>
      <c r="B26" s="43" t="s">
        <v>362</v>
      </c>
      <c r="C26" s="157">
        <v>86</v>
      </c>
      <c r="D26" s="173">
        <v>13.010590015128592</v>
      </c>
      <c r="E26" s="157">
        <v>575</v>
      </c>
      <c r="F26" s="173">
        <v>86.989409984871401</v>
      </c>
      <c r="G26" s="48"/>
      <c r="H26" s="133"/>
      <c r="I26" s="174"/>
      <c r="J26" s="174"/>
      <c r="K26" s="155"/>
      <c r="L26" s="137"/>
      <c r="M26" s="137"/>
      <c r="N26" s="137"/>
      <c r="O26" s="137"/>
      <c r="P26" s="137"/>
    </row>
    <row r="27" spans="1:16" x14ac:dyDescent="0.2">
      <c r="A27" s="47"/>
      <c r="B27" s="43" t="s">
        <v>284</v>
      </c>
      <c r="C27" s="157">
        <v>392.80211020000002</v>
      </c>
      <c r="D27" s="173">
        <v>10.241831516916195</v>
      </c>
      <c r="E27" s="157">
        <v>3442.4700240000002</v>
      </c>
      <c r="F27" s="173">
        <v>89.758168483083807</v>
      </c>
      <c r="G27" s="48"/>
      <c r="H27" s="133"/>
      <c r="I27" s="174"/>
      <c r="J27" s="174"/>
      <c r="K27" s="155"/>
      <c r="L27" s="137"/>
      <c r="M27" s="137"/>
      <c r="N27" s="137"/>
      <c r="O27" s="137"/>
      <c r="P27" s="137"/>
    </row>
    <row r="28" spans="1:16" x14ac:dyDescent="0.2">
      <c r="A28" s="47"/>
      <c r="B28" s="43" t="s">
        <v>271</v>
      </c>
      <c r="C28" s="157">
        <v>1649.7534624</v>
      </c>
      <c r="D28" s="173">
        <v>7.4381046905015209</v>
      </c>
      <c r="E28" s="157">
        <v>20530.002416899999</v>
      </c>
      <c r="F28" s="173">
        <v>92.561895309498482</v>
      </c>
      <c r="G28" s="48"/>
      <c r="H28" s="133"/>
      <c r="I28" s="174"/>
      <c r="J28" s="174"/>
      <c r="K28" s="155"/>
      <c r="L28" s="137"/>
      <c r="M28" s="137"/>
      <c r="N28" s="137"/>
      <c r="O28" s="137"/>
      <c r="P28" s="137"/>
    </row>
    <row r="29" spans="1:16" x14ac:dyDescent="0.2">
      <c r="A29" s="47"/>
      <c r="B29" s="43" t="s">
        <v>272</v>
      </c>
      <c r="C29" s="157">
        <v>2992.9829315000002</v>
      </c>
      <c r="D29" s="173">
        <v>12.235620766663947</v>
      </c>
      <c r="E29" s="157">
        <v>21468.243749000001</v>
      </c>
      <c r="F29" s="173">
        <v>87.764379233336058</v>
      </c>
      <c r="G29" s="48"/>
      <c r="H29" s="133"/>
      <c r="I29" s="174"/>
      <c r="J29" s="174"/>
      <c r="K29" s="155"/>
      <c r="L29" s="137"/>
      <c r="M29" s="137"/>
      <c r="N29" s="137"/>
      <c r="O29" s="137"/>
      <c r="P29" s="137"/>
    </row>
    <row r="30" spans="1:16" x14ac:dyDescent="0.2">
      <c r="A30" s="47"/>
      <c r="B30" s="43" t="s">
        <v>363</v>
      </c>
      <c r="C30" s="157">
        <v>190.37019369999999</v>
      </c>
      <c r="D30" s="173">
        <v>10.957046688405635</v>
      </c>
      <c r="E30" s="157">
        <v>1547.0522989999999</v>
      </c>
      <c r="F30" s="173">
        <v>89.04295331159436</v>
      </c>
      <c r="G30" s="48"/>
      <c r="H30" s="133"/>
      <c r="I30" s="174"/>
      <c r="J30" s="174"/>
      <c r="K30" s="155"/>
      <c r="L30" s="137"/>
      <c r="M30" s="137"/>
      <c r="N30" s="137"/>
      <c r="O30" s="137"/>
      <c r="P30" s="137"/>
    </row>
    <row r="31" spans="1:16" x14ac:dyDescent="0.2">
      <c r="A31" s="47"/>
      <c r="B31" s="43" t="s">
        <v>364</v>
      </c>
      <c r="C31" s="157">
        <v>109</v>
      </c>
      <c r="D31" s="173">
        <v>11.657754010695188</v>
      </c>
      <c r="E31" s="157">
        <v>826</v>
      </c>
      <c r="F31" s="173">
        <v>88.342245989304814</v>
      </c>
      <c r="G31" s="48"/>
      <c r="H31" s="133"/>
      <c r="I31" s="174"/>
      <c r="J31" s="174"/>
      <c r="K31" s="155"/>
      <c r="L31" s="137"/>
      <c r="M31" s="137"/>
      <c r="N31" s="137"/>
      <c r="O31" s="137"/>
      <c r="P31" s="137"/>
    </row>
    <row r="32" spans="1:16" x14ac:dyDescent="0.2">
      <c r="A32" s="47"/>
      <c r="B32" s="43" t="s">
        <v>274</v>
      </c>
      <c r="C32" s="157">
        <v>1006.7005819</v>
      </c>
      <c r="D32" s="173">
        <v>13.201034969995384</v>
      </c>
      <c r="E32" s="157">
        <v>6619.2210537000001</v>
      </c>
      <c r="F32" s="173">
        <v>86.798965030004609</v>
      </c>
      <c r="G32" s="48"/>
      <c r="H32" s="133"/>
      <c r="I32" s="174"/>
      <c r="J32" s="174"/>
      <c r="K32" s="155"/>
      <c r="L32" s="137"/>
      <c r="M32" s="137"/>
      <c r="N32" s="137"/>
      <c r="O32" s="137"/>
      <c r="P32" s="137"/>
    </row>
    <row r="33" spans="1:16" x14ac:dyDescent="0.2">
      <c r="A33" s="47"/>
      <c r="B33" s="43" t="s">
        <v>275</v>
      </c>
      <c r="C33" s="157">
        <v>15389.602819600001</v>
      </c>
      <c r="D33" s="173">
        <v>9.8018733174985258</v>
      </c>
      <c r="E33" s="157">
        <v>141617.1480443</v>
      </c>
      <c r="F33" s="173">
        <v>90.198126682501481</v>
      </c>
      <c r="G33" s="48"/>
      <c r="H33" s="133"/>
      <c r="I33" s="174"/>
      <c r="J33" s="174"/>
      <c r="K33" s="155"/>
      <c r="L33" s="137"/>
      <c r="M33" s="137"/>
      <c r="N33" s="137"/>
      <c r="O33" s="137"/>
      <c r="P33" s="137"/>
    </row>
    <row r="34" spans="1:16" x14ac:dyDescent="0.2">
      <c r="A34" s="47"/>
      <c r="B34" s="43" t="s">
        <v>276</v>
      </c>
      <c r="C34" s="157">
        <v>737.84587469999997</v>
      </c>
      <c r="D34" s="173">
        <v>13.225601305684634</v>
      </c>
      <c r="E34" s="157">
        <v>4841.0753224999999</v>
      </c>
      <c r="F34" s="173">
        <v>86.774398694315366</v>
      </c>
      <c r="G34" s="48"/>
      <c r="H34" s="133"/>
      <c r="I34" s="174"/>
      <c r="J34" s="174"/>
      <c r="K34" s="155"/>
      <c r="L34" s="137"/>
      <c r="M34" s="137"/>
      <c r="N34" s="137"/>
      <c r="O34" s="137"/>
      <c r="P34" s="137"/>
    </row>
    <row r="35" spans="1:16" x14ac:dyDescent="0.2">
      <c r="A35" s="47"/>
      <c r="B35" s="43" t="s">
        <v>286</v>
      </c>
      <c r="C35" s="157">
        <v>133.6771798</v>
      </c>
      <c r="D35" s="173">
        <v>6.4179089292534073</v>
      </c>
      <c r="E35" s="157">
        <v>1949.2003006</v>
      </c>
      <c r="F35" s="173">
        <v>93.5820910707466</v>
      </c>
      <c r="G35" s="48"/>
      <c r="H35" s="133"/>
      <c r="I35" s="174"/>
      <c r="J35" s="174"/>
      <c r="K35" s="155"/>
      <c r="L35" s="137"/>
      <c r="M35" s="137"/>
      <c r="N35" s="137"/>
      <c r="O35" s="137"/>
      <c r="P35" s="137"/>
    </row>
    <row r="36" spans="1:16" x14ac:dyDescent="0.2">
      <c r="A36" s="47"/>
      <c r="B36" s="43" t="s">
        <v>365</v>
      </c>
      <c r="C36" s="157">
        <v>90</v>
      </c>
      <c r="D36" s="173">
        <v>17.964071856287426</v>
      </c>
      <c r="E36" s="157">
        <v>411</v>
      </c>
      <c r="F36" s="173">
        <v>82.035928143712582</v>
      </c>
      <c r="G36" s="48"/>
      <c r="H36" s="133"/>
      <c r="I36" s="174"/>
      <c r="J36" s="174"/>
      <c r="K36" s="155"/>
      <c r="L36" s="137"/>
      <c r="M36" s="137"/>
      <c r="N36" s="137"/>
      <c r="O36" s="137"/>
      <c r="P36" s="137"/>
    </row>
    <row r="37" spans="1:16" x14ac:dyDescent="0.2">
      <c r="A37" s="47"/>
      <c r="B37" s="43" t="s">
        <v>287</v>
      </c>
      <c r="C37" s="157">
        <v>221.06262269999999</v>
      </c>
      <c r="D37" s="173">
        <v>5.0029564019912298</v>
      </c>
      <c r="E37" s="157">
        <v>4197.5771762000004</v>
      </c>
      <c r="F37" s="173">
        <v>94.997043598008773</v>
      </c>
      <c r="G37" s="48"/>
      <c r="H37" s="133"/>
      <c r="I37" s="174"/>
      <c r="J37" s="174"/>
      <c r="K37" s="155"/>
      <c r="L37" s="137"/>
      <c r="M37" s="137"/>
      <c r="N37" s="137"/>
      <c r="O37" s="137"/>
      <c r="P37" s="137"/>
    </row>
    <row r="38" spans="1:16" x14ac:dyDescent="0.2">
      <c r="A38" s="47"/>
      <c r="B38" s="43" t="s">
        <v>366</v>
      </c>
      <c r="C38" s="157">
        <v>38</v>
      </c>
      <c r="D38" s="173">
        <v>15.637860082304528</v>
      </c>
      <c r="E38" s="157">
        <v>205</v>
      </c>
      <c r="F38" s="173">
        <v>84.362139917695472</v>
      </c>
      <c r="G38" s="48"/>
      <c r="H38" s="133"/>
      <c r="I38" s="174"/>
      <c r="J38" s="174"/>
      <c r="K38" s="155"/>
      <c r="L38" s="137"/>
      <c r="M38" s="137"/>
      <c r="N38" s="137"/>
      <c r="O38" s="137"/>
      <c r="P38" s="137"/>
    </row>
    <row r="39" spans="1:16" x14ac:dyDescent="0.2">
      <c r="A39" s="47"/>
      <c r="B39" s="43" t="s">
        <v>288</v>
      </c>
      <c r="C39" s="157">
        <v>270.28771840000002</v>
      </c>
      <c r="D39" s="173">
        <v>9.3061638067376862</v>
      </c>
      <c r="E39" s="157">
        <v>2634.1068743999999</v>
      </c>
      <c r="F39" s="173">
        <v>90.693836193262314</v>
      </c>
      <c r="G39" s="48"/>
      <c r="H39" s="133"/>
      <c r="I39" s="174"/>
      <c r="J39" s="174"/>
      <c r="K39" s="155"/>
      <c r="L39" s="137"/>
      <c r="M39" s="137"/>
      <c r="N39" s="137"/>
      <c r="O39" s="137"/>
      <c r="P39" s="137"/>
    </row>
    <row r="40" spans="1:16" x14ac:dyDescent="0.2">
      <c r="A40" s="47"/>
      <c r="B40" s="43" t="s">
        <v>289</v>
      </c>
      <c r="C40" s="157">
        <v>554.80208830000004</v>
      </c>
      <c r="D40" s="173">
        <v>12.765336371883413</v>
      </c>
      <c r="E40" s="157">
        <v>3791.3590479</v>
      </c>
      <c r="F40" s="173">
        <v>87.234663628116579</v>
      </c>
      <c r="G40" s="48"/>
      <c r="H40" s="133"/>
      <c r="I40" s="174"/>
      <c r="J40" s="174"/>
      <c r="K40" s="155"/>
      <c r="L40" s="137"/>
      <c r="M40" s="137"/>
      <c r="N40" s="137"/>
      <c r="O40" s="137"/>
      <c r="P40" s="137"/>
    </row>
    <row r="41" spans="1:16" x14ac:dyDescent="0.2">
      <c r="A41" s="47"/>
      <c r="B41" s="83" t="s">
        <v>279</v>
      </c>
      <c r="C41" s="157">
        <v>4258.8518516000004</v>
      </c>
      <c r="D41" s="173">
        <v>12.797349460395315</v>
      </c>
      <c r="E41" s="157">
        <v>29020.319470400002</v>
      </c>
      <c r="F41" s="173">
        <v>87.20265053960469</v>
      </c>
      <c r="G41" s="48"/>
      <c r="H41" s="133"/>
      <c r="I41" s="174"/>
      <c r="J41" s="174"/>
      <c r="K41" s="155"/>
      <c r="L41" s="137"/>
      <c r="M41" s="137"/>
      <c r="N41" s="137"/>
      <c r="O41" s="137"/>
      <c r="P41" s="137"/>
    </row>
    <row r="42" spans="1:16" x14ac:dyDescent="0.2">
      <c r="A42" s="47"/>
      <c r="B42" s="83"/>
      <c r="C42" s="331"/>
      <c r="D42" s="341"/>
      <c r="E42" s="331"/>
      <c r="F42" s="341"/>
      <c r="G42" s="48"/>
      <c r="H42" s="133"/>
      <c r="I42" s="174"/>
      <c r="J42" s="174"/>
      <c r="K42" s="155"/>
      <c r="L42" s="137"/>
      <c r="M42" s="137"/>
      <c r="N42" s="137"/>
      <c r="O42" s="137"/>
      <c r="P42" s="137"/>
    </row>
    <row r="43" spans="1:16" ht="15" x14ac:dyDescent="0.2">
      <c r="A43" s="47"/>
      <c r="B43" s="95" t="s">
        <v>280</v>
      </c>
      <c r="C43" s="331"/>
      <c r="D43" s="341"/>
      <c r="E43" s="331"/>
      <c r="F43" s="341"/>
      <c r="G43" s="48"/>
      <c r="H43" s="133"/>
      <c r="I43" s="174"/>
      <c r="J43" s="174"/>
      <c r="K43" s="155"/>
      <c r="L43" s="137"/>
      <c r="M43" s="137"/>
      <c r="N43" s="137"/>
      <c r="O43" s="137"/>
      <c r="P43" s="137"/>
    </row>
    <row r="44" spans="1:16" x14ac:dyDescent="0.2">
      <c r="A44" s="47"/>
      <c r="B44" s="82" t="s">
        <v>282</v>
      </c>
      <c r="C44" s="157">
        <v>179.74700419999999</v>
      </c>
      <c r="D44" s="173">
        <v>7.1369518808199155</v>
      </c>
      <c r="E44" s="157">
        <v>2338.7932242000002</v>
      </c>
      <c r="F44" s="173">
        <v>92.863048119180078</v>
      </c>
      <c r="G44" s="48"/>
      <c r="H44" s="133"/>
      <c r="I44" s="174"/>
      <c r="J44" s="174"/>
      <c r="K44" s="155"/>
      <c r="L44" s="137"/>
      <c r="M44" s="137"/>
      <c r="N44" s="137"/>
      <c r="O44" s="137"/>
      <c r="P44" s="137"/>
    </row>
    <row r="45" spans="1:16" ht="15" x14ac:dyDescent="0.2">
      <c r="A45" s="47"/>
      <c r="B45" s="100" t="s">
        <v>261</v>
      </c>
      <c r="C45" s="158">
        <v>827.81340230000001</v>
      </c>
      <c r="D45" s="96">
        <v>20.110505718213208</v>
      </c>
      <c r="E45" s="158">
        <v>3288.5097469000002</v>
      </c>
      <c r="F45" s="96">
        <v>79.889494281786781</v>
      </c>
      <c r="G45" s="48"/>
      <c r="H45" s="133"/>
      <c r="I45" s="174"/>
      <c r="J45" s="174"/>
      <c r="K45" s="155"/>
      <c r="L45" s="137"/>
      <c r="M45" s="137"/>
      <c r="N45" s="137"/>
      <c r="O45" s="137"/>
      <c r="P45" s="137"/>
    </row>
    <row r="46" spans="1:16" x14ac:dyDescent="0.2">
      <c r="A46" s="47"/>
      <c r="B46" s="81" t="s">
        <v>283</v>
      </c>
      <c r="C46" s="157">
        <v>148</v>
      </c>
      <c r="D46" s="173">
        <v>18.805590851334181</v>
      </c>
      <c r="E46" s="157">
        <v>639</v>
      </c>
      <c r="F46" s="173">
        <v>81.194409148665827</v>
      </c>
      <c r="G46" s="48"/>
      <c r="H46" s="133"/>
      <c r="I46" s="174"/>
      <c r="J46" s="174"/>
      <c r="K46" s="155"/>
      <c r="L46" s="137"/>
      <c r="M46" s="137"/>
      <c r="N46" s="137"/>
      <c r="O46" s="137"/>
      <c r="P46" s="137"/>
    </row>
    <row r="47" spans="1:16" x14ac:dyDescent="0.2">
      <c r="A47" s="47"/>
      <c r="B47" s="82" t="s">
        <v>268</v>
      </c>
      <c r="C47" s="157">
        <v>3400.9737085000002</v>
      </c>
      <c r="D47" s="173">
        <v>10.306683724062419</v>
      </c>
      <c r="E47" s="157">
        <v>29596.776096900001</v>
      </c>
      <c r="F47" s="173">
        <v>89.693316275937576</v>
      </c>
      <c r="G47" s="48"/>
      <c r="H47" s="133"/>
      <c r="I47" s="174"/>
      <c r="J47" s="174"/>
      <c r="K47" s="155"/>
      <c r="L47" s="137"/>
      <c r="M47" s="137"/>
      <c r="N47" s="137"/>
      <c r="O47" s="137"/>
      <c r="P47" s="137"/>
    </row>
    <row r="48" spans="1:16" x14ac:dyDescent="0.2">
      <c r="A48" s="47"/>
      <c r="B48" s="82" t="s">
        <v>269</v>
      </c>
      <c r="C48" s="157">
        <v>628.3420615</v>
      </c>
      <c r="D48" s="173">
        <v>9.2880762809451536</v>
      </c>
      <c r="E48" s="157">
        <v>6136.6977863000002</v>
      </c>
      <c r="F48" s="173">
        <v>90.711923719054838</v>
      </c>
      <c r="G48" s="48"/>
      <c r="H48" s="133"/>
      <c r="I48" s="174"/>
      <c r="J48" s="174"/>
      <c r="K48" s="155"/>
      <c r="L48" s="137"/>
      <c r="M48" s="137"/>
      <c r="N48" s="137"/>
      <c r="O48" s="137"/>
      <c r="P48" s="137"/>
    </row>
    <row r="49" spans="1:16" x14ac:dyDescent="0.2">
      <c r="A49" s="47"/>
      <c r="B49" s="82" t="s">
        <v>270</v>
      </c>
      <c r="C49" s="157">
        <v>939.82867490000001</v>
      </c>
      <c r="D49" s="173">
        <v>13.745856222446301</v>
      </c>
      <c r="E49" s="157">
        <v>5897.3494512999996</v>
      </c>
      <c r="F49" s="173">
        <v>86.254143777553708</v>
      </c>
      <c r="G49" s="48"/>
      <c r="H49" s="133"/>
      <c r="I49" s="174"/>
      <c r="J49" s="174"/>
      <c r="K49" s="155"/>
      <c r="L49" s="137"/>
      <c r="M49" s="137"/>
      <c r="N49" s="137"/>
      <c r="O49" s="137"/>
      <c r="P49" s="137"/>
    </row>
    <row r="50" spans="1:16" x14ac:dyDescent="0.2">
      <c r="A50" s="47"/>
      <c r="B50" s="82" t="s">
        <v>285</v>
      </c>
      <c r="C50" s="157">
        <v>131</v>
      </c>
      <c r="D50" s="173">
        <v>12.107208872458411</v>
      </c>
      <c r="E50" s="157">
        <v>951</v>
      </c>
      <c r="F50" s="173">
        <v>87.892791127541585</v>
      </c>
      <c r="G50" s="48"/>
      <c r="H50" s="133"/>
      <c r="I50" s="137"/>
      <c r="J50" s="174"/>
      <c r="K50" s="155"/>
      <c r="L50" s="137"/>
      <c r="M50" s="137"/>
      <c r="N50" s="137"/>
      <c r="O50" s="137"/>
      <c r="P50" s="137"/>
    </row>
    <row r="51" spans="1:16" x14ac:dyDescent="0.2">
      <c r="A51" s="47"/>
      <c r="B51" s="82" t="s">
        <v>273</v>
      </c>
      <c r="C51" s="157">
        <v>653.95719710000003</v>
      </c>
      <c r="D51" s="173">
        <v>12.600246270121316</v>
      </c>
      <c r="E51" s="157">
        <v>4536.0778473</v>
      </c>
      <c r="F51" s="173">
        <v>87.399753729878697</v>
      </c>
      <c r="G51" s="48"/>
      <c r="H51" s="133"/>
      <c r="I51" s="174"/>
      <c r="J51" s="174"/>
      <c r="K51" s="155"/>
      <c r="L51" s="137"/>
      <c r="M51" s="137"/>
      <c r="N51" s="137"/>
      <c r="O51" s="137"/>
      <c r="P51" s="137"/>
    </row>
    <row r="52" spans="1:16" x14ac:dyDescent="0.2">
      <c r="A52" s="47"/>
      <c r="B52" s="82" t="s">
        <v>290</v>
      </c>
      <c r="C52" s="157">
        <v>117</v>
      </c>
      <c r="D52" s="173">
        <v>13.295454545454547</v>
      </c>
      <c r="E52" s="157">
        <v>763</v>
      </c>
      <c r="F52" s="173">
        <v>86.704545454545453</v>
      </c>
      <c r="G52" s="48"/>
      <c r="H52" s="133"/>
      <c r="I52" s="174"/>
      <c r="J52" s="174"/>
      <c r="K52" s="155"/>
      <c r="L52" s="137"/>
      <c r="M52" s="137"/>
      <c r="N52" s="137"/>
      <c r="O52" s="137"/>
      <c r="P52" s="137"/>
    </row>
    <row r="53" spans="1:16" x14ac:dyDescent="0.2">
      <c r="A53" s="47"/>
      <c r="B53" s="82" t="s">
        <v>277</v>
      </c>
      <c r="C53" s="157">
        <v>667.14983099999995</v>
      </c>
      <c r="D53" s="173">
        <v>8.6052627904368855</v>
      </c>
      <c r="E53" s="157">
        <v>7085.6619917999997</v>
      </c>
      <c r="F53" s="173">
        <v>91.394737209563118</v>
      </c>
      <c r="G53" s="48"/>
      <c r="H53" s="133"/>
      <c r="I53" s="174"/>
      <c r="J53" s="174"/>
      <c r="K53" s="155"/>
      <c r="L53" s="137"/>
      <c r="M53" s="137"/>
      <c r="N53" s="137"/>
      <c r="O53" s="137"/>
      <c r="P53" s="137"/>
    </row>
    <row r="54" spans="1:16" x14ac:dyDescent="0.2">
      <c r="A54" s="47"/>
      <c r="B54" s="82" t="s">
        <v>278</v>
      </c>
      <c r="C54" s="157">
        <v>456.00644699999998</v>
      </c>
      <c r="D54" s="173">
        <v>7.5709527243045427</v>
      </c>
      <c r="E54" s="157">
        <v>5567.0987500000001</v>
      </c>
      <c r="F54" s="173">
        <v>92.429047275695467</v>
      </c>
      <c r="G54" s="48"/>
      <c r="H54" s="133"/>
      <c r="I54" s="174"/>
      <c r="J54" s="174"/>
      <c r="K54" s="155"/>
      <c r="L54" s="137"/>
      <c r="M54" s="137"/>
      <c r="N54" s="137"/>
      <c r="O54" s="137"/>
      <c r="P54" s="137"/>
    </row>
    <row r="55" spans="1:16" x14ac:dyDescent="0.2">
      <c r="A55" s="47"/>
      <c r="B55" s="43"/>
      <c r="C55" s="43"/>
      <c r="D55" s="43"/>
      <c r="E55" s="43"/>
      <c r="F55" s="43"/>
      <c r="G55" s="48"/>
      <c r="H55" s="133"/>
      <c r="I55" s="137"/>
      <c r="J55" s="137"/>
      <c r="K55" s="137"/>
      <c r="L55" s="137"/>
      <c r="M55" s="137"/>
      <c r="N55" s="137"/>
      <c r="O55" s="137"/>
      <c r="P55" s="137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7"/>
      <c r="I56" s="137"/>
      <c r="J56" s="137"/>
      <c r="K56" s="137"/>
      <c r="L56" s="137"/>
      <c r="M56" s="137"/>
      <c r="N56" s="137"/>
      <c r="O56" s="137"/>
      <c r="P56" s="137"/>
    </row>
    <row r="57" spans="1:16" x14ac:dyDescent="0.2">
      <c r="A57" s="188" t="s">
        <v>244</v>
      </c>
      <c r="B57" s="189"/>
      <c r="C57" s="189"/>
      <c r="D57" s="189"/>
      <c r="E57" s="50"/>
      <c r="F57" s="50"/>
      <c r="G57" s="51"/>
      <c r="H57" s="137"/>
      <c r="I57" s="137"/>
      <c r="J57" s="137"/>
      <c r="K57" s="137"/>
      <c r="L57" s="137"/>
      <c r="M57" s="137"/>
      <c r="N57" s="137"/>
      <c r="O57" s="137"/>
      <c r="P57" s="137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3" t="s">
        <v>322</v>
      </c>
      <c r="D8" s="603"/>
      <c r="E8" s="603"/>
      <c r="F8" s="603"/>
      <c r="G8" s="603"/>
      <c r="H8" s="603"/>
      <c r="I8" s="603"/>
      <c r="J8" s="603"/>
      <c r="K8" s="48"/>
    </row>
    <row r="9" spans="1:19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48"/>
    </row>
    <row r="10" spans="1:19" ht="15" x14ac:dyDescent="0.25">
      <c r="A10" s="47"/>
      <c r="B10" s="113"/>
      <c r="C10" s="113"/>
      <c r="D10" s="171"/>
      <c r="E10" s="113"/>
      <c r="F10" s="171"/>
      <c r="G10" s="113"/>
      <c r="H10" s="171"/>
      <c r="I10" s="171"/>
      <c r="J10" s="113"/>
      <c r="K10" s="48"/>
      <c r="L10" s="137"/>
      <c r="M10" s="137"/>
      <c r="N10" s="137"/>
      <c r="O10" s="137"/>
      <c r="P10" s="137"/>
    </row>
    <row r="11" spans="1:19" ht="45.75" customHeight="1" x14ac:dyDescent="0.2">
      <c r="A11" s="47"/>
      <c r="B11" s="43"/>
      <c r="C11" s="584" t="s">
        <v>128</v>
      </c>
      <c r="D11" s="366" t="s">
        <v>309</v>
      </c>
      <c r="E11" s="584" t="s">
        <v>129</v>
      </c>
      <c r="F11" s="366" t="s">
        <v>309</v>
      </c>
      <c r="G11" s="575" t="s">
        <v>131</v>
      </c>
      <c r="H11" s="366" t="s">
        <v>309</v>
      </c>
      <c r="I11" s="575" t="s">
        <v>130</v>
      </c>
      <c r="J11" s="366" t="s">
        <v>309</v>
      </c>
      <c r="K11" s="48"/>
      <c r="L11" s="137"/>
      <c r="M11" s="137"/>
      <c r="N11" s="137"/>
      <c r="O11" s="137"/>
      <c r="P11" s="137"/>
    </row>
    <row r="12" spans="1:19" ht="10.5" customHeight="1" x14ac:dyDescent="0.2">
      <c r="A12" s="47"/>
      <c r="B12" s="43"/>
      <c r="C12" s="602"/>
      <c r="D12" s="280"/>
      <c r="E12" s="602"/>
      <c r="F12" s="280"/>
      <c r="G12" s="587"/>
      <c r="H12" s="279"/>
      <c r="I12" s="587"/>
      <c r="J12" s="280"/>
      <c r="K12" s="48"/>
      <c r="L12" s="137"/>
      <c r="M12" s="137"/>
      <c r="N12" s="137"/>
      <c r="O12" s="137"/>
      <c r="P12" s="137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3"/>
      <c r="M13" s="137"/>
      <c r="N13" s="137"/>
      <c r="O13" s="137"/>
      <c r="P13" s="137"/>
      <c r="Q13" s="133"/>
      <c r="R13" s="133"/>
      <c r="S13" s="133"/>
    </row>
    <row r="14" spans="1:19" ht="15" x14ac:dyDescent="0.2">
      <c r="A14" s="47"/>
      <c r="B14" s="80" t="s">
        <v>281</v>
      </c>
      <c r="C14" s="331"/>
      <c r="D14" s="341"/>
      <c r="E14" s="331"/>
      <c r="F14" s="342"/>
      <c r="G14" s="343"/>
      <c r="H14" s="244"/>
      <c r="I14" s="343"/>
      <c r="J14" s="344"/>
      <c r="K14" s="48"/>
      <c r="L14" s="133"/>
      <c r="M14" s="152"/>
      <c r="N14" s="152"/>
      <c r="O14" s="174"/>
      <c r="P14" s="174"/>
      <c r="Q14" s="133"/>
      <c r="R14" s="133"/>
      <c r="S14" s="133"/>
    </row>
    <row r="15" spans="1:19" x14ac:dyDescent="0.2">
      <c r="A15" s="47"/>
      <c r="B15" s="43" t="s">
        <v>258</v>
      </c>
      <c r="C15" s="167">
        <v>1404.8938060999999</v>
      </c>
      <c r="D15" s="173">
        <v>50.265953407024668</v>
      </c>
      <c r="E15" s="167">
        <v>1318.5658040000001</v>
      </c>
      <c r="F15" s="173">
        <v>47.177207971292248</v>
      </c>
      <c r="G15" s="284">
        <v>71.461625600000005</v>
      </c>
      <c r="H15" s="73">
        <v>2.5568386216830952</v>
      </c>
      <c r="I15" s="284">
        <v>0</v>
      </c>
      <c r="J15" s="547">
        <v>0</v>
      </c>
      <c r="K15" s="48"/>
      <c r="L15" s="133"/>
      <c r="M15" s="152"/>
      <c r="N15" s="152"/>
      <c r="O15" s="174"/>
      <c r="P15" s="174"/>
      <c r="Q15" s="133"/>
      <c r="R15" s="133"/>
      <c r="S15" s="133"/>
    </row>
    <row r="16" spans="1:19" x14ac:dyDescent="0.2">
      <c r="A16" s="47"/>
      <c r="B16" s="43" t="s">
        <v>259</v>
      </c>
      <c r="C16" s="157">
        <v>5512.0967812999997</v>
      </c>
      <c r="D16" s="173">
        <v>48.415377942143415</v>
      </c>
      <c r="E16" s="157">
        <v>5673.4700776999998</v>
      </c>
      <c r="F16" s="93">
        <v>49.832796656829501</v>
      </c>
      <c r="G16" s="176">
        <v>199.44553909999999</v>
      </c>
      <c r="H16" s="77">
        <v>1.7518254010270968</v>
      </c>
      <c r="I16" s="176">
        <v>0</v>
      </c>
      <c r="J16" s="236">
        <v>0</v>
      </c>
      <c r="K16" s="48"/>
      <c r="L16" s="133"/>
      <c r="M16" s="152"/>
      <c r="N16" s="152"/>
      <c r="O16" s="174"/>
      <c r="P16" s="174"/>
      <c r="Q16" s="133"/>
      <c r="R16" s="133"/>
      <c r="S16" s="133"/>
    </row>
    <row r="17" spans="1:19" x14ac:dyDescent="0.2">
      <c r="A17" s="47"/>
      <c r="B17" s="43" t="s">
        <v>260</v>
      </c>
      <c r="C17" s="157">
        <v>24699.997951199999</v>
      </c>
      <c r="D17" s="173">
        <v>75.264507933988156</v>
      </c>
      <c r="E17" s="157">
        <v>7833.9159455999998</v>
      </c>
      <c r="F17" s="93">
        <v>23.871088167971376</v>
      </c>
      <c r="G17" s="176">
        <v>283.67653089999999</v>
      </c>
      <c r="H17" s="77">
        <v>0.86440389804048556</v>
      </c>
      <c r="I17" s="176">
        <v>0</v>
      </c>
      <c r="J17" s="236">
        <v>0</v>
      </c>
      <c r="K17" s="48"/>
      <c r="L17" s="133"/>
      <c r="M17" s="152"/>
      <c r="N17" s="152"/>
      <c r="O17" s="174"/>
      <c r="P17" s="174"/>
      <c r="Q17" s="133"/>
      <c r="R17" s="133"/>
      <c r="S17" s="133"/>
    </row>
    <row r="18" spans="1:19" x14ac:dyDescent="0.2">
      <c r="A18" s="47"/>
      <c r="B18" s="43" t="s">
        <v>361</v>
      </c>
      <c r="C18" s="157">
        <v>1153.9684225999999</v>
      </c>
      <c r="D18" s="173">
        <v>53.339003438110474</v>
      </c>
      <c r="E18" s="157">
        <v>1003.6260439</v>
      </c>
      <c r="F18" s="93">
        <v>46.389842180902782</v>
      </c>
      <c r="G18" s="176">
        <v>5.8663186999999999</v>
      </c>
      <c r="H18" s="77">
        <v>0.27115438098674349</v>
      </c>
      <c r="I18" s="176">
        <v>0</v>
      </c>
      <c r="J18" s="236">
        <v>0</v>
      </c>
      <c r="K18" s="48"/>
      <c r="L18" s="133"/>
      <c r="M18" s="152"/>
      <c r="N18" s="152"/>
      <c r="O18" s="174"/>
      <c r="P18" s="174"/>
      <c r="Q18" s="133"/>
      <c r="R18" s="133"/>
      <c r="S18" s="133"/>
    </row>
    <row r="19" spans="1:19" x14ac:dyDescent="0.2">
      <c r="A19" s="47"/>
      <c r="B19" s="43" t="s">
        <v>262</v>
      </c>
      <c r="C19" s="157">
        <v>2803.4202614999999</v>
      </c>
      <c r="D19" s="173">
        <v>65.757168996426842</v>
      </c>
      <c r="E19" s="157">
        <v>1330.7747684999999</v>
      </c>
      <c r="F19" s="93">
        <v>31.214721014256071</v>
      </c>
      <c r="G19" s="176">
        <v>129.0971772</v>
      </c>
      <c r="H19" s="77">
        <v>3.028109989317084</v>
      </c>
      <c r="I19" s="176">
        <v>0</v>
      </c>
      <c r="J19" s="236">
        <v>0</v>
      </c>
      <c r="K19" s="48"/>
      <c r="L19" s="133"/>
      <c r="M19" s="152"/>
      <c r="N19" s="152"/>
      <c r="O19" s="174"/>
      <c r="P19" s="174"/>
      <c r="Q19" s="133"/>
      <c r="R19" s="133"/>
      <c r="S19" s="133"/>
    </row>
    <row r="20" spans="1:19" x14ac:dyDescent="0.2">
      <c r="A20" s="47"/>
      <c r="B20" s="43" t="s">
        <v>263</v>
      </c>
      <c r="C20" s="157">
        <v>1844.5591592999999</v>
      </c>
      <c r="D20" s="173">
        <v>46.740658494305123</v>
      </c>
      <c r="E20" s="157">
        <v>1911.9476685</v>
      </c>
      <c r="F20" s="93">
        <v>48.448266124603556</v>
      </c>
      <c r="G20" s="176">
        <v>189.8628185</v>
      </c>
      <c r="H20" s="77">
        <v>4.8110753810913227</v>
      </c>
      <c r="I20" s="176">
        <v>0</v>
      </c>
      <c r="J20" s="236">
        <v>0</v>
      </c>
      <c r="K20" s="48"/>
      <c r="L20" s="133"/>
      <c r="M20" s="152"/>
      <c r="N20" s="152"/>
      <c r="O20" s="174"/>
      <c r="P20" s="174"/>
      <c r="Q20" s="133"/>
      <c r="R20" s="133"/>
      <c r="S20" s="133"/>
    </row>
    <row r="21" spans="1:19" x14ac:dyDescent="0.2">
      <c r="A21" s="47"/>
      <c r="B21" s="43" t="s">
        <v>264</v>
      </c>
      <c r="C21" s="157">
        <v>25333.5630232</v>
      </c>
      <c r="D21" s="173">
        <v>66.812913778991941</v>
      </c>
      <c r="E21" s="157">
        <v>12261.512883400001</v>
      </c>
      <c r="F21" s="93">
        <v>32.337630609968684</v>
      </c>
      <c r="G21" s="176">
        <v>322.08948900000001</v>
      </c>
      <c r="H21" s="77">
        <v>0.8494556110393634</v>
      </c>
      <c r="I21" s="176">
        <v>0</v>
      </c>
      <c r="J21" s="236">
        <v>0</v>
      </c>
      <c r="K21" s="48"/>
      <c r="L21" s="133"/>
      <c r="M21" s="152"/>
      <c r="N21" s="152"/>
      <c r="O21" s="174"/>
      <c r="P21" s="174"/>
      <c r="Q21" s="133"/>
      <c r="R21" s="133"/>
      <c r="S21" s="133"/>
    </row>
    <row r="22" spans="1:19" x14ac:dyDescent="0.2">
      <c r="A22" s="47"/>
      <c r="B22" s="43" t="s">
        <v>265</v>
      </c>
      <c r="C22" s="157">
        <v>11653.6983299</v>
      </c>
      <c r="D22" s="173">
        <v>55.379519290518623</v>
      </c>
      <c r="E22" s="157">
        <v>9059.0348405999994</v>
      </c>
      <c r="F22" s="93">
        <v>43.049423496857663</v>
      </c>
      <c r="G22" s="176">
        <v>330.60284830000001</v>
      </c>
      <c r="H22" s="77">
        <v>1.5710572126237079</v>
      </c>
      <c r="I22" s="176">
        <v>0</v>
      </c>
      <c r="J22" s="236">
        <v>0</v>
      </c>
      <c r="K22" s="48"/>
      <c r="L22" s="133"/>
      <c r="M22" s="152"/>
      <c r="N22" s="152"/>
      <c r="O22" s="174"/>
      <c r="P22" s="174"/>
      <c r="Q22" s="133"/>
      <c r="R22" s="133"/>
      <c r="S22" s="133"/>
    </row>
    <row r="23" spans="1:19" x14ac:dyDescent="0.2">
      <c r="A23" s="47"/>
      <c r="B23" s="43" t="s">
        <v>266</v>
      </c>
      <c r="C23" s="157">
        <v>25754.6503883</v>
      </c>
      <c r="D23" s="173">
        <v>68.370238187256845</v>
      </c>
      <c r="E23" s="157">
        <v>11734.827489200001</v>
      </c>
      <c r="F23" s="93">
        <v>31.152158481151567</v>
      </c>
      <c r="G23" s="176">
        <v>179.9102527</v>
      </c>
      <c r="H23" s="77">
        <v>0.4776033315915843</v>
      </c>
      <c r="I23" s="176">
        <v>0</v>
      </c>
      <c r="J23" s="236">
        <v>0</v>
      </c>
      <c r="K23" s="48"/>
      <c r="L23" s="133"/>
      <c r="M23" s="152"/>
      <c r="N23" s="152"/>
      <c r="O23" s="174"/>
      <c r="P23" s="174"/>
      <c r="Q23" s="133"/>
      <c r="R23" s="133"/>
      <c r="S23" s="133"/>
    </row>
    <row r="24" spans="1:19" x14ac:dyDescent="0.2">
      <c r="A24" s="47"/>
      <c r="B24" s="43" t="s">
        <v>267</v>
      </c>
      <c r="C24" s="157">
        <v>1122.4530417000001</v>
      </c>
      <c r="D24" s="173">
        <v>44.792897316584678</v>
      </c>
      <c r="E24" s="157">
        <v>1253.5870139000001</v>
      </c>
      <c r="F24" s="93">
        <v>50.025963051409775</v>
      </c>
      <c r="G24" s="176">
        <v>129.8327701</v>
      </c>
      <c r="H24" s="77">
        <v>5.1811396320055474</v>
      </c>
      <c r="I24" s="176">
        <v>0</v>
      </c>
      <c r="J24" s="236">
        <v>0</v>
      </c>
      <c r="K24" s="48"/>
      <c r="L24" s="133"/>
      <c r="M24" s="152"/>
      <c r="N24" s="152"/>
      <c r="O24" s="174"/>
      <c r="P24" s="174"/>
      <c r="Q24" s="133"/>
      <c r="R24" s="133"/>
      <c r="S24" s="133"/>
    </row>
    <row r="25" spans="1:19" x14ac:dyDescent="0.2">
      <c r="A25" s="47"/>
      <c r="B25" s="43" t="s">
        <v>362</v>
      </c>
      <c r="C25" s="157">
        <v>501</v>
      </c>
      <c r="D25" s="173">
        <v>75.794251134644469</v>
      </c>
      <c r="E25" s="157">
        <v>143</v>
      </c>
      <c r="F25" s="93">
        <v>21.633888048411499</v>
      </c>
      <c r="G25" s="176">
        <v>17</v>
      </c>
      <c r="H25" s="77">
        <v>2.5718608169440245</v>
      </c>
      <c r="I25" s="176">
        <v>0</v>
      </c>
      <c r="J25" s="236">
        <v>0</v>
      </c>
      <c r="K25" s="48"/>
      <c r="L25" s="133"/>
      <c r="M25" s="152"/>
      <c r="N25" s="152"/>
      <c r="O25" s="174"/>
      <c r="P25" s="174"/>
      <c r="Q25" s="133"/>
      <c r="R25" s="133"/>
      <c r="S25" s="133"/>
    </row>
    <row r="26" spans="1:19" x14ac:dyDescent="0.2">
      <c r="A26" s="47"/>
      <c r="B26" s="43" t="s">
        <v>284</v>
      </c>
      <c r="C26" s="157">
        <v>2529.0714830000002</v>
      </c>
      <c r="D26" s="173">
        <v>65.942425845447389</v>
      </c>
      <c r="E26" s="157">
        <v>1276.588839</v>
      </c>
      <c r="F26" s="93">
        <v>33.285482603689331</v>
      </c>
      <c r="G26" s="176">
        <v>29.611812100000002</v>
      </c>
      <c r="H26" s="77">
        <v>0.77209155086328241</v>
      </c>
      <c r="I26" s="176">
        <v>0</v>
      </c>
      <c r="J26" s="236">
        <v>0</v>
      </c>
      <c r="K26" s="48"/>
      <c r="L26" s="133"/>
      <c r="M26" s="152"/>
      <c r="N26" s="152"/>
      <c r="O26" s="174"/>
      <c r="P26" s="174"/>
      <c r="Q26" s="133"/>
      <c r="R26" s="133"/>
      <c r="S26" s="133"/>
    </row>
    <row r="27" spans="1:19" x14ac:dyDescent="0.2">
      <c r="A27" s="47"/>
      <c r="B27" s="43" t="s">
        <v>271</v>
      </c>
      <c r="C27" s="157">
        <v>14482.9354637</v>
      </c>
      <c r="D27" s="173">
        <v>65.297993099876209</v>
      </c>
      <c r="E27" s="157">
        <v>7360.1975530999998</v>
      </c>
      <c r="F27" s="93">
        <v>33.184303709744462</v>
      </c>
      <c r="G27" s="176">
        <v>336.62286260000002</v>
      </c>
      <c r="H27" s="77">
        <v>1.5177031903793265</v>
      </c>
      <c r="I27" s="176">
        <v>0</v>
      </c>
      <c r="J27" s="236">
        <v>0</v>
      </c>
      <c r="K27" s="48"/>
      <c r="L27" s="133"/>
      <c r="M27" s="152"/>
      <c r="N27" s="152"/>
      <c r="O27" s="174"/>
      <c r="P27" s="174"/>
      <c r="Q27" s="133"/>
      <c r="R27" s="133"/>
      <c r="S27" s="133"/>
    </row>
    <row r="28" spans="1:19" x14ac:dyDescent="0.2">
      <c r="A28" s="47"/>
      <c r="B28" s="43" t="s">
        <v>272</v>
      </c>
      <c r="C28" s="157">
        <v>13998.080867799999</v>
      </c>
      <c r="D28" s="173">
        <v>57.225588277463565</v>
      </c>
      <c r="E28" s="157">
        <v>9920.0724568000005</v>
      </c>
      <c r="F28" s="93">
        <v>40.554272221793696</v>
      </c>
      <c r="G28" s="176">
        <v>543.07335590000002</v>
      </c>
      <c r="H28" s="77">
        <v>2.2201395007427296</v>
      </c>
      <c r="I28" s="176">
        <v>0</v>
      </c>
      <c r="J28" s="236">
        <v>0</v>
      </c>
      <c r="K28" s="48"/>
      <c r="L28" s="133"/>
      <c r="M28" s="152"/>
      <c r="N28" s="152"/>
      <c r="O28" s="174"/>
      <c r="P28" s="174"/>
      <c r="Q28" s="133"/>
      <c r="R28" s="133"/>
      <c r="S28" s="133"/>
    </row>
    <row r="29" spans="1:19" x14ac:dyDescent="0.2">
      <c r="A29" s="47"/>
      <c r="B29" s="43" t="s">
        <v>363</v>
      </c>
      <c r="C29" s="157">
        <v>1111.1973213000001</v>
      </c>
      <c r="D29" s="173">
        <v>63.956655676373245</v>
      </c>
      <c r="E29" s="157">
        <v>614.08165610000003</v>
      </c>
      <c r="F29" s="93">
        <v>35.344405789618911</v>
      </c>
      <c r="G29" s="176">
        <v>12.143515300000001</v>
      </c>
      <c r="H29" s="77">
        <v>0.69893853400784856</v>
      </c>
      <c r="I29" s="176">
        <v>0</v>
      </c>
      <c r="J29" s="236">
        <v>0</v>
      </c>
      <c r="K29" s="48"/>
      <c r="L29" s="133"/>
      <c r="M29" s="152"/>
      <c r="N29" s="152"/>
      <c r="O29" s="174"/>
      <c r="P29" s="174"/>
      <c r="Q29" s="133"/>
      <c r="R29" s="133"/>
      <c r="S29" s="133"/>
    </row>
    <row r="30" spans="1:19" x14ac:dyDescent="0.2">
      <c r="A30" s="47"/>
      <c r="B30" s="43" t="s">
        <v>364</v>
      </c>
      <c r="C30" s="157">
        <v>543</v>
      </c>
      <c r="D30" s="173">
        <v>58.074866310160424</v>
      </c>
      <c r="E30" s="157">
        <v>367</v>
      </c>
      <c r="F30" s="93">
        <v>39.251336898395721</v>
      </c>
      <c r="G30" s="176">
        <v>25</v>
      </c>
      <c r="H30" s="77">
        <v>2.6737967914438503</v>
      </c>
      <c r="I30" s="176">
        <v>0</v>
      </c>
      <c r="J30" s="236">
        <v>0</v>
      </c>
      <c r="K30" s="48"/>
      <c r="L30" s="133"/>
      <c r="M30" s="152"/>
      <c r="N30" s="152"/>
      <c r="O30" s="174"/>
      <c r="P30" s="174"/>
      <c r="Q30" s="133"/>
      <c r="R30" s="133"/>
      <c r="S30" s="133"/>
    </row>
    <row r="31" spans="1:19" x14ac:dyDescent="0.2">
      <c r="A31" s="47"/>
      <c r="B31" s="43" t="s">
        <v>274</v>
      </c>
      <c r="C31" s="157">
        <v>3705.7535935000001</v>
      </c>
      <c r="D31" s="173">
        <v>48.59417353768599</v>
      </c>
      <c r="E31" s="157">
        <v>3881.8426951000001</v>
      </c>
      <c r="F31" s="93">
        <v>50.903259704735703</v>
      </c>
      <c r="G31" s="176">
        <v>38.325347100000002</v>
      </c>
      <c r="H31" s="77">
        <v>0.50256675757830593</v>
      </c>
      <c r="I31" s="176">
        <v>0</v>
      </c>
      <c r="J31" s="236">
        <v>0</v>
      </c>
      <c r="K31" s="48"/>
      <c r="L31" s="133"/>
      <c r="M31" s="152"/>
      <c r="N31" s="152"/>
      <c r="O31" s="174"/>
      <c r="P31" s="174"/>
      <c r="Q31" s="133"/>
      <c r="R31" s="133"/>
      <c r="S31" s="133"/>
    </row>
    <row r="32" spans="1:19" x14ac:dyDescent="0.2">
      <c r="A32" s="47"/>
      <c r="B32" s="43" t="s">
        <v>275</v>
      </c>
      <c r="C32" s="157">
        <v>101170.97104420001</v>
      </c>
      <c r="D32" s="173">
        <v>64.43733819566728</v>
      </c>
      <c r="E32" s="157">
        <v>53751.6040163</v>
      </c>
      <c r="F32" s="93">
        <v>34.235218371529854</v>
      </c>
      <c r="G32" s="176">
        <v>2084.1758033999999</v>
      </c>
      <c r="H32" s="77">
        <v>1.3274434328028675</v>
      </c>
      <c r="I32" s="176">
        <v>0</v>
      </c>
      <c r="J32" s="236">
        <v>0</v>
      </c>
      <c r="K32" s="48"/>
      <c r="L32" s="133"/>
      <c r="M32" s="152"/>
      <c r="N32" s="152"/>
      <c r="O32" s="174"/>
      <c r="P32" s="174"/>
      <c r="Q32" s="133"/>
      <c r="R32" s="133"/>
      <c r="S32" s="133"/>
    </row>
    <row r="33" spans="1:19" x14ac:dyDescent="0.2">
      <c r="A33" s="47"/>
      <c r="B33" s="43" t="s">
        <v>276</v>
      </c>
      <c r="C33" s="157">
        <v>3058.9025824</v>
      </c>
      <c r="D33" s="173">
        <v>54.829643120523549</v>
      </c>
      <c r="E33" s="157">
        <v>2377.4601422999999</v>
      </c>
      <c r="F33" s="93">
        <v>42.615051517365423</v>
      </c>
      <c r="G33" s="176">
        <v>142.55847249999999</v>
      </c>
      <c r="H33" s="77">
        <v>2.5553053621110213</v>
      </c>
      <c r="I33" s="176">
        <v>0</v>
      </c>
      <c r="J33" s="236">
        <v>0</v>
      </c>
      <c r="K33" s="48"/>
      <c r="L33" s="133"/>
      <c r="M33" s="152"/>
      <c r="N33" s="152"/>
      <c r="O33" s="174"/>
      <c r="P33" s="174"/>
      <c r="Q33" s="133"/>
      <c r="R33" s="133"/>
      <c r="S33" s="133"/>
    </row>
    <row r="34" spans="1:19" x14ac:dyDescent="0.2">
      <c r="A34" s="47"/>
      <c r="B34" s="43" t="s">
        <v>286</v>
      </c>
      <c r="C34" s="157">
        <v>1009.5434625</v>
      </c>
      <c r="D34" s="173">
        <v>48.468691605716785</v>
      </c>
      <c r="E34" s="157">
        <v>1052.8936093</v>
      </c>
      <c r="F34" s="93">
        <v>50.54995405192053</v>
      </c>
      <c r="G34" s="176">
        <v>20.440408600000001</v>
      </c>
      <c r="H34" s="77">
        <v>0.9813543423626907</v>
      </c>
      <c r="I34" s="176">
        <v>0</v>
      </c>
      <c r="J34" s="236">
        <v>0</v>
      </c>
      <c r="K34" s="48"/>
      <c r="L34" s="133"/>
      <c r="M34" s="152"/>
      <c r="N34" s="152"/>
      <c r="O34" s="174"/>
      <c r="P34" s="174"/>
      <c r="Q34" s="133"/>
      <c r="R34" s="133"/>
      <c r="S34" s="133"/>
    </row>
    <row r="35" spans="1:19" x14ac:dyDescent="0.2">
      <c r="A35" s="47"/>
      <c r="B35" s="43" t="s">
        <v>365</v>
      </c>
      <c r="C35" s="157">
        <v>228</v>
      </c>
      <c r="D35" s="173">
        <v>45.508982035928142</v>
      </c>
      <c r="E35" s="157">
        <v>268</v>
      </c>
      <c r="F35" s="93">
        <v>53.493013972055891</v>
      </c>
      <c r="G35" s="176">
        <v>5</v>
      </c>
      <c r="H35" s="77">
        <v>0.99800399201596801</v>
      </c>
      <c r="I35" s="176">
        <v>0</v>
      </c>
      <c r="J35" s="236">
        <v>0</v>
      </c>
      <c r="K35" s="48"/>
      <c r="L35" s="133"/>
      <c r="M35" s="152"/>
      <c r="N35" s="152"/>
      <c r="O35" s="174"/>
      <c r="P35" s="174"/>
      <c r="Q35" s="133"/>
      <c r="R35" s="133"/>
      <c r="S35" s="133"/>
    </row>
    <row r="36" spans="1:19" x14ac:dyDescent="0.2">
      <c r="A36" s="47"/>
      <c r="B36" s="43" t="s">
        <v>287</v>
      </c>
      <c r="C36" s="157">
        <v>2617.2012341999998</v>
      </c>
      <c r="D36" s="173">
        <v>59.230925201269855</v>
      </c>
      <c r="E36" s="157">
        <v>1790.265214</v>
      </c>
      <c r="F36" s="93">
        <v>40.516206241696331</v>
      </c>
      <c r="G36" s="176">
        <v>11.1733507</v>
      </c>
      <c r="H36" s="77">
        <v>0.25286855703380834</v>
      </c>
      <c r="I36" s="176">
        <v>0</v>
      </c>
      <c r="J36" s="236">
        <v>0</v>
      </c>
      <c r="K36" s="48"/>
      <c r="L36" s="133"/>
      <c r="M36" s="152"/>
      <c r="N36" s="152"/>
      <c r="O36" s="174"/>
      <c r="P36" s="174"/>
      <c r="Q36" s="133"/>
      <c r="R36" s="133"/>
      <c r="S36" s="133"/>
    </row>
    <row r="37" spans="1:19" x14ac:dyDescent="0.2">
      <c r="A37" s="47"/>
      <c r="B37" s="43" t="s">
        <v>366</v>
      </c>
      <c r="C37" s="157">
        <v>183</v>
      </c>
      <c r="D37" s="173">
        <v>75.308641975308646</v>
      </c>
      <c r="E37" s="157">
        <v>58</v>
      </c>
      <c r="F37" s="93">
        <v>23.868312757201647</v>
      </c>
      <c r="G37" s="176">
        <v>2</v>
      </c>
      <c r="H37" s="77">
        <v>0.82304526748971196</v>
      </c>
      <c r="I37" s="176">
        <v>0</v>
      </c>
      <c r="J37" s="236">
        <v>0</v>
      </c>
      <c r="K37" s="48"/>
      <c r="L37" s="133"/>
      <c r="M37" s="152"/>
      <c r="N37" s="152"/>
      <c r="O37" s="174"/>
      <c r="P37" s="174"/>
      <c r="Q37" s="133"/>
      <c r="R37" s="133"/>
      <c r="S37" s="133"/>
    </row>
    <row r="38" spans="1:19" x14ac:dyDescent="0.2">
      <c r="A38" s="47"/>
      <c r="B38" s="43" t="s">
        <v>288</v>
      </c>
      <c r="C38" s="157">
        <v>1769.6540491000001</v>
      </c>
      <c r="D38" s="173">
        <v>60.930221171977671</v>
      </c>
      <c r="E38" s="157">
        <v>1113.7147425000001</v>
      </c>
      <c r="F38" s="93">
        <v>38.345848228092052</v>
      </c>
      <c r="G38" s="176">
        <v>21.0258012</v>
      </c>
      <c r="H38" s="77">
        <v>0.72393059993029196</v>
      </c>
      <c r="I38" s="176">
        <v>0</v>
      </c>
      <c r="J38" s="236">
        <v>0</v>
      </c>
      <c r="K38" s="48"/>
      <c r="L38" s="133"/>
      <c r="M38" s="152"/>
      <c r="N38" s="152"/>
      <c r="O38" s="174"/>
      <c r="P38" s="174"/>
      <c r="Q38" s="133"/>
      <c r="R38" s="133"/>
      <c r="S38" s="133"/>
    </row>
    <row r="39" spans="1:19" x14ac:dyDescent="0.2">
      <c r="A39" s="47"/>
      <c r="B39" s="43" t="s">
        <v>289</v>
      </c>
      <c r="C39" s="157">
        <v>2362.6828116000002</v>
      </c>
      <c r="D39" s="173">
        <v>54.362522180209318</v>
      </c>
      <c r="E39" s="157">
        <v>1892.8611389</v>
      </c>
      <c r="F39" s="93">
        <v>43.552484126222403</v>
      </c>
      <c r="G39" s="176">
        <v>90.617185599999999</v>
      </c>
      <c r="H39" s="77">
        <v>2.084993693568268</v>
      </c>
      <c r="I39" s="176">
        <v>0</v>
      </c>
      <c r="J39" s="236">
        <v>0</v>
      </c>
      <c r="K39" s="48"/>
      <c r="L39" s="133"/>
      <c r="M39" s="152"/>
      <c r="N39" s="152"/>
      <c r="O39" s="174"/>
      <c r="P39" s="174"/>
      <c r="Q39" s="133"/>
      <c r="R39" s="133"/>
      <c r="S39" s="133"/>
    </row>
    <row r="40" spans="1:19" x14ac:dyDescent="0.2">
      <c r="A40" s="47"/>
      <c r="B40" s="83" t="s">
        <v>279</v>
      </c>
      <c r="C40" s="157">
        <v>19683.416793199998</v>
      </c>
      <c r="D40" s="173">
        <v>59.146354946007321</v>
      </c>
      <c r="E40" s="157">
        <v>13496.761834000001</v>
      </c>
      <c r="F40" s="93">
        <v>40.556183636332435</v>
      </c>
      <c r="G40" s="176">
        <v>98.992694799999995</v>
      </c>
      <c r="H40" s="77">
        <v>0.29746141766023626</v>
      </c>
      <c r="I40" s="176">
        <v>0</v>
      </c>
      <c r="J40" s="236">
        <v>0</v>
      </c>
      <c r="K40" s="48"/>
      <c r="L40" s="133"/>
      <c r="M40" s="152"/>
      <c r="N40" s="152"/>
      <c r="O40" s="174"/>
      <c r="P40" s="174"/>
      <c r="Q40" s="133"/>
      <c r="R40" s="133"/>
      <c r="S40" s="133"/>
    </row>
    <row r="41" spans="1:19" x14ac:dyDescent="0.2">
      <c r="A41" s="47"/>
      <c r="B41" s="83"/>
      <c r="C41" s="331"/>
      <c r="D41" s="341"/>
      <c r="E41" s="331"/>
      <c r="F41" s="342"/>
      <c r="G41" s="343"/>
      <c r="H41" s="244"/>
      <c r="I41" s="343"/>
      <c r="J41" s="344"/>
      <c r="K41" s="48"/>
      <c r="L41" s="133"/>
      <c r="M41" s="152"/>
      <c r="N41" s="152"/>
      <c r="O41" s="174"/>
      <c r="P41" s="174"/>
      <c r="Q41" s="133"/>
      <c r="R41" s="133"/>
      <c r="S41" s="133"/>
    </row>
    <row r="42" spans="1:19" ht="15" x14ac:dyDescent="0.2">
      <c r="A42" s="47"/>
      <c r="B42" s="80" t="s">
        <v>280</v>
      </c>
      <c r="C42" s="331"/>
      <c r="D42" s="341"/>
      <c r="E42" s="331"/>
      <c r="F42" s="342"/>
      <c r="G42" s="343"/>
      <c r="H42" s="244"/>
      <c r="I42" s="343"/>
      <c r="J42" s="344"/>
      <c r="K42" s="48"/>
      <c r="L42" s="133"/>
      <c r="M42" s="152"/>
      <c r="N42" s="152"/>
      <c r="O42" s="174"/>
      <c r="P42" s="174"/>
      <c r="Q42" s="133"/>
      <c r="R42" s="133"/>
      <c r="S42" s="133"/>
    </row>
    <row r="43" spans="1:19" x14ac:dyDescent="0.2">
      <c r="A43" s="47"/>
      <c r="B43" s="82" t="s">
        <v>282</v>
      </c>
      <c r="C43" s="157">
        <v>1284.9883709999999</v>
      </c>
      <c r="D43" s="173">
        <v>51.021157274319862</v>
      </c>
      <c r="E43" s="157">
        <v>1088.9188956</v>
      </c>
      <c r="F43" s="93">
        <v>43.236112859255051</v>
      </c>
      <c r="G43" s="176">
        <v>144.6329619</v>
      </c>
      <c r="H43" s="77">
        <v>5.7427298664250817</v>
      </c>
      <c r="I43" s="176">
        <v>0</v>
      </c>
      <c r="J43" s="176">
        <v>0</v>
      </c>
      <c r="K43" s="48"/>
      <c r="L43" s="133"/>
      <c r="M43" s="152"/>
      <c r="N43" s="152"/>
      <c r="O43" s="174"/>
      <c r="P43" s="174"/>
      <c r="Q43" s="133"/>
      <c r="R43" s="133"/>
      <c r="S43" s="133"/>
    </row>
    <row r="44" spans="1:19" ht="15" x14ac:dyDescent="0.2">
      <c r="A44" s="47"/>
      <c r="B44" s="100" t="s">
        <v>261</v>
      </c>
      <c r="C44" s="158">
        <v>2697.9027301000001</v>
      </c>
      <c r="D44" s="96">
        <v>65.541567856711907</v>
      </c>
      <c r="E44" s="158">
        <v>1345.2148884999999</v>
      </c>
      <c r="F44" s="96">
        <v>32.680011741273518</v>
      </c>
      <c r="G44" s="175">
        <v>73.205530699999997</v>
      </c>
      <c r="H44" s="74">
        <v>1.7784204020145731</v>
      </c>
      <c r="I44" s="175">
        <v>0</v>
      </c>
      <c r="J44" s="457">
        <v>0</v>
      </c>
      <c r="K44" s="48"/>
      <c r="L44" s="133"/>
      <c r="M44" s="152"/>
      <c r="N44" s="152"/>
      <c r="O44" s="174"/>
      <c r="P44" s="174"/>
      <c r="Q44" s="133"/>
      <c r="R44" s="133"/>
      <c r="S44" s="133"/>
    </row>
    <row r="45" spans="1:19" x14ac:dyDescent="0.2">
      <c r="A45" s="47"/>
      <c r="B45" s="81" t="s">
        <v>283</v>
      </c>
      <c r="C45" s="157">
        <v>416</v>
      </c>
      <c r="D45" s="173">
        <v>52.858958068614989</v>
      </c>
      <c r="E45" s="157">
        <v>362</v>
      </c>
      <c r="F45" s="93">
        <v>45.99745870393901</v>
      </c>
      <c r="G45" s="176">
        <v>9</v>
      </c>
      <c r="H45" s="77">
        <v>1.1435832274459974</v>
      </c>
      <c r="I45" s="176">
        <v>0</v>
      </c>
      <c r="J45" s="236">
        <v>0</v>
      </c>
      <c r="K45" s="48"/>
      <c r="L45" s="133"/>
      <c r="M45" s="152"/>
      <c r="N45" s="152"/>
      <c r="O45" s="174"/>
      <c r="P45" s="174"/>
      <c r="Q45" s="133"/>
      <c r="R45" s="133"/>
      <c r="S45" s="133"/>
    </row>
    <row r="46" spans="1:19" x14ac:dyDescent="0.2">
      <c r="A46" s="47"/>
      <c r="B46" s="82" t="s">
        <v>268</v>
      </c>
      <c r="C46" s="157">
        <v>23430.059646999998</v>
      </c>
      <c r="D46" s="173">
        <v>71.005022418943028</v>
      </c>
      <c r="E46" s="157">
        <v>8732.5224844999993</v>
      </c>
      <c r="F46" s="93">
        <v>26.463993866325414</v>
      </c>
      <c r="G46" s="176">
        <v>835.16767379999999</v>
      </c>
      <c r="H46" s="77">
        <v>2.5309837147315357</v>
      </c>
      <c r="I46" s="176">
        <v>0</v>
      </c>
      <c r="J46" s="236">
        <v>0</v>
      </c>
      <c r="K46" s="48"/>
      <c r="L46" s="133"/>
      <c r="M46" s="152"/>
      <c r="N46" s="152"/>
      <c r="O46" s="174"/>
      <c r="P46" s="174"/>
      <c r="Q46" s="133"/>
      <c r="R46" s="133"/>
      <c r="S46" s="133"/>
    </row>
    <row r="47" spans="1:19" x14ac:dyDescent="0.2">
      <c r="A47" s="47"/>
      <c r="B47" s="82" t="s">
        <v>269</v>
      </c>
      <c r="C47" s="157">
        <v>4620.7748353999996</v>
      </c>
      <c r="D47" s="173">
        <v>68.303734188685993</v>
      </c>
      <c r="E47" s="157">
        <v>1981.4119013</v>
      </c>
      <c r="F47" s="93">
        <v>29.288990839342326</v>
      </c>
      <c r="G47" s="176">
        <v>147.30026789999999</v>
      </c>
      <c r="H47" s="77">
        <v>2.177374726741665</v>
      </c>
      <c r="I47" s="176">
        <v>15.5528432</v>
      </c>
      <c r="J47" s="236">
        <v>0.2299002452300086</v>
      </c>
      <c r="K47" s="48"/>
      <c r="L47" s="133"/>
      <c r="M47" s="152"/>
      <c r="N47" s="152"/>
      <c r="O47" s="174"/>
      <c r="P47" s="174"/>
      <c r="Q47" s="133"/>
      <c r="R47" s="133"/>
      <c r="S47" s="133"/>
    </row>
    <row r="48" spans="1:19" x14ac:dyDescent="0.2">
      <c r="A48" s="47"/>
      <c r="B48" s="82" t="s">
        <v>270</v>
      </c>
      <c r="C48" s="157">
        <v>3859.3088449000002</v>
      </c>
      <c r="D48" s="173">
        <v>56.445930962529204</v>
      </c>
      <c r="E48" s="157">
        <v>2831.9002177000002</v>
      </c>
      <c r="F48" s="93">
        <v>41.419137624163774</v>
      </c>
      <c r="G48" s="176">
        <v>145.9690636</v>
      </c>
      <c r="H48" s="77">
        <v>2.1349314133070183</v>
      </c>
      <c r="I48" s="176">
        <v>0</v>
      </c>
      <c r="J48" s="236">
        <v>0</v>
      </c>
      <c r="K48" s="48"/>
      <c r="L48" s="133"/>
      <c r="M48" s="152"/>
      <c r="N48" s="152"/>
      <c r="O48" s="174"/>
      <c r="P48" s="174"/>
      <c r="Q48" s="133"/>
      <c r="R48" s="133"/>
      <c r="S48" s="133"/>
    </row>
    <row r="49" spans="1:19" x14ac:dyDescent="0.2">
      <c r="A49" s="47"/>
      <c r="B49" s="82" t="s">
        <v>285</v>
      </c>
      <c r="C49" s="157">
        <v>990</v>
      </c>
      <c r="D49" s="173">
        <v>91.497227356746762</v>
      </c>
      <c r="E49" s="157">
        <v>81</v>
      </c>
      <c r="F49" s="93">
        <v>7.4861367837338264</v>
      </c>
      <c r="G49" s="176">
        <v>11</v>
      </c>
      <c r="H49" s="77">
        <v>1.0166358595194085</v>
      </c>
      <c r="I49" s="176">
        <v>0</v>
      </c>
      <c r="J49" s="236">
        <v>0</v>
      </c>
      <c r="K49" s="48"/>
      <c r="L49" s="133"/>
      <c r="M49" s="152"/>
      <c r="N49" s="152"/>
      <c r="O49" s="174"/>
      <c r="P49" s="174"/>
      <c r="Q49" s="133"/>
      <c r="R49" s="133"/>
      <c r="S49" s="133"/>
    </row>
    <row r="50" spans="1:19" x14ac:dyDescent="0.2">
      <c r="A50" s="47"/>
      <c r="B50" s="82" t="s">
        <v>273</v>
      </c>
      <c r="C50" s="157">
        <v>3829.6818334999998</v>
      </c>
      <c r="D50" s="173">
        <v>73.789132457442491</v>
      </c>
      <c r="E50" s="157">
        <v>1193.4224113</v>
      </c>
      <c r="F50" s="93">
        <v>22.994496204562083</v>
      </c>
      <c r="G50" s="176">
        <v>166.9307996</v>
      </c>
      <c r="H50" s="77">
        <v>3.2163713379954308</v>
      </c>
      <c r="I50" s="176">
        <v>0</v>
      </c>
      <c r="J50" s="236">
        <v>0</v>
      </c>
      <c r="K50" s="48"/>
      <c r="L50" s="133"/>
      <c r="M50" s="152"/>
      <c r="N50" s="152"/>
      <c r="O50" s="174"/>
      <c r="P50" s="174"/>
      <c r="Q50" s="133"/>
      <c r="R50" s="133"/>
      <c r="S50" s="133"/>
    </row>
    <row r="51" spans="1:19" x14ac:dyDescent="0.2">
      <c r="A51" s="47"/>
      <c r="B51" s="82" t="s">
        <v>290</v>
      </c>
      <c r="C51" s="157">
        <v>660</v>
      </c>
      <c r="D51" s="173">
        <v>75</v>
      </c>
      <c r="E51" s="157">
        <v>202</v>
      </c>
      <c r="F51" s="93">
        <v>22.954545454545457</v>
      </c>
      <c r="G51" s="176">
        <v>18</v>
      </c>
      <c r="H51" s="77">
        <v>2.0454545454545454</v>
      </c>
      <c r="I51" s="176">
        <v>0</v>
      </c>
      <c r="J51" s="236">
        <v>0</v>
      </c>
      <c r="K51" s="48"/>
      <c r="L51" s="133"/>
      <c r="M51" s="152"/>
      <c r="N51" s="152"/>
      <c r="O51" s="174"/>
      <c r="P51" s="174"/>
      <c r="Q51" s="133"/>
      <c r="R51" s="133"/>
      <c r="S51" s="133"/>
    </row>
    <row r="52" spans="1:19" x14ac:dyDescent="0.2">
      <c r="A52" s="47"/>
      <c r="B52" s="82" t="s">
        <v>277</v>
      </c>
      <c r="C52" s="157">
        <v>3380.9347923999999</v>
      </c>
      <c r="D52" s="173">
        <v>43.609142974598022</v>
      </c>
      <c r="E52" s="157">
        <v>4261.3464296000002</v>
      </c>
      <c r="F52" s="93">
        <v>54.965172984245228</v>
      </c>
      <c r="G52" s="176">
        <v>110.5306009</v>
      </c>
      <c r="H52" s="77">
        <v>1.4256840411567626</v>
      </c>
      <c r="I52" s="176">
        <v>0</v>
      </c>
      <c r="J52" s="236">
        <v>0</v>
      </c>
      <c r="K52" s="48"/>
      <c r="L52" s="133"/>
      <c r="M52" s="152"/>
      <c r="N52" s="152"/>
      <c r="O52" s="174"/>
      <c r="P52" s="174"/>
      <c r="Q52" s="133"/>
      <c r="R52" s="133"/>
      <c r="S52" s="133"/>
    </row>
    <row r="53" spans="1:19" x14ac:dyDescent="0.2">
      <c r="A53" s="47"/>
      <c r="B53" s="82" t="s">
        <v>278</v>
      </c>
      <c r="C53" s="157">
        <v>3926.5493855</v>
      </c>
      <c r="D53" s="173">
        <v>65.191446224796721</v>
      </c>
      <c r="E53" s="157">
        <v>1623.9001510000001</v>
      </c>
      <c r="F53" s="93">
        <v>26.961178626529659</v>
      </c>
      <c r="G53" s="176">
        <v>472.65566039999999</v>
      </c>
      <c r="H53" s="77">
        <v>7.8473751486736214</v>
      </c>
      <c r="I53" s="176">
        <v>0</v>
      </c>
      <c r="J53" s="236">
        <v>0</v>
      </c>
      <c r="K53" s="48"/>
      <c r="L53" s="133"/>
      <c r="M53" s="152"/>
      <c r="N53" s="152"/>
      <c r="O53" s="174"/>
      <c r="P53" s="174"/>
      <c r="Q53" s="133"/>
      <c r="R53" s="133"/>
      <c r="S53" s="133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3"/>
      <c r="M54" s="133"/>
      <c r="N54" s="133"/>
      <c r="O54" s="133"/>
      <c r="P54" s="133"/>
      <c r="Q54" s="133"/>
      <c r="R54" s="133"/>
      <c r="S54" s="133"/>
    </row>
    <row r="55" spans="1:19" x14ac:dyDescent="0.2">
      <c r="A55" s="188" t="s">
        <v>137</v>
      </c>
      <c r="B55" s="189"/>
      <c r="C55" s="189"/>
      <c r="D55" s="50"/>
      <c r="E55" s="50"/>
      <c r="F55" s="50"/>
      <c r="G55" s="50"/>
      <c r="H55" s="50"/>
      <c r="I55" s="50"/>
      <c r="J55" s="50"/>
      <c r="K55" s="51"/>
      <c r="L55" s="133"/>
      <c r="M55" s="133"/>
      <c r="N55" s="133"/>
      <c r="O55" s="133"/>
      <c r="P55" s="133"/>
      <c r="Q55" s="133"/>
      <c r="R55" s="133"/>
      <c r="S55" s="133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>
      <selection activeCell="C15" sqref="C15:P15"/>
    </sheetView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3" t="s">
        <v>323</v>
      </c>
      <c r="D8" s="603"/>
      <c r="E8" s="603"/>
      <c r="F8" s="603"/>
      <c r="G8" s="603"/>
      <c r="H8" s="603"/>
      <c r="I8" s="603"/>
      <c r="J8" s="603"/>
      <c r="K8" s="603"/>
      <c r="L8" s="603"/>
      <c r="M8" s="603"/>
      <c r="N8" s="603"/>
      <c r="O8" s="603"/>
      <c r="P8" s="603"/>
      <c r="Q8" s="48"/>
    </row>
    <row r="9" spans="1:21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581"/>
      <c r="P9" s="581"/>
      <c r="Q9" s="48"/>
      <c r="R9" s="214"/>
    </row>
    <row r="10" spans="1:21" ht="15" x14ac:dyDescent="0.25">
      <c r="A10" s="47"/>
      <c r="B10" s="113"/>
      <c r="C10" s="113"/>
      <c r="D10" s="205"/>
      <c r="E10" s="113"/>
      <c r="F10" s="113"/>
      <c r="G10" s="205"/>
      <c r="H10" s="205"/>
      <c r="I10" s="205"/>
      <c r="J10" s="205"/>
      <c r="K10" s="205"/>
      <c r="L10" s="205"/>
      <c r="M10" s="205"/>
      <c r="N10" s="205"/>
      <c r="O10" s="205"/>
      <c r="P10" s="113"/>
      <c r="Q10" s="48"/>
    </row>
    <row r="11" spans="1:21" ht="15" customHeight="1" x14ac:dyDescent="0.25">
      <c r="A11" s="47"/>
      <c r="B11" s="43"/>
      <c r="C11" s="115"/>
      <c r="D11" s="206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7" t="s">
        <v>150</v>
      </c>
      <c r="D12" s="366" t="s">
        <v>309</v>
      </c>
      <c r="E12" s="207" t="s">
        <v>151</v>
      </c>
      <c r="F12" s="366" t="s">
        <v>309</v>
      </c>
      <c r="G12" s="207" t="s">
        <v>152</v>
      </c>
      <c r="H12" s="366" t="s">
        <v>309</v>
      </c>
      <c r="I12" s="207" t="s">
        <v>153</v>
      </c>
      <c r="J12" s="366" t="s">
        <v>309</v>
      </c>
      <c r="K12" s="207" t="s">
        <v>154</v>
      </c>
      <c r="L12" s="366" t="s">
        <v>309</v>
      </c>
      <c r="M12" s="207" t="s">
        <v>155</v>
      </c>
      <c r="N12" s="366" t="s">
        <v>309</v>
      </c>
      <c r="O12" s="207" t="s">
        <v>156</v>
      </c>
      <c r="P12" s="366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7"/>
      <c r="S13" s="137"/>
      <c r="T13" s="137"/>
      <c r="U13" s="137"/>
    </row>
    <row r="14" spans="1:21" ht="15" x14ac:dyDescent="0.2">
      <c r="A14" s="47"/>
      <c r="B14" s="80" t="s">
        <v>281</v>
      </c>
      <c r="C14" s="345"/>
      <c r="D14" s="346"/>
      <c r="E14" s="345"/>
      <c r="F14" s="346"/>
      <c r="G14" s="345"/>
      <c r="H14" s="347"/>
      <c r="I14" s="345"/>
      <c r="J14" s="348"/>
      <c r="K14" s="345"/>
      <c r="L14" s="348"/>
      <c r="M14" s="343"/>
      <c r="N14" s="348"/>
      <c r="O14" s="345"/>
      <c r="P14" s="346"/>
      <c r="Q14" s="48"/>
      <c r="R14" s="152">
        <v>96839.53718528006</v>
      </c>
      <c r="S14" s="174">
        <f t="shared" ref="S14:S53" si="0">D14+F14+H14+J14+L14+N14+P14</f>
        <v>0</v>
      </c>
      <c r="T14" s="213">
        <f t="shared" ref="T14:T53" si="1">C14+E14+G14+I14+K14+M14+O14</f>
        <v>0</v>
      </c>
      <c r="U14" s="137"/>
    </row>
    <row r="15" spans="1:21" x14ac:dyDescent="0.2">
      <c r="A15" s="47"/>
      <c r="B15" s="83" t="s">
        <v>258</v>
      </c>
      <c r="C15" s="551">
        <v>2.1273545999999999</v>
      </c>
      <c r="D15" s="552">
        <v>7.5052666922931499E-2</v>
      </c>
      <c r="E15" s="551">
        <v>79.477058200000002</v>
      </c>
      <c r="F15" s="552">
        <v>2.8039355437495201</v>
      </c>
      <c r="G15" s="551">
        <v>2516.936314</v>
      </c>
      <c r="H15" s="553">
        <v>88.797035924745671</v>
      </c>
      <c r="I15" s="551">
        <v>189.91491809999999</v>
      </c>
      <c r="J15" s="552">
        <v>6.7001623010358102</v>
      </c>
      <c r="K15" s="284">
        <v>0</v>
      </c>
      <c r="L15" s="523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2"/>
      <c r="S15" s="174"/>
      <c r="T15" s="213"/>
      <c r="U15" s="137"/>
    </row>
    <row r="16" spans="1:21" x14ac:dyDescent="0.2">
      <c r="A16" s="47"/>
      <c r="B16" s="83" t="s">
        <v>259</v>
      </c>
      <c r="C16" s="210">
        <v>22.007801099999998</v>
      </c>
      <c r="D16" s="459">
        <v>0.18470557636156071</v>
      </c>
      <c r="E16" s="210">
        <v>220.75418450000001</v>
      </c>
      <c r="F16" s="459">
        <v>1.8527307065810776</v>
      </c>
      <c r="G16" s="210">
        <v>6436.0056168000001</v>
      </c>
      <c r="H16" s="460">
        <v>54.015670239644528</v>
      </c>
      <c r="I16" s="210">
        <v>4425.9952782999999</v>
      </c>
      <c r="J16" s="459">
        <v>37.146192167828517</v>
      </c>
      <c r="K16" s="210">
        <v>280.24951729999998</v>
      </c>
      <c r="L16" s="442">
        <v>2.3520590895355591</v>
      </c>
      <c r="M16" s="176">
        <v>0</v>
      </c>
      <c r="N16" s="176">
        <v>0</v>
      </c>
      <c r="O16" s="176">
        <v>0</v>
      </c>
      <c r="P16" s="176">
        <v>0</v>
      </c>
      <c r="Q16" s="48"/>
      <c r="R16" s="152"/>
      <c r="S16" s="174"/>
      <c r="T16" s="213"/>
      <c r="U16" s="137"/>
    </row>
    <row r="17" spans="1:21" x14ac:dyDescent="0.2">
      <c r="A17" s="47"/>
      <c r="B17" s="83" t="s">
        <v>260</v>
      </c>
      <c r="C17" s="210">
        <v>0</v>
      </c>
      <c r="D17" s="210">
        <v>0</v>
      </c>
      <c r="E17" s="210">
        <v>118.39933689999999</v>
      </c>
      <c r="F17" s="459">
        <v>0.35495433121240949</v>
      </c>
      <c r="G17" s="210">
        <v>13573.511886800001</v>
      </c>
      <c r="H17" s="460">
        <v>40.69259980781856</v>
      </c>
      <c r="I17" s="210">
        <v>14892.4384649</v>
      </c>
      <c r="J17" s="459">
        <v>44.646665039139606</v>
      </c>
      <c r="K17" s="210">
        <v>3605.5984174</v>
      </c>
      <c r="L17" s="442">
        <v>10.809374514906924</v>
      </c>
      <c r="M17" s="176">
        <v>554.63759789999995</v>
      </c>
      <c r="N17" s="459">
        <v>1.6627712855700274</v>
      </c>
      <c r="O17" s="210">
        <v>29.330774099999999</v>
      </c>
      <c r="P17" s="459">
        <v>8.7931956184864088E-2</v>
      </c>
      <c r="Q17" s="48"/>
      <c r="R17" s="152"/>
      <c r="S17" s="174"/>
      <c r="T17" s="213"/>
      <c r="U17" s="137"/>
    </row>
    <row r="18" spans="1:21" x14ac:dyDescent="0.2">
      <c r="A18" s="47"/>
      <c r="B18" s="83" t="s">
        <v>361</v>
      </c>
      <c r="C18" s="210">
        <v>2.8372871000000002</v>
      </c>
      <c r="D18" s="461">
        <v>0.13083616837299908</v>
      </c>
      <c r="E18" s="210">
        <v>208.54527830000001</v>
      </c>
      <c r="F18" s="459">
        <v>9.6166740211284054</v>
      </c>
      <c r="G18" s="210">
        <v>1599.8721837999999</v>
      </c>
      <c r="H18" s="460">
        <v>73.775102426164253</v>
      </c>
      <c r="I18" s="210">
        <v>348.80048449999998</v>
      </c>
      <c r="J18" s="459">
        <v>16.084279563610483</v>
      </c>
      <c r="K18" s="210">
        <v>0</v>
      </c>
      <c r="L18" s="517">
        <v>0</v>
      </c>
      <c r="M18" s="210">
        <v>0</v>
      </c>
      <c r="N18" s="210">
        <v>0</v>
      </c>
      <c r="O18" s="210">
        <v>0</v>
      </c>
      <c r="P18" s="210">
        <v>0</v>
      </c>
      <c r="Q18" s="48"/>
      <c r="R18" s="152"/>
      <c r="S18" s="174"/>
      <c r="T18" s="213"/>
      <c r="U18" s="137"/>
    </row>
    <row r="19" spans="1:21" x14ac:dyDescent="0.2">
      <c r="A19" s="47"/>
      <c r="B19" s="83" t="s">
        <v>262</v>
      </c>
      <c r="C19" s="210">
        <v>10.685330499999999</v>
      </c>
      <c r="D19" s="459">
        <v>0.23403089561964138</v>
      </c>
      <c r="E19" s="210">
        <v>60.313393599999998</v>
      </c>
      <c r="F19" s="459">
        <v>1.3209883889008343</v>
      </c>
      <c r="G19" s="210">
        <v>2811.7893680000002</v>
      </c>
      <c r="H19" s="460">
        <v>61.584017835183062</v>
      </c>
      <c r="I19" s="210">
        <v>1325.1873897</v>
      </c>
      <c r="J19" s="459">
        <v>29.024351813483516</v>
      </c>
      <c r="K19" s="210">
        <v>55.316725300000002</v>
      </c>
      <c r="L19" s="442">
        <v>1.2115509917736917</v>
      </c>
      <c r="M19" s="176">
        <v>0</v>
      </c>
      <c r="N19" s="176">
        <v>0</v>
      </c>
      <c r="O19" s="176">
        <v>0</v>
      </c>
      <c r="P19" s="176">
        <v>0</v>
      </c>
      <c r="Q19" s="48"/>
      <c r="R19" s="152"/>
      <c r="S19" s="174"/>
      <c r="T19" s="213"/>
      <c r="U19" s="137"/>
    </row>
    <row r="20" spans="1:21" x14ac:dyDescent="0.2">
      <c r="A20" s="47"/>
      <c r="B20" s="83" t="s">
        <v>263</v>
      </c>
      <c r="C20" s="210">
        <v>5.2119628000000002</v>
      </c>
      <c r="D20" s="459">
        <v>0.12942252728476675</v>
      </c>
      <c r="E20" s="210">
        <v>98.766306999999998</v>
      </c>
      <c r="F20" s="459">
        <v>2.4525472558098742</v>
      </c>
      <c r="G20" s="210">
        <v>2590.0909228</v>
      </c>
      <c r="H20" s="460">
        <v>64.316674157020017</v>
      </c>
      <c r="I20" s="210">
        <v>1252.3004536999999</v>
      </c>
      <c r="J20" s="459">
        <v>31.096900698852647</v>
      </c>
      <c r="K20" s="210">
        <v>0</v>
      </c>
      <c r="L20" s="517">
        <v>0</v>
      </c>
      <c r="M20" s="176">
        <v>0</v>
      </c>
      <c r="N20" s="176">
        <v>0</v>
      </c>
      <c r="O20" s="176">
        <v>0</v>
      </c>
      <c r="P20" s="176">
        <v>0</v>
      </c>
      <c r="Q20" s="48"/>
      <c r="R20" s="152"/>
      <c r="S20" s="174"/>
      <c r="T20" s="213"/>
      <c r="U20" s="137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10">
        <v>9240.1578979000005</v>
      </c>
      <c r="F21" s="459">
        <v>24.142614967662212</v>
      </c>
      <c r="G21" s="210">
        <v>13519.947875100001</v>
      </c>
      <c r="H21" s="460">
        <v>35.32481798883375</v>
      </c>
      <c r="I21" s="210">
        <v>11884.726719800001</v>
      </c>
      <c r="J21" s="459">
        <v>31.052324469176916</v>
      </c>
      <c r="K21" s="210">
        <v>3272.3329027999998</v>
      </c>
      <c r="L21" s="442">
        <v>8.5499267643757086</v>
      </c>
      <c r="M21" s="176">
        <v>0</v>
      </c>
      <c r="N21" s="176">
        <v>0</v>
      </c>
      <c r="O21" s="176">
        <v>0</v>
      </c>
      <c r="P21" s="176">
        <v>0</v>
      </c>
      <c r="Q21" s="48"/>
      <c r="R21" s="152"/>
      <c r="S21" s="174"/>
      <c r="T21" s="213"/>
      <c r="U21" s="137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10">
        <v>801.10742560000006</v>
      </c>
      <c r="F22" s="459">
        <v>3.7111988759240968</v>
      </c>
      <c r="G22" s="210">
        <v>13117.996064000001</v>
      </c>
      <c r="H22" s="460">
        <v>60.770242156514009</v>
      </c>
      <c r="I22" s="210">
        <v>7124.2325291999996</v>
      </c>
      <c r="J22" s="459">
        <v>33.003618377880784</v>
      </c>
      <c r="K22" s="210">
        <v>0</v>
      </c>
      <c r="L22" s="517">
        <v>0</v>
      </c>
      <c r="M22" s="176">
        <v>0</v>
      </c>
      <c r="N22" s="176">
        <v>0</v>
      </c>
      <c r="O22" s="176">
        <v>0</v>
      </c>
      <c r="P22" s="176">
        <v>0</v>
      </c>
      <c r="Q22" s="48"/>
      <c r="R22" s="152"/>
      <c r="S22" s="174"/>
      <c r="T22" s="213"/>
      <c r="U22" s="137"/>
    </row>
    <row r="23" spans="1:21" x14ac:dyDescent="0.2">
      <c r="A23" s="47"/>
      <c r="B23" s="83" t="s">
        <v>266</v>
      </c>
      <c r="C23" s="210">
        <v>49.376255299999997</v>
      </c>
      <c r="D23" s="459">
        <v>0.13045090323067574</v>
      </c>
      <c r="E23" s="210">
        <v>1290.8543563000001</v>
      </c>
      <c r="F23" s="459">
        <v>3.410406797669558</v>
      </c>
      <c r="G23" s="210">
        <v>13357.0845193</v>
      </c>
      <c r="H23" s="460">
        <v>35.289102615911858</v>
      </c>
      <c r="I23" s="210">
        <v>16702.284056799999</v>
      </c>
      <c r="J23" s="459">
        <v>44.127040983297796</v>
      </c>
      <c r="K23" s="210">
        <v>4965.3643469999997</v>
      </c>
      <c r="L23" s="442">
        <v>13.118375624073389</v>
      </c>
      <c r="M23" s="176">
        <v>981.79352010000002</v>
      </c>
      <c r="N23" s="459">
        <v>2.5938753496980889</v>
      </c>
      <c r="O23" s="210">
        <v>265.05268089999998</v>
      </c>
      <c r="P23" s="459">
        <v>0.70026293847190713</v>
      </c>
      <c r="Q23" s="48"/>
      <c r="R23" s="152"/>
      <c r="S23" s="174"/>
      <c r="T23" s="213"/>
      <c r="U23" s="137"/>
    </row>
    <row r="24" spans="1:21" x14ac:dyDescent="0.2">
      <c r="A24" s="47"/>
      <c r="B24" s="83" t="s">
        <v>267</v>
      </c>
      <c r="C24" s="210">
        <v>2.2407846</v>
      </c>
      <c r="D24" s="459">
        <v>8.8198978103910614E-2</v>
      </c>
      <c r="E24" s="210">
        <v>71.383943200000004</v>
      </c>
      <c r="F24" s="459">
        <v>2.8097260411677225</v>
      </c>
      <c r="G24" s="210">
        <v>2228.8010635999999</v>
      </c>
      <c r="H24" s="460">
        <v>87.727297039808775</v>
      </c>
      <c r="I24" s="210">
        <v>201.26317159999999</v>
      </c>
      <c r="J24" s="459">
        <v>7.9218707880587909</v>
      </c>
      <c r="K24" s="210">
        <v>2.1838627000000002</v>
      </c>
      <c r="L24" s="442">
        <v>8.5958489030693586E-2</v>
      </c>
      <c r="M24" s="176">
        <v>0</v>
      </c>
      <c r="N24" s="176">
        <v>0</v>
      </c>
      <c r="O24" s="176">
        <v>0</v>
      </c>
      <c r="P24" s="176">
        <v>0</v>
      </c>
      <c r="Q24" s="48"/>
      <c r="R24" s="152"/>
      <c r="S24" s="174"/>
      <c r="T24" s="213"/>
      <c r="U24" s="137"/>
    </row>
    <row r="25" spans="1:21" x14ac:dyDescent="0.2">
      <c r="A25" s="47"/>
      <c r="B25" s="83" t="s">
        <v>362</v>
      </c>
      <c r="C25" s="210">
        <v>9</v>
      </c>
      <c r="D25" s="461">
        <v>1.3533834586466165</v>
      </c>
      <c r="E25" s="210">
        <v>23</v>
      </c>
      <c r="F25" s="459">
        <v>3.4586466165413534</v>
      </c>
      <c r="G25" s="210">
        <v>286</v>
      </c>
      <c r="H25" s="460">
        <v>43.007518796992485</v>
      </c>
      <c r="I25" s="210">
        <v>335</v>
      </c>
      <c r="J25" s="459">
        <v>50.375939849624061</v>
      </c>
      <c r="K25" s="210">
        <v>6</v>
      </c>
      <c r="L25" s="442">
        <v>0.90225563909774442</v>
      </c>
      <c r="M25" s="176">
        <v>1</v>
      </c>
      <c r="N25" s="516">
        <v>0.15037593984962408</v>
      </c>
      <c r="O25" s="176"/>
      <c r="P25" s="176"/>
      <c r="Q25" s="48"/>
      <c r="R25" s="152"/>
      <c r="S25" s="174"/>
      <c r="T25" s="213"/>
      <c r="U25" s="137"/>
    </row>
    <row r="26" spans="1:21" x14ac:dyDescent="0.2">
      <c r="A26" s="47"/>
      <c r="B26" s="83" t="s">
        <v>284</v>
      </c>
      <c r="C26" s="210">
        <v>0</v>
      </c>
      <c r="D26" s="210">
        <v>0</v>
      </c>
      <c r="E26" s="210">
        <v>22.738686699999999</v>
      </c>
      <c r="F26" s="459">
        <v>0.59088386971439588</v>
      </c>
      <c r="G26" s="210">
        <v>2512.7671617999999</v>
      </c>
      <c r="H26" s="460">
        <v>65.296364906406112</v>
      </c>
      <c r="I26" s="210">
        <v>1153.5505393000001</v>
      </c>
      <c r="J26" s="459">
        <v>29.975979508645604</v>
      </c>
      <c r="K26" s="210">
        <v>146.21574630000001</v>
      </c>
      <c r="L26" s="442">
        <v>3.7995389587263348</v>
      </c>
      <c r="M26" s="176">
        <v>0</v>
      </c>
      <c r="N26" s="176">
        <v>0</v>
      </c>
      <c r="O26" s="176">
        <v>0</v>
      </c>
      <c r="P26" s="176">
        <v>0</v>
      </c>
      <c r="Q26" s="48"/>
      <c r="R26" s="152"/>
      <c r="S26" s="174"/>
      <c r="T26" s="213"/>
      <c r="U26" s="137"/>
    </row>
    <row r="27" spans="1:21" x14ac:dyDescent="0.2">
      <c r="A27" s="47"/>
      <c r="B27" s="83" t="s">
        <v>271</v>
      </c>
      <c r="C27" s="210">
        <v>0</v>
      </c>
      <c r="D27" s="210">
        <v>0</v>
      </c>
      <c r="E27" s="210">
        <v>496.18789950000001</v>
      </c>
      <c r="F27" s="459">
        <v>2.2233254645668783</v>
      </c>
      <c r="G27" s="210">
        <v>15031.883016199999</v>
      </c>
      <c r="H27" s="460">
        <v>67.355065135577391</v>
      </c>
      <c r="I27" s="210">
        <v>6463.3448829999998</v>
      </c>
      <c r="J27" s="459">
        <v>28.961043344935362</v>
      </c>
      <c r="K27" s="210">
        <v>188.34008059999999</v>
      </c>
      <c r="L27" s="442">
        <v>0.84391678559375738</v>
      </c>
      <c r="M27" s="176">
        <v>0</v>
      </c>
      <c r="N27" s="176">
        <v>0</v>
      </c>
      <c r="O27" s="176">
        <v>0</v>
      </c>
      <c r="P27" s="176">
        <v>0</v>
      </c>
      <c r="Q27" s="48"/>
      <c r="R27" s="152"/>
      <c r="S27" s="174"/>
      <c r="T27" s="213"/>
      <c r="U27" s="137"/>
    </row>
    <row r="28" spans="1:21" x14ac:dyDescent="0.2">
      <c r="A28" s="47"/>
      <c r="B28" s="83" t="s">
        <v>272</v>
      </c>
      <c r="C28" s="210">
        <v>19.185260499999998</v>
      </c>
      <c r="D28" s="459">
        <v>7.8262259897044995E-2</v>
      </c>
      <c r="E28" s="210">
        <v>5365.5915961000001</v>
      </c>
      <c r="F28" s="459">
        <v>21.887809341727664</v>
      </c>
      <c r="G28" s="210">
        <v>12047.5200301</v>
      </c>
      <c r="H28" s="460">
        <v>49.145339658564538</v>
      </c>
      <c r="I28" s="210">
        <v>7028.9297937000001</v>
      </c>
      <c r="J28" s="459">
        <v>28.673049829718618</v>
      </c>
      <c r="K28" s="210">
        <v>0</v>
      </c>
      <c r="L28" s="517">
        <v>0</v>
      </c>
      <c r="M28" s="176">
        <v>0</v>
      </c>
      <c r="N28" s="176">
        <v>0</v>
      </c>
      <c r="O28" s="176">
        <v>0</v>
      </c>
      <c r="P28" s="176">
        <v>0</v>
      </c>
      <c r="Q28" s="48"/>
      <c r="R28" s="152"/>
      <c r="S28" s="174"/>
      <c r="T28" s="213"/>
      <c r="U28" s="137"/>
    </row>
    <row r="29" spans="1:21" x14ac:dyDescent="0.2">
      <c r="A29" s="47"/>
      <c r="B29" s="83" t="s">
        <v>363</v>
      </c>
      <c r="C29" s="210">
        <v>0</v>
      </c>
      <c r="D29" s="210">
        <v>0</v>
      </c>
      <c r="E29" s="210">
        <v>370.73146930000001</v>
      </c>
      <c r="F29" s="459">
        <v>21.163368560954332</v>
      </c>
      <c r="G29" s="210">
        <v>1139.8506232</v>
      </c>
      <c r="H29" s="460">
        <v>65.068872865751842</v>
      </c>
      <c r="I29" s="210">
        <v>224.33112610000001</v>
      </c>
      <c r="J29" s="459">
        <v>12.806040745104402</v>
      </c>
      <c r="K29" s="210">
        <v>0</v>
      </c>
      <c r="L29" s="517">
        <v>0</v>
      </c>
      <c r="M29" s="210">
        <v>0</v>
      </c>
      <c r="N29" s="210">
        <v>0</v>
      </c>
      <c r="O29" s="210">
        <v>0</v>
      </c>
      <c r="P29" s="210">
        <v>0</v>
      </c>
      <c r="Q29" s="48"/>
      <c r="R29" s="152"/>
      <c r="S29" s="174"/>
      <c r="T29" s="213"/>
      <c r="U29" s="137"/>
    </row>
    <row r="30" spans="1:21" x14ac:dyDescent="0.2">
      <c r="A30" s="47"/>
      <c r="B30" s="83" t="s">
        <v>364</v>
      </c>
      <c r="C30" s="210">
        <v>2</v>
      </c>
      <c r="D30" s="461">
        <v>0.21097046413502107</v>
      </c>
      <c r="E30" s="210">
        <v>18</v>
      </c>
      <c r="F30" s="459">
        <v>1.89873417721519</v>
      </c>
      <c r="G30" s="210">
        <v>732</v>
      </c>
      <c r="H30" s="460">
        <v>77.215189873417728</v>
      </c>
      <c r="I30" s="210">
        <v>176</v>
      </c>
      <c r="J30" s="459">
        <v>18.565400843881857</v>
      </c>
      <c r="K30" s="210">
        <v>5</v>
      </c>
      <c r="L30" s="442">
        <v>0.52742616033755274</v>
      </c>
      <c r="M30" s="210">
        <v>0</v>
      </c>
      <c r="N30" s="210">
        <v>0</v>
      </c>
      <c r="O30" s="210">
        <v>0</v>
      </c>
      <c r="P30" s="210">
        <v>0</v>
      </c>
      <c r="Q30" s="48"/>
      <c r="R30" s="152"/>
      <c r="S30" s="174"/>
      <c r="T30" s="213"/>
      <c r="U30" s="137"/>
    </row>
    <row r="31" spans="1:21" x14ac:dyDescent="0.2">
      <c r="A31" s="47"/>
      <c r="B31" s="83" t="s">
        <v>274</v>
      </c>
      <c r="C31" s="210">
        <v>0</v>
      </c>
      <c r="D31" s="461">
        <v>0</v>
      </c>
      <c r="E31" s="210">
        <v>242.04810420000001</v>
      </c>
      <c r="F31" s="459">
        <v>3.124331364764994</v>
      </c>
      <c r="G31" s="210">
        <v>5920.9766447000002</v>
      </c>
      <c r="H31" s="460">
        <v>76.427341177569133</v>
      </c>
      <c r="I31" s="210">
        <v>1454.6831717</v>
      </c>
      <c r="J31" s="459">
        <v>18.776896741908587</v>
      </c>
      <c r="K31" s="210">
        <v>8.2137150000000005</v>
      </c>
      <c r="L31" s="442">
        <v>0.10602176571701777</v>
      </c>
      <c r="M31" s="176">
        <v>0</v>
      </c>
      <c r="N31" s="176">
        <v>0</v>
      </c>
      <c r="O31" s="176">
        <v>0</v>
      </c>
      <c r="P31" s="176">
        <v>0</v>
      </c>
      <c r="Q31" s="48"/>
      <c r="R31" s="152"/>
      <c r="S31" s="174"/>
      <c r="T31" s="213"/>
      <c r="U31" s="137"/>
    </row>
    <row r="32" spans="1:21" x14ac:dyDescent="0.2">
      <c r="A32" s="47"/>
      <c r="B32" s="83" t="s">
        <v>275</v>
      </c>
      <c r="C32" s="210">
        <v>0</v>
      </c>
      <c r="D32" s="461">
        <v>0</v>
      </c>
      <c r="E32" s="210">
        <v>67312.040517300004</v>
      </c>
      <c r="F32" s="459">
        <v>42.760548560483244</v>
      </c>
      <c r="G32" s="210">
        <v>69340.437010099995</v>
      </c>
      <c r="H32" s="460">
        <v>44.049104754348683</v>
      </c>
      <c r="I32" s="210">
        <v>19665.937519499999</v>
      </c>
      <c r="J32" s="459">
        <v>12.492954749661482</v>
      </c>
      <c r="K32" s="210">
        <v>0</v>
      </c>
      <c r="L32" s="517">
        <v>0</v>
      </c>
      <c r="M32" s="210">
        <v>0</v>
      </c>
      <c r="N32" s="210">
        <v>0</v>
      </c>
      <c r="O32" s="210">
        <v>0</v>
      </c>
      <c r="P32" s="210">
        <v>0</v>
      </c>
      <c r="Q32" s="48"/>
      <c r="R32" s="152"/>
      <c r="S32" s="174"/>
      <c r="T32" s="213"/>
      <c r="U32" s="137"/>
    </row>
    <row r="33" spans="1:21" x14ac:dyDescent="0.2">
      <c r="A33" s="47"/>
      <c r="B33" s="83" t="s">
        <v>276</v>
      </c>
      <c r="C33" s="210">
        <v>0</v>
      </c>
      <c r="D33" s="461">
        <v>0</v>
      </c>
      <c r="E33" s="210">
        <v>78.313844099999997</v>
      </c>
      <c r="F33" s="459">
        <v>1.3976946296564863</v>
      </c>
      <c r="G33" s="210">
        <v>2049.8835872</v>
      </c>
      <c r="H33" s="460">
        <v>36.584990995869319</v>
      </c>
      <c r="I33" s="210">
        <v>3440.1409199999998</v>
      </c>
      <c r="J33" s="459">
        <v>61.397400988333352</v>
      </c>
      <c r="K33" s="210">
        <v>10.582846</v>
      </c>
      <c r="L33" s="442">
        <v>0.18887576252538504</v>
      </c>
      <c r="M33" s="210">
        <v>0</v>
      </c>
      <c r="N33" s="210">
        <v>0</v>
      </c>
      <c r="O33" s="210">
        <v>0</v>
      </c>
      <c r="P33" s="210">
        <v>0</v>
      </c>
      <c r="Q33" s="48"/>
      <c r="R33" s="152"/>
      <c r="S33" s="174"/>
      <c r="T33" s="213"/>
      <c r="U33" s="137"/>
    </row>
    <row r="34" spans="1:21" x14ac:dyDescent="0.2">
      <c r="A34" s="47"/>
      <c r="B34" s="83" t="s">
        <v>286</v>
      </c>
      <c r="C34" s="210">
        <v>0</v>
      </c>
      <c r="D34" s="461">
        <v>0</v>
      </c>
      <c r="E34" s="210">
        <v>2.7435139999999998</v>
      </c>
      <c r="F34" s="459">
        <v>0.13066703948220473</v>
      </c>
      <c r="G34" s="210">
        <v>1392.0021234000001</v>
      </c>
      <c r="H34" s="460">
        <v>66.297746764777088</v>
      </c>
      <c r="I34" s="210">
        <v>684.71605939999995</v>
      </c>
      <c r="J34" s="459">
        <v>32.611395592557372</v>
      </c>
      <c r="K34" s="210">
        <v>3.4157834999999999</v>
      </c>
      <c r="L34" s="442">
        <v>0.1626856350859385</v>
      </c>
      <c r="M34" s="210">
        <v>0</v>
      </c>
      <c r="N34" s="210">
        <v>0</v>
      </c>
      <c r="O34" s="210">
        <v>0</v>
      </c>
      <c r="P34" s="210">
        <v>0</v>
      </c>
      <c r="Q34" s="48"/>
      <c r="R34" s="152"/>
      <c r="S34" s="174"/>
      <c r="T34" s="213"/>
      <c r="U34" s="137"/>
    </row>
    <row r="35" spans="1:21" x14ac:dyDescent="0.2">
      <c r="A35" s="47"/>
      <c r="B35" s="83" t="s">
        <v>365</v>
      </c>
      <c r="C35" s="210">
        <v>2</v>
      </c>
      <c r="D35" s="461">
        <v>0.39525691699604742</v>
      </c>
      <c r="E35" s="210">
        <v>59</v>
      </c>
      <c r="F35" s="459">
        <v>11.6600790513834</v>
      </c>
      <c r="G35" s="210">
        <v>387</v>
      </c>
      <c r="H35" s="460">
        <v>76.482213438735187</v>
      </c>
      <c r="I35" s="210">
        <v>51</v>
      </c>
      <c r="J35" s="459">
        <v>10.079051383399209</v>
      </c>
      <c r="K35" s="210">
        <v>1</v>
      </c>
      <c r="L35" s="442">
        <v>0.19762845849802371</v>
      </c>
      <c r="M35" s="210">
        <v>0</v>
      </c>
      <c r="N35" s="210">
        <v>0</v>
      </c>
      <c r="O35" s="210">
        <v>0</v>
      </c>
      <c r="P35" s="210">
        <v>0</v>
      </c>
      <c r="Q35" s="48"/>
      <c r="R35" s="152"/>
      <c r="S35" s="174"/>
      <c r="T35" s="213"/>
      <c r="U35" s="137"/>
    </row>
    <row r="36" spans="1:21" x14ac:dyDescent="0.2">
      <c r="A36" s="47"/>
      <c r="B36" s="83" t="s">
        <v>287</v>
      </c>
      <c r="C36" s="210">
        <v>0</v>
      </c>
      <c r="D36" s="461">
        <v>0</v>
      </c>
      <c r="E36" s="210">
        <v>14.544295399999999</v>
      </c>
      <c r="F36" s="459">
        <v>0.32035430794553066</v>
      </c>
      <c r="G36" s="210">
        <v>845.44137679999994</v>
      </c>
      <c r="H36" s="460">
        <v>18.621788111734901</v>
      </c>
      <c r="I36" s="210">
        <v>3237.5462137999998</v>
      </c>
      <c r="J36" s="459">
        <v>71.310561855308023</v>
      </c>
      <c r="K36" s="210">
        <v>317.16847730000001</v>
      </c>
      <c r="L36" s="442">
        <v>6.9859890254690002</v>
      </c>
      <c r="M36" s="176">
        <v>0</v>
      </c>
      <c r="N36" s="176">
        <v>0</v>
      </c>
      <c r="O36" s="176">
        <v>0</v>
      </c>
      <c r="P36" s="176">
        <v>0</v>
      </c>
      <c r="Q36" s="48"/>
      <c r="R36" s="152"/>
      <c r="S36" s="174"/>
      <c r="T36" s="213"/>
      <c r="U36" s="137"/>
    </row>
    <row r="37" spans="1:21" x14ac:dyDescent="0.2">
      <c r="A37" s="47"/>
      <c r="B37" s="83" t="s">
        <v>366</v>
      </c>
      <c r="C37" s="210">
        <v>0</v>
      </c>
      <c r="D37" s="210">
        <v>0</v>
      </c>
      <c r="E37" s="210">
        <v>28</v>
      </c>
      <c r="F37" s="459">
        <v>11.428571428571429</v>
      </c>
      <c r="G37" s="210">
        <v>209</v>
      </c>
      <c r="H37" s="460">
        <v>85.306122448979593</v>
      </c>
      <c r="I37" s="210">
        <v>6</v>
      </c>
      <c r="J37" s="459">
        <v>2.4489795918367347</v>
      </c>
      <c r="K37" s="210">
        <v>0</v>
      </c>
      <c r="L37" s="517">
        <v>0</v>
      </c>
      <c r="M37" s="210">
        <v>0</v>
      </c>
      <c r="N37" s="210">
        <v>0</v>
      </c>
      <c r="O37" s="210">
        <v>0</v>
      </c>
      <c r="P37" s="210">
        <v>0</v>
      </c>
      <c r="Q37" s="48"/>
      <c r="R37" s="152"/>
      <c r="S37" s="174"/>
      <c r="T37" s="213"/>
      <c r="U37" s="137"/>
    </row>
    <row r="38" spans="1:21" x14ac:dyDescent="0.2">
      <c r="A38" s="47"/>
      <c r="B38" s="83" t="s">
        <v>288</v>
      </c>
      <c r="C38" s="210">
        <v>6.2996186999999999</v>
      </c>
      <c r="D38" s="459">
        <v>0.21672856990274375</v>
      </c>
      <c r="E38" s="210">
        <v>25.040742099999999</v>
      </c>
      <c r="F38" s="459">
        <v>0.86148773173151394</v>
      </c>
      <c r="G38" s="210">
        <v>1429.9768378000001</v>
      </c>
      <c r="H38" s="460">
        <v>49.19612595766182</v>
      </c>
      <c r="I38" s="210">
        <v>1390.6722588</v>
      </c>
      <c r="J38" s="459">
        <v>47.843913132892055</v>
      </c>
      <c r="K38" s="210">
        <v>52.405135399999999</v>
      </c>
      <c r="L38" s="442">
        <v>1.8029170639806584</v>
      </c>
      <c r="M38" s="176">
        <v>0</v>
      </c>
      <c r="N38" s="176">
        <v>0</v>
      </c>
      <c r="O38" s="176">
        <v>0</v>
      </c>
      <c r="P38" s="176">
        <v>0</v>
      </c>
      <c r="Q38" s="48"/>
      <c r="R38" s="152">
        <v>222457.85471775301</v>
      </c>
      <c r="S38" s="174">
        <f>D38+F38+H38+J38+L38+N38+P38</f>
        <v>99.92117245616879</v>
      </c>
      <c r="T38" s="213">
        <f t="shared" si="1"/>
        <v>2904.3945927999998</v>
      </c>
      <c r="U38" s="137"/>
    </row>
    <row r="39" spans="1:21" x14ac:dyDescent="0.2">
      <c r="A39" s="47"/>
      <c r="B39" s="84" t="s">
        <v>289</v>
      </c>
      <c r="C39" s="210">
        <v>0</v>
      </c>
      <c r="D39" s="210">
        <v>0</v>
      </c>
      <c r="E39" s="210">
        <v>20.086070599999999</v>
      </c>
      <c r="F39" s="460">
        <v>0.45835108448808171</v>
      </c>
      <c r="G39" s="210">
        <v>2736.0116604</v>
      </c>
      <c r="H39" s="460">
        <v>62.434008955259635</v>
      </c>
      <c r="I39" s="210">
        <v>1578.0879954</v>
      </c>
      <c r="J39" s="459">
        <v>36.010943031795023</v>
      </c>
      <c r="K39" s="210">
        <v>0</v>
      </c>
      <c r="L39" s="517">
        <v>0</v>
      </c>
      <c r="M39" s="176">
        <v>0</v>
      </c>
      <c r="N39" s="176">
        <v>0</v>
      </c>
      <c r="O39" s="176">
        <v>0</v>
      </c>
      <c r="P39" s="176">
        <v>0</v>
      </c>
      <c r="Q39" s="48"/>
      <c r="R39" s="152">
        <v>58400.154378324907</v>
      </c>
      <c r="S39" s="174">
        <f>D39+F39+H39+J39+L39+N39+P39</f>
        <v>98.903303071542737</v>
      </c>
      <c r="T39" s="213">
        <f t="shared" si="1"/>
        <v>4334.1857264</v>
      </c>
      <c r="U39" s="137"/>
    </row>
    <row r="40" spans="1:21" x14ac:dyDescent="0.2">
      <c r="A40" s="47"/>
      <c r="B40" s="83" t="s">
        <v>279</v>
      </c>
      <c r="C40" s="210">
        <v>0</v>
      </c>
      <c r="D40" s="210">
        <v>0</v>
      </c>
      <c r="E40" s="210">
        <v>4752.0287808000003</v>
      </c>
      <c r="F40" s="459">
        <v>14.228047939308189</v>
      </c>
      <c r="G40" s="210">
        <v>17968.884567100002</v>
      </c>
      <c r="H40" s="460">
        <v>53.800631862661689</v>
      </c>
      <c r="I40" s="210">
        <v>8263.2324707999996</v>
      </c>
      <c r="J40" s="459">
        <v>24.740941848504058</v>
      </c>
      <c r="K40" s="210">
        <v>2267.9358198</v>
      </c>
      <c r="L40" s="442">
        <v>6.7904259540187955</v>
      </c>
      <c r="M40" s="176">
        <v>0</v>
      </c>
      <c r="N40" s="176">
        <v>0</v>
      </c>
      <c r="O40" s="210">
        <v>27.089683399999998</v>
      </c>
      <c r="P40" s="459">
        <v>8.110921289727413E-2</v>
      </c>
      <c r="Q40" s="48"/>
      <c r="R40" s="152">
        <v>227114.59636729193</v>
      </c>
      <c r="S40" s="174">
        <f>D40+F40+H40+J40+L40+N40+P40</f>
        <v>99.641156817390012</v>
      </c>
      <c r="T40" s="213">
        <f t="shared" si="1"/>
        <v>33279.171321900001</v>
      </c>
      <c r="U40" s="137"/>
    </row>
    <row r="41" spans="1:21" x14ac:dyDescent="0.2">
      <c r="A41" s="47"/>
      <c r="B41" s="83"/>
      <c r="C41" s="345"/>
      <c r="D41" s="349"/>
      <c r="E41" s="345"/>
      <c r="F41" s="348"/>
      <c r="G41" s="345"/>
      <c r="H41" s="350"/>
      <c r="I41" s="345"/>
      <c r="J41" s="348"/>
      <c r="K41" s="345"/>
      <c r="L41" s="348"/>
      <c r="M41" s="345"/>
      <c r="N41" s="346"/>
      <c r="O41" s="345"/>
      <c r="P41" s="346"/>
      <c r="Q41" s="48"/>
      <c r="R41" s="152">
        <v>388559.83322918398</v>
      </c>
      <c r="S41" s="174">
        <f t="shared" si="0"/>
        <v>0</v>
      </c>
      <c r="T41" s="213">
        <f t="shared" si="1"/>
        <v>0</v>
      </c>
      <c r="U41" s="137"/>
    </row>
    <row r="42" spans="1:21" ht="15" x14ac:dyDescent="0.2">
      <c r="A42" s="47"/>
      <c r="B42" s="80" t="s">
        <v>280</v>
      </c>
      <c r="C42" s="345"/>
      <c r="D42" s="346"/>
      <c r="E42" s="345"/>
      <c r="F42" s="348"/>
      <c r="G42" s="345"/>
      <c r="H42" s="350"/>
      <c r="I42" s="345"/>
      <c r="J42" s="348"/>
      <c r="K42" s="345"/>
      <c r="L42" s="346"/>
      <c r="M42" s="345"/>
      <c r="N42" s="346"/>
      <c r="O42" s="345"/>
      <c r="P42" s="346"/>
      <c r="Q42" s="48"/>
      <c r="R42" s="152">
        <v>10106.415363423172</v>
      </c>
      <c r="S42" s="174">
        <f t="shared" si="0"/>
        <v>0</v>
      </c>
      <c r="T42" s="213">
        <f t="shared" si="1"/>
        <v>0</v>
      </c>
      <c r="U42" s="137"/>
    </row>
    <row r="43" spans="1:21" x14ac:dyDescent="0.2">
      <c r="A43" s="47"/>
      <c r="B43" s="82" t="s">
        <v>282</v>
      </c>
      <c r="C43" s="462">
        <v>3.1697441</v>
      </c>
      <c r="D43" s="442">
        <v>0.12562719520971533</v>
      </c>
      <c r="E43" s="462">
        <v>846.9452311</v>
      </c>
      <c r="F43" s="442">
        <v>33.567174674869548</v>
      </c>
      <c r="G43" s="462">
        <v>1069.4434094000001</v>
      </c>
      <c r="H43" s="458">
        <v>42.385496027404017</v>
      </c>
      <c r="I43" s="462">
        <v>586.65230310000004</v>
      </c>
      <c r="J43" s="442">
        <v>23.250925335509827</v>
      </c>
      <c r="K43" s="462">
        <v>12.329540700000001</v>
      </c>
      <c r="L43" s="442">
        <v>0.48865951556311138</v>
      </c>
      <c r="M43" s="461">
        <v>0</v>
      </c>
      <c r="N43" s="461">
        <v>0</v>
      </c>
      <c r="O43" s="461">
        <v>0</v>
      </c>
      <c r="P43" s="461">
        <v>0</v>
      </c>
      <c r="Q43" s="48"/>
      <c r="R43" s="152">
        <v>35013.812698472335</v>
      </c>
      <c r="S43" s="174">
        <f t="shared" si="0"/>
        <v>99.817882748556229</v>
      </c>
      <c r="T43" s="213">
        <f t="shared" si="1"/>
        <v>2518.5402284000002</v>
      </c>
      <c r="U43" s="137"/>
    </row>
    <row r="44" spans="1:21" ht="15" x14ac:dyDescent="0.25">
      <c r="A44" s="47"/>
      <c r="B44" s="100" t="s">
        <v>261</v>
      </c>
      <c r="C44" s="548">
        <v>0</v>
      </c>
      <c r="D44" s="548">
        <v>0</v>
      </c>
      <c r="E44" s="549">
        <v>202.3772415</v>
      </c>
      <c r="F44" s="534">
        <v>4.8171012750591293</v>
      </c>
      <c r="G44" s="549">
        <v>3897.1495547999998</v>
      </c>
      <c r="H44" s="550">
        <v>92.76222934150033</v>
      </c>
      <c r="I44" s="549">
        <v>16.796353</v>
      </c>
      <c r="J44" s="534">
        <v>0.39979660189529376</v>
      </c>
      <c r="K44" s="548">
        <v>0</v>
      </c>
      <c r="L44" s="548">
        <v>0</v>
      </c>
      <c r="M44" s="548">
        <v>0</v>
      </c>
      <c r="N44" s="548">
        <v>0</v>
      </c>
      <c r="O44" s="548">
        <v>0</v>
      </c>
      <c r="P44" s="548">
        <v>0</v>
      </c>
      <c r="Q44" s="48"/>
      <c r="R44" s="152">
        <v>75818.581202921487</v>
      </c>
      <c r="S44" s="174">
        <f t="shared" si="0"/>
        <v>97.979127218454749</v>
      </c>
      <c r="T44" s="213">
        <f t="shared" si="1"/>
        <v>4116.3231492999994</v>
      </c>
      <c r="U44" s="137"/>
    </row>
    <row r="45" spans="1:21" x14ac:dyDescent="0.2">
      <c r="A45" s="47"/>
      <c r="B45" s="81" t="s">
        <v>283</v>
      </c>
      <c r="C45" s="462">
        <v>2</v>
      </c>
      <c r="D45" s="442">
        <v>0.25284450063211128</v>
      </c>
      <c r="E45" s="462">
        <v>88</v>
      </c>
      <c r="F45" s="442">
        <v>11.125158027812896</v>
      </c>
      <c r="G45" s="462">
        <v>650</v>
      </c>
      <c r="H45" s="458">
        <v>82.174462705436156</v>
      </c>
      <c r="I45" s="462">
        <v>46</v>
      </c>
      <c r="J45" s="442">
        <v>5.8154235145385593</v>
      </c>
      <c r="K45" s="461">
        <v>0</v>
      </c>
      <c r="L45" s="461">
        <v>0</v>
      </c>
      <c r="M45" s="461">
        <v>0</v>
      </c>
      <c r="N45" s="461">
        <v>0</v>
      </c>
      <c r="O45" s="461">
        <v>0</v>
      </c>
      <c r="P45" s="461">
        <v>0</v>
      </c>
      <c r="Q45" s="48"/>
      <c r="R45" s="213">
        <v>112436.9109320967</v>
      </c>
      <c r="S45" s="174">
        <f t="shared" si="0"/>
        <v>99.36788874841973</v>
      </c>
      <c r="T45" s="213">
        <f t="shared" si="1"/>
        <v>786</v>
      </c>
      <c r="U45" s="137"/>
    </row>
    <row r="46" spans="1:21" x14ac:dyDescent="0.2">
      <c r="A46" s="47"/>
      <c r="B46" s="82" t="s">
        <v>268</v>
      </c>
      <c r="C46" s="461">
        <v>0</v>
      </c>
      <c r="D46" s="461">
        <v>0</v>
      </c>
      <c r="E46" s="462">
        <v>5109.7286518000001</v>
      </c>
      <c r="F46" s="442">
        <v>15.432528954849722</v>
      </c>
      <c r="G46" s="462">
        <v>12046.4697225</v>
      </c>
      <c r="H46" s="458">
        <v>36.383046041145903</v>
      </c>
      <c r="I46" s="462">
        <v>14164.6454835</v>
      </c>
      <c r="J46" s="442">
        <v>42.78041290554448</v>
      </c>
      <c r="K46" s="462">
        <v>1517.8820883999999</v>
      </c>
      <c r="L46" s="442">
        <v>4.5843450553932925</v>
      </c>
      <c r="M46" s="462">
        <v>84.4299848</v>
      </c>
      <c r="N46" s="442">
        <v>0.25499752998126946</v>
      </c>
      <c r="O46" s="461">
        <v>0</v>
      </c>
      <c r="P46" s="461">
        <v>0</v>
      </c>
      <c r="Q46" s="48"/>
      <c r="R46" s="152">
        <v>119193.62879120361</v>
      </c>
      <c r="S46" s="174">
        <f t="shared" si="0"/>
        <v>99.435330486914665</v>
      </c>
      <c r="T46" s="213">
        <f t="shared" si="1"/>
        <v>32923.155931000001</v>
      </c>
      <c r="U46" s="137"/>
    </row>
    <row r="47" spans="1:21" x14ac:dyDescent="0.2">
      <c r="A47" s="47"/>
      <c r="B47" s="82" t="s">
        <v>269</v>
      </c>
      <c r="C47" s="462">
        <v>16.8662831</v>
      </c>
      <c r="D47" s="442">
        <v>0.24901600833879028</v>
      </c>
      <c r="E47" s="462">
        <v>1731.644198</v>
      </c>
      <c r="F47" s="442">
        <v>25.566221288493956</v>
      </c>
      <c r="G47" s="462">
        <v>4544.6357328000004</v>
      </c>
      <c r="H47" s="458">
        <v>67.097596004165808</v>
      </c>
      <c r="I47" s="462">
        <v>346.87086859999999</v>
      </c>
      <c r="J47" s="442">
        <v>5.1212468447052819</v>
      </c>
      <c r="K47" s="462">
        <v>125.0227654</v>
      </c>
      <c r="L47" s="442">
        <v>1.8458524505250966</v>
      </c>
      <c r="M47" s="461">
        <v>0</v>
      </c>
      <c r="N47" s="461">
        <v>0</v>
      </c>
      <c r="O47" s="461">
        <v>0</v>
      </c>
      <c r="P47" s="461">
        <v>0</v>
      </c>
      <c r="Q47" s="48"/>
      <c r="R47" s="152">
        <v>34997.969041075179</v>
      </c>
      <c r="S47" s="174">
        <f t="shared" si="0"/>
        <v>99.87993259622894</v>
      </c>
      <c r="T47" s="213">
        <f t="shared" si="1"/>
        <v>6765.0398479000005</v>
      </c>
      <c r="U47" s="137"/>
    </row>
    <row r="48" spans="1:21" x14ac:dyDescent="0.2">
      <c r="A48" s="47"/>
      <c r="B48" s="82" t="s">
        <v>270</v>
      </c>
      <c r="C48" s="461">
        <v>0</v>
      </c>
      <c r="D48" s="461">
        <v>0</v>
      </c>
      <c r="E48" s="462">
        <v>40.321810399999997</v>
      </c>
      <c r="F48" s="458">
        <v>0.58042562814610177</v>
      </c>
      <c r="G48" s="462">
        <v>1714.8050498</v>
      </c>
      <c r="H48" s="458">
        <v>24.684328116831587</v>
      </c>
      <c r="I48" s="462">
        <v>4856.2488156999998</v>
      </c>
      <c r="J48" s="442">
        <v>69.904878806890949</v>
      </c>
      <c r="K48" s="462">
        <v>149.64874040000001</v>
      </c>
      <c r="L48" s="442">
        <v>2.1541682599634195</v>
      </c>
      <c r="M48" s="462">
        <v>76.153710000000004</v>
      </c>
      <c r="N48" s="458">
        <v>1.0962197511450544</v>
      </c>
      <c r="O48" s="461">
        <v>0</v>
      </c>
      <c r="P48" s="461">
        <v>0</v>
      </c>
      <c r="Q48" s="48"/>
      <c r="R48" s="213">
        <v>440216.35389199312</v>
      </c>
      <c r="S48" s="174">
        <f t="shared" si="0"/>
        <v>98.420020562977101</v>
      </c>
      <c r="T48" s="213">
        <f t="shared" si="1"/>
        <v>6837.1781262999993</v>
      </c>
      <c r="U48" s="137"/>
    </row>
    <row r="49" spans="1:21" x14ac:dyDescent="0.2">
      <c r="A49" s="47"/>
      <c r="B49" s="82" t="s">
        <v>285</v>
      </c>
      <c r="C49" s="463">
        <v>3</v>
      </c>
      <c r="D49" s="395">
        <v>0.27322404371584702</v>
      </c>
      <c r="E49" s="463">
        <v>178</v>
      </c>
      <c r="F49" s="464">
        <v>16.211293260473589</v>
      </c>
      <c r="G49" s="463">
        <v>868</v>
      </c>
      <c r="H49" s="464">
        <v>79.052823315118388</v>
      </c>
      <c r="I49" s="463">
        <v>22</v>
      </c>
      <c r="J49" s="395">
        <v>2.0036429872495445</v>
      </c>
      <c r="K49" s="461">
        <v>0</v>
      </c>
      <c r="L49" s="461">
        <v>0</v>
      </c>
      <c r="M49" s="461">
        <v>0</v>
      </c>
      <c r="N49" s="461">
        <v>0</v>
      </c>
      <c r="O49" s="461">
        <v>0</v>
      </c>
      <c r="P49" s="461">
        <v>0</v>
      </c>
      <c r="Q49" s="48"/>
      <c r="R49" s="213">
        <v>57446.299790229401</v>
      </c>
      <c r="S49" s="174">
        <f t="shared" si="0"/>
        <v>97.540983606557376</v>
      </c>
      <c r="T49" s="213">
        <f t="shared" si="1"/>
        <v>1071</v>
      </c>
      <c r="U49" s="137"/>
    </row>
    <row r="50" spans="1:21" x14ac:dyDescent="0.2">
      <c r="A50" s="47"/>
      <c r="B50" s="82" t="s">
        <v>273</v>
      </c>
      <c r="C50" s="463">
        <v>25.326586800000001</v>
      </c>
      <c r="D50" s="395">
        <v>0.48697742059437166</v>
      </c>
      <c r="E50" s="463">
        <v>606.24870620000002</v>
      </c>
      <c r="F50" s="464">
        <v>11.656897690767829</v>
      </c>
      <c r="G50" s="463">
        <v>2702.4503952</v>
      </c>
      <c r="H50" s="464">
        <v>51.96248247469083</v>
      </c>
      <c r="I50" s="463">
        <v>1623.4935868</v>
      </c>
      <c r="J50" s="395">
        <v>31.216394277470052</v>
      </c>
      <c r="K50" s="463">
        <v>153.36911480000001</v>
      </c>
      <c r="L50" s="395">
        <v>2.948968075088036</v>
      </c>
      <c r="M50" s="461">
        <v>0</v>
      </c>
      <c r="N50" s="461">
        <v>0</v>
      </c>
      <c r="O50" s="461">
        <v>0</v>
      </c>
      <c r="P50" s="461">
        <v>0</v>
      </c>
      <c r="Q50" s="48"/>
      <c r="R50" s="213"/>
      <c r="S50" s="174"/>
      <c r="T50" s="213"/>
      <c r="U50" s="137"/>
    </row>
    <row r="51" spans="1:21" x14ac:dyDescent="0.2">
      <c r="A51" s="47"/>
      <c r="B51" s="82" t="s">
        <v>290</v>
      </c>
      <c r="C51" s="463">
        <v>6</v>
      </c>
      <c r="D51" s="395">
        <v>0.67873303167420818</v>
      </c>
      <c r="E51" s="463">
        <v>38</v>
      </c>
      <c r="F51" s="464">
        <v>4.2986425339366514</v>
      </c>
      <c r="G51" s="463">
        <v>618</v>
      </c>
      <c r="H51" s="464">
        <v>69.909502262443439</v>
      </c>
      <c r="I51" s="463">
        <v>210</v>
      </c>
      <c r="J51" s="395">
        <v>23.755656108597282</v>
      </c>
      <c r="K51" s="463">
        <v>1</v>
      </c>
      <c r="L51" s="395">
        <v>0.11312217194570137</v>
      </c>
      <c r="M51" s="461">
        <v>0</v>
      </c>
      <c r="N51" s="461">
        <v>0</v>
      </c>
      <c r="O51" s="461">
        <v>0</v>
      </c>
      <c r="P51" s="461">
        <v>0</v>
      </c>
      <c r="Q51" s="48"/>
      <c r="R51" s="213"/>
      <c r="S51" s="174"/>
      <c r="T51" s="213"/>
      <c r="U51" s="137"/>
    </row>
    <row r="52" spans="1:21" x14ac:dyDescent="0.2">
      <c r="A52" s="47"/>
      <c r="B52" s="82" t="s">
        <v>277</v>
      </c>
      <c r="C52" s="463">
        <v>15.7232404</v>
      </c>
      <c r="D52" s="395">
        <v>0.1995868503986426</v>
      </c>
      <c r="E52" s="463">
        <v>909.03964550000001</v>
      </c>
      <c r="F52" s="464">
        <v>11.5391201251902</v>
      </c>
      <c r="G52" s="463">
        <v>4592.1832014000001</v>
      </c>
      <c r="H52" s="464">
        <v>58.292016041488594</v>
      </c>
      <c r="I52" s="463">
        <v>2197.7984154000001</v>
      </c>
      <c r="J52" s="395">
        <v>27.898299102570078</v>
      </c>
      <c r="K52" s="463">
        <v>38.067320100000003</v>
      </c>
      <c r="L52" s="395">
        <v>0.48321696600631647</v>
      </c>
      <c r="M52" s="461">
        <v>0</v>
      </c>
      <c r="N52" s="461">
        <v>0</v>
      </c>
      <c r="O52" s="461">
        <v>0</v>
      </c>
      <c r="P52" s="461">
        <v>0</v>
      </c>
      <c r="Q52" s="48"/>
      <c r="R52" s="213"/>
      <c r="S52" s="174"/>
      <c r="T52" s="213"/>
      <c r="U52" s="137"/>
    </row>
    <row r="53" spans="1:21" x14ac:dyDescent="0.2">
      <c r="A53" s="47"/>
      <c r="B53" s="82" t="s">
        <v>278</v>
      </c>
      <c r="C53" s="461">
        <v>0</v>
      </c>
      <c r="D53" s="461">
        <v>0</v>
      </c>
      <c r="E53" s="462">
        <v>1231.0587780999999</v>
      </c>
      <c r="F53" s="442">
        <v>20.438938684530143</v>
      </c>
      <c r="G53" s="462">
        <v>2914.5202404000001</v>
      </c>
      <c r="H53" s="458">
        <v>48.388997786358146</v>
      </c>
      <c r="I53" s="462">
        <v>1825.9564788</v>
      </c>
      <c r="J53" s="442">
        <v>30.31586563918086</v>
      </c>
      <c r="K53" s="462">
        <v>51.5696996</v>
      </c>
      <c r="L53" s="442">
        <v>0.85619788986096568</v>
      </c>
      <c r="M53" s="461">
        <v>0</v>
      </c>
      <c r="N53" s="461">
        <v>0</v>
      </c>
      <c r="O53" s="461">
        <v>0</v>
      </c>
      <c r="P53" s="461">
        <v>0</v>
      </c>
      <c r="Q53" s="48"/>
      <c r="R53" s="213">
        <v>63229.664730152879</v>
      </c>
      <c r="S53" s="174">
        <f t="shared" si="0"/>
        <v>99.999999999930111</v>
      </c>
      <c r="T53" s="213">
        <f t="shared" si="1"/>
        <v>6023.1051969</v>
      </c>
      <c r="U53" s="137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7"/>
      <c r="S54" s="137"/>
      <c r="T54" s="137"/>
      <c r="U54" s="137"/>
    </row>
    <row r="55" spans="1:21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7"/>
      <c r="S55" s="137"/>
      <c r="T55" s="137"/>
      <c r="U55" s="137"/>
    </row>
    <row r="60" spans="1:21" x14ac:dyDescent="0.2">
      <c r="B60" s="209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V1" sqref="V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7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1" t="s">
        <v>328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1"/>
      <c r="Q8" s="581"/>
      <c r="R8" s="581"/>
      <c r="S8" s="581"/>
      <c r="T8" s="581"/>
      <c r="U8" s="48"/>
    </row>
    <row r="9" spans="1:26" ht="15" x14ac:dyDescent="0.25">
      <c r="A9" s="47"/>
      <c r="C9" s="609" t="s">
        <v>324</v>
      </c>
      <c r="D9" s="609"/>
      <c r="E9" s="609"/>
      <c r="F9" s="609"/>
      <c r="G9" s="609"/>
      <c r="H9" s="609"/>
      <c r="I9" s="609"/>
      <c r="J9" s="609"/>
      <c r="K9" s="609"/>
      <c r="L9" s="609"/>
      <c r="M9" s="609"/>
      <c r="N9" s="609"/>
      <c r="O9" s="609"/>
      <c r="P9" s="609"/>
      <c r="Q9" s="609"/>
      <c r="R9" s="609"/>
      <c r="S9" s="609"/>
      <c r="T9" s="609"/>
      <c r="U9" s="48"/>
    </row>
    <row r="10" spans="1:26" ht="15" x14ac:dyDescent="0.25">
      <c r="A10" s="47"/>
      <c r="B10" s="113"/>
      <c r="C10" s="581" t="s">
        <v>146</v>
      </c>
      <c r="D10" s="581"/>
      <c r="E10" s="581"/>
      <c r="F10" s="581"/>
      <c r="G10" s="581"/>
      <c r="H10" s="581"/>
      <c r="I10" s="581"/>
      <c r="J10" s="581"/>
      <c r="K10" s="581"/>
      <c r="L10" s="581"/>
      <c r="M10" s="581"/>
      <c r="N10" s="581"/>
      <c r="O10" s="581"/>
      <c r="P10" s="581"/>
      <c r="Q10" s="581"/>
      <c r="R10" s="581"/>
      <c r="S10" s="581"/>
      <c r="T10" s="581"/>
      <c r="U10" s="48"/>
    </row>
    <row r="11" spans="1:26" ht="8.4499999999999993" customHeight="1" x14ac:dyDescent="0.25">
      <c r="A11" s="47"/>
      <c r="B11" s="43"/>
      <c r="C11" s="115"/>
      <c r="D11" s="115"/>
      <c r="E11" s="208"/>
      <c r="F11" s="208"/>
      <c r="G11" s="208"/>
      <c r="H11" s="208"/>
      <c r="I11" s="208"/>
      <c r="J11" s="208"/>
      <c r="K11" s="208"/>
      <c r="L11" s="208"/>
      <c r="M11" s="208"/>
      <c r="N11" s="208"/>
      <c r="O11" s="208"/>
      <c r="P11" s="208"/>
      <c r="Q11" s="208"/>
      <c r="R11" s="208"/>
      <c r="S11" s="208"/>
      <c r="T11" s="28"/>
      <c r="U11" s="48"/>
    </row>
    <row r="12" spans="1:26" ht="75" x14ac:dyDescent="0.2">
      <c r="A12" s="47"/>
      <c r="B12" s="43"/>
      <c r="C12" s="367" t="s">
        <v>158</v>
      </c>
      <c r="D12" s="367" t="s">
        <v>309</v>
      </c>
      <c r="E12" s="367" t="s">
        <v>159</v>
      </c>
      <c r="F12" s="367" t="s">
        <v>309</v>
      </c>
      <c r="G12" s="367" t="s">
        <v>160</v>
      </c>
      <c r="H12" s="367" t="s">
        <v>309</v>
      </c>
      <c r="I12" s="367" t="s">
        <v>161</v>
      </c>
      <c r="J12" s="367" t="s">
        <v>309</v>
      </c>
      <c r="K12" s="367" t="s">
        <v>162</v>
      </c>
      <c r="L12" s="367" t="s">
        <v>309</v>
      </c>
      <c r="M12" s="367" t="s">
        <v>163</v>
      </c>
      <c r="N12" s="367" t="s">
        <v>309</v>
      </c>
      <c r="O12" s="367" t="s">
        <v>164</v>
      </c>
      <c r="P12" s="367" t="s">
        <v>309</v>
      </c>
      <c r="Q12" s="367" t="s">
        <v>234</v>
      </c>
      <c r="R12" s="367" t="s">
        <v>309</v>
      </c>
      <c r="S12" s="367" t="s">
        <v>165</v>
      </c>
      <c r="T12" s="367" t="s">
        <v>309</v>
      </c>
      <c r="U12" s="48"/>
      <c r="V12" s="137"/>
      <c r="W12" s="137"/>
      <c r="X12" s="137"/>
      <c r="Y12" s="137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7"/>
      <c r="W13" s="137"/>
      <c r="X13" s="137"/>
      <c r="Y13" s="137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7"/>
      <c r="W14" s="137"/>
      <c r="X14" s="137"/>
      <c r="Y14" s="137"/>
    </row>
    <row r="15" spans="1:26" x14ac:dyDescent="0.2">
      <c r="A15" s="47"/>
      <c r="B15" s="83" t="s">
        <v>258</v>
      </c>
      <c r="C15" s="536">
        <v>2697.2380757000001</v>
      </c>
      <c r="D15" s="529">
        <v>96.504976285117579</v>
      </c>
      <c r="E15" s="536">
        <v>11.3117313</v>
      </c>
      <c r="F15" s="529">
        <v>0.40472451085609679</v>
      </c>
      <c r="G15" s="536">
        <v>7.8684098999999996</v>
      </c>
      <c r="H15" s="529">
        <v>0.2815252823405352</v>
      </c>
      <c r="I15" s="286">
        <v>0</v>
      </c>
      <c r="J15" s="286">
        <v>0</v>
      </c>
      <c r="K15" s="536">
        <v>8.7328398000000007</v>
      </c>
      <c r="L15" s="529">
        <v>0.31245387842970196</v>
      </c>
      <c r="M15" s="536">
        <v>65.716272500000002</v>
      </c>
      <c r="N15" s="529">
        <v>2.3512745783528706</v>
      </c>
      <c r="O15" s="536">
        <v>4.0539065000000001</v>
      </c>
      <c r="P15" s="529">
        <v>0.14504546490322409</v>
      </c>
      <c r="Q15" s="554">
        <v>0</v>
      </c>
      <c r="R15" s="554">
        <v>0</v>
      </c>
      <c r="S15" s="554">
        <v>0</v>
      </c>
      <c r="T15" s="554">
        <v>0</v>
      </c>
      <c r="U15" s="48"/>
      <c r="V15" s="137"/>
      <c r="W15" s="137"/>
      <c r="X15" s="137"/>
      <c r="Y15" s="137"/>
    </row>
    <row r="16" spans="1:26" x14ac:dyDescent="0.2">
      <c r="A16" s="47"/>
      <c r="B16" s="83" t="s">
        <v>259</v>
      </c>
      <c r="C16" s="412">
        <v>11229.760129300001</v>
      </c>
      <c r="D16" s="387">
        <v>98.636345194254929</v>
      </c>
      <c r="E16" s="412">
        <v>6.2515993999999999</v>
      </c>
      <c r="F16" s="387">
        <v>5.4910782539843481E-2</v>
      </c>
      <c r="G16" s="468">
        <v>0</v>
      </c>
      <c r="H16" s="468">
        <v>0</v>
      </c>
      <c r="I16" s="412">
        <v>44.388753199999996</v>
      </c>
      <c r="J16" s="387">
        <v>0.38988761406880634</v>
      </c>
      <c r="K16" s="412">
        <v>48.988745799999997</v>
      </c>
      <c r="L16" s="387">
        <v>0.43029154547610182</v>
      </c>
      <c r="M16" s="412">
        <v>55.623170299999998</v>
      </c>
      <c r="N16" s="387">
        <v>0.4885648636603267</v>
      </c>
      <c r="O16" s="468">
        <v>0</v>
      </c>
      <c r="P16" s="468">
        <v>0</v>
      </c>
      <c r="Q16" s="468">
        <v>0</v>
      </c>
      <c r="R16" s="468">
        <v>0</v>
      </c>
      <c r="S16" s="468">
        <v>0</v>
      </c>
      <c r="T16" s="468">
        <v>0</v>
      </c>
      <c r="U16" s="48"/>
      <c r="V16" s="137"/>
      <c r="W16" s="137"/>
      <c r="X16" s="137"/>
      <c r="Y16" s="137"/>
    </row>
    <row r="17" spans="1:25" x14ac:dyDescent="0.2">
      <c r="A17" s="47"/>
      <c r="B17" s="83" t="s">
        <v>260</v>
      </c>
      <c r="C17" s="412">
        <v>32064.328920799999</v>
      </c>
      <c r="D17" s="387">
        <v>97.704701969324049</v>
      </c>
      <c r="E17" s="412">
        <v>165.56427719999999</v>
      </c>
      <c r="F17" s="387">
        <v>0.5044985784841729</v>
      </c>
      <c r="G17" s="412">
        <v>55.606899300000002</v>
      </c>
      <c r="H17" s="387">
        <v>0.16944235873342459</v>
      </c>
      <c r="I17" s="480">
        <v>0</v>
      </c>
      <c r="J17" s="480">
        <v>0</v>
      </c>
      <c r="K17" s="412">
        <v>362.89467589999998</v>
      </c>
      <c r="L17" s="387">
        <v>1.1057931772918985</v>
      </c>
      <c r="M17" s="412">
        <v>169.1956544</v>
      </c>
      <c r="N17" s="387">
        <v>0.51556391616644826</v>
      </c>
      <c r="O17" s="468">
        <v>0</v>
      </c>
      <c r="P17" s="468">
        <v>0</v>
      </c>
      <c r="Q17" s="468">
        <v>0</v>
      </c>
      <c r="R17" s="468">
        <v>0</v>
      </c>
      <c r="S17" s="468">
        <v>0</v>
      </c>
      <c r="T17" s="468">
        <v>0</v>
      </c>
      <c r="U17" s="48"/>
      <c r="V17" s="137"/>
      <c r="W17" s="137"/>
      <c r="X17" s="137"/>
      <c r="Y17" s="137"/>
    </row>
    <row r="18" spans="1:25" x14ac:dyDescent="0.2">
      <c r="A18" s="47"/>
      <c r="B18" s="83" t="s">
        <v>361</v>
      </c>
      <c r="C18" s="412">
        <v>2139.6614365999999</v>
      </c>
      <c r="D18" s="387">
        <v>98.899940841825796</v>
      </c>
      <c r="E18" s="412">
        <v>3.0586780999999998</v>
      </c>
      <c r="F18" s="387">
        <v>0.14137894807548457</v>
      </c>
      <c r="G18" s="412">
        <v>5.9507203000000004</v>
      </c>
      <c r="H18" s="387">
        <v>0.27505561186887634</v>
      </c>
      <c r="I18" s="412">
        <v>2.8463859999999999</v>
      </c>
      <c r="J18" s="387">
        <v>0.13156633203630883</v>
      </c>
      <c r="K18" s="480">
        <v>0</v>
      </c>
      <c r="L18" s="480">
        <v>0</v>
      </c>
      <c r="M18" s="412">
        <v>11.9435641</v>
      </c>
      <c r="N18" s="387">
        <v>0.55205826619353027</v>
      </c>
      <c r="O18" s="468">
        <v>0</v>
      </c>
      <c r="P18" s="468">
        <v>0</v>
      </c>
      <c r="Q18" s="468">
        <v>0</v>
      </c>
      <c r="R18" s="468">
        <v>0</v>
      </c>
      <c r="S18" s="468">
        <v>0</v>
      </c>
      <c r="T18" s="468">
        <v>0</v>
      </c>
      <c r="U18" s="48"/>
      <c r="V18" s="137"/>
      <c r="W18" s="137"/>
      <c r="X18" s="137"/>
      <c r="Y18" s="137"/>
    </row>
    <row r="19" spans="1:25" x14ac:dyDescent="0.2">
      <c r="A19" s="47"/>
      <c r="B19" s="83" t="s">
        <v>262</v>
      </c>
      <c r="C19" s="412">
        <v>4125.7035880000003</v>
      </c>
      <c r="D19" s="387">
        <v>96.772714312951962</v>
      </c>
      <c r="E19" s="412">
        <v>35.509174399999999</v>
      </c>
      <c r="F19" s="387">
        <v>0.83290501035868103</v>
      </c>
      <c r="G19" s="412">
        <v>20.691488</v>
      </c>
      <c r="H19" s="387">
        <v>0.48534060051186445</v>
      </c>
      <c r="I19" s="480">
        <v>0</v>
      </c>
      <c r="J19" s="480">
        <v>0</v>
      </c>
      <c r="K19" s="412">
        <v>5.5896447</v>
      </c>
      <c r="L19" s="387">
        <v>0.13111099188931991</v>
      </c>
      <c r="M19" s="412">
        <v>75.798312100000004</v>
      </c>
      <c r="N19" s="387">
        <v>1.777929084288173</v>
      </c>
      <c r="O19" s="468">
        <v>0</v>
      </c>
      <c r="P19" s="468">
        <v>0</v>
      </c>
      <c r="Q19" s="468">
        <v>0</v>
      </c>
      <c r="R19" s="468">
        <v>0</v>
      </c>
      <c r="S19" s="468">
        <v>0</v>
      </c>
      <c r="T19" s="468">
        <v>0</v>
      </c>
      <c r="U19" s="48"/>
      <c r="V19" s="137"/>
      <c r="W19" s="137"/>
      <c r="X19" s="137"/>
      <c r="Y19" s="137"/>
    </row>
    <row r="20" spans="1:25" x14ac:dyDescent="0.2">
      <c r="A20" s="47"/>
      <c r="B20" s="83" t="s">
        <v>263</v>
      </c>
      <c r="C20" s="412">
        <v>3871.7370805999999</v>
      </c>
      <c r="D20" s="387">
        <v>98.108829826167621</v>
      </c>
      <c r="E20" s="412">
        <v>3.4919075999999998</v>
      </c>
      <c r="F20" s="387">
        <v>8.8484047693654588E-2</v>
      </c>
      <c r="G20" s="412">
        <v>5.9316009999999997</v>
      </c>
      <c r="H20" s="387">
        <v>0.15030525601070582</v>
      </c>
      <c r="I20" s="480">
        <v>0</v>
      </c>
      <c r="J20" s="480">
        <v>0</v>
      </c>
      <c r="K20" s="412">
        <v>22.066789100000001</v>
      </c>
      <c r="L20" s="387">
        <v>0.55916680589435341</v>
      </c>
      <c r="M20" s="412">
        <v>43.142268000000001</v>
      </c>
      <c r="N20" s="387">
        <v>1.0932140642336667</v>
      </c>
      <c r="O20" s="468">
        <v>0</v>
      </c>
      <c r="P20" s="468">
        <v>0</v>
      </c>
      <c r="Q20" s="468">
        <v>0</v>
      </c>
      <c r="R20" s="468">
        <v>0</v>
      </c>
      <c r="S20" s="468">
        <v>0</v>
      </c>
      <c r="T20" s="468">
        <v>0</v>
      </c>
      <c r="U20" s="48"/>
      <c r="V20" s="137"/>
      <c r="W20" s="137"/>
      <c r="X20" s="137"/>
      <c r="Y20" s="137"/>
    </row>
    <row r="21" spans="1:25" x14ac:dyDescent="0.2">
      <c r="A21" s="47"/>
      <c r="B21" s="83" t="s">
        <v>264</v>
      </c>
      <c r="C21" s="412">
        <v>35843.504670000002</v>
      </c>
      <c r="D21" s="387">
        <v>94.53107661407455</v>
      </c>
      <c r="E21" s="412">
        <v>766.34085149999999</v>
      </c>
      <c r="F21" s="387">
        <v>2.0210921452185557</v>
      </c>
      <c r="G21" s="412">
        <v>232.02533030000001</v>
      </c>
      <c r="H21" s="387">
        <v>0.61192688820278951</v>
      </c>
      <c r="I21" s="412">
        <v>73.492839599999996</v>
      </c>
      <c r="J21" s="387">
        <v>0.19382471984186952</v>
      </c>
      <c r="K21" s="412">
        <v>356.59227279999999</v>
      </c>
      <c r="L21" s="387">
        <v>0.94045076703275876</v>
      </c>
      <c r="M21" s="412">
        <v>645.20943139999997</v>
      </c>
      <c r="N21" s="387">
        <v>1.7016288656294745</v>
      </c>
      <c r="O21" s="468">
        <v>0</v>
      </c>
      <c r="P21" s="468">
        <v>0</v>
      </c>
      <c r="Q21" s="468">
        <v>0</v>
      </c>
      <c r="R21" s="468">
        <v>0</v>
      </c>
      <c r="S21" s="468">
        <v>0</v>
      </c>
      <c r="T21" s="468">
        <v>0</v>
      </c>
      <c r="U21" s="48"/>
      <c r="V21" s="137"/>
      <c r="W21" s="137"/>
      <c r="X21" s="137"/>
      <c r="Y21" s="137"/>
    </row>
    <row r="22" spans="1:25" x14ac:dyDescent="0.2">
      <c r="A22" s="47"/>
      <c r="B22" s="83" t="s">
        <v>265</v>
      </c>
      <c r="C22" s="412">
        <v>20575.8698984</v>
      </c>
      <c r="D22" s="387">
        <v>97.77855507375547</v>
      </c>
      <c r="E22" s="412">
        <v>135.31634740000001</v>
      </c>
      <c r="F22" s="387">
        <v>0.64303657594856722</v>
      </c>
      <c r="G22" s="412">
        <v>21.9727952</v>
      </c>
      <c r="H22" s="387">
        <v>0.10441688133703726</v>
      </c>
      <c r="I22" s="412">
        <v>42.332879599999998</v>
      </c>
      <c r="J22" s="387">
        <v>0.20117000252422526</v>
      </c>
      <c r="K22" s="412">
        <v>33.776134200000001</v>
      </c>
      <c r="L22" s="387">
        <v>0.16050750779241987</v>
      </c>
      <c r="M22" s="412">
        <v>234.0679639</v>
      </c>
      <c r="N22" s="387">
        <v>1.1123139586422861</v>
      </c>
      <c r="O22" s="468">
        <v>0</v>
      </c>
      <c r="P22" s="468">
        <v>0</v>
      </c>
      <c r="Q22" s="468">
        <v>0</v>
      </c>
      <c r="R22" s="468">
        <v>0</v>
      </c>
      <c r="S22" s="468">
        <v>0</v>
      </c>
      <c r="T22" s="468">
        <v>0</v>
      </c>
      <c r="U22" s="48"/>
      <c r="V22" s="137"/>
      <c r="W22" s="137"/>
      <c r="X22" s="137"/>
      <c r="Y22" s="137"/>
    </row>
    <row r="23" spans="1:25" x14ac:dyDescent="0.2">
      <c r="A23" s="47"/>
      <c r="B23" s="83" t="s">
        <v>266</v>
      </c>
      <c r="C23" s="412">
        <v>37578.077052100001</v>
      </c>
      <c r="D23" s="387">
        <v>99.757598722377978</v>
      </c>
      <c r="E23" s="412">
        <v>30.073097700000002</v>
      </c>
      <c r="F23" s="387">
        <v>7.9834314260841518E-2</v>
      </c>
      <c r="G23" s="468">
        <v>0</v>
      </c>
      <c r="H23" s="468">
        <v>0</v>
      </c>
      <c r="I23" s="480">
        <v>0</v>
      </c>
      <c r="J23" s="480">
        <v>0</v>
      </c>
      <c r="K23" s="468">
        <v>0</v>
      </c>
      <c r="L23" s="468">
        <v>0</v>
      </c>
      <c r="M23" s="412">
        <v>61.237980399999998</v>
      </c>
      <c r="N23" s="387">
        <v>0.16256696336117224</v>
      </c>
      <c r="O23" s="468">
        <v>0</v>
      </c>
      <c r="P23" s="468">
        <v>0</v>
      </c>
      <c r="Q23" s="468">
        <v>0</v>
      </c>
      <c r="R23" s="468">
        <v>0</v>
      </c>
      <c r="S23" s="468">
        <v>0</v>
      </c>
      <c r="T23" s="468">
        <v>0</v>
      </c>
      <c r="U23" s="48"/>
      <c r="V23" s="137"/>
      <c r="W23" s="137"/>
      <c r="X23" s="137"/>
      <c r="Y23" s="137"/>
    </row>
    <row r="24" spans="1:25" x14ac:dyDescent="0.2">
      <c r="A24" s="47"/>
      <c r="B24" s="83" t="s">
        <v>267</v>
      </c>
      <c r="C24" s="412">
        <v>2254.8895830000001</v>
      </c>
      <c r="D24" s="387">
        <v>89.984198714079213</v>
      </c>
      <c r="E24" s="412">
        <v>151.6695708</v>
      </c>
      <c r="F24" s="387">
        <v>6.052564569298605</v>
      </c>
      <c r="G24" s="412">
        <v>29.749944500000002</v>
      </c>
      <c r="H24" s="387">
        <v>1.1872088716908262</v>
      </c>
      <c r="I24" s="480">
        <v>0</v>
      </c>
      <c r="J24" s="480">
        <v>0</v>
      </c>
      <c r="K24" s="412">
        <v>20.562951399999999</v>
      </c>
      <c r="L24" s="387">
        <v>0.82059038228549619</v>
      </c>
      <c r="M24" s="412">
        <v>49.000776000000002</v>
      </c>
      <c r="N24" s="387">
        <v>1.9554374626458519</v>
      </c>
      <c r="O24" s="468">
        <v>0</v>
      </c>
      <c r="P24" s="468">
        <v>0</v>
      </c>
      <c r="Q24" s="468">
        <v>0</v>
      </c>
      <c r="R24" s="468">
        <v>0</v>
      </c>
      <c r="S24" s="468">
        <v>0</v>
      </c>
      <c r="T24" s="468">
        <v>0</v>
      </c>
      <c r="U24" s="48"/>
      <c r="V24" s="137"/>
      <c r="W24" s="137"/>
      <c r="X24" s="137"/>
      <c r="Y24" s="137"/>
    </row>
    <row r="25" spans="1:25" x14ac:dyDescent="0.2">
      <c r="A25" s="47"/>
      <c r="B25" s="83" t="s">
        <v>362</v>
      </c>
      <c r="C25" s="412">
        <v>652</v>
      </c>
      <c r="D25" s="387">
        <v>98.638426626323749</v>
      </c>
      <c r="E25" s="412">
        <v>2</v>
      </c>
      <c r="F25" s="387">
        <v>0.30257186081694404</v>
      </c>
      <c r="G25" s="480">
        <v>0</v>
      </c>
      <c r="H25" s="480">
        <v>0</v>
      </c>
      <c r="I25" s="480">
        <v>0</v>
      </c>
      <c r="J25" s="480">
        <v>0</v>
      </c>
      <c r="K25" s="480">
        <v>0</v>
      </c>
      <c r="L25" s="480">
        <v>0</v>
      </c>
      <c r="M25" s="412">
        <v>7</v>
      </c>
      <c r="N25" s="387">
        <v>1.059001512859304</v>
      </c>
      <c r="O25" s="468">
        <v>0</v>
      </c>
      <c r="P25" s="468">
        <v>0</v>
      </c>
      <c r="Q25" s="468">
        <v>0</v>
      </c>
      <c r="R25" s="468">
        <v>0</v>
      </c>
      <c r="S25" s="468">
        <v>0</v>
      </c>
      <c r="T25" s="468">
        <v>0</v>
      </c>
      <c r="U25" s="48"/>
      <c r="V25" s="137"/>
      <c r="W25" s="137"/>
      <c r="X25" s="137"/>
      <c r="Y25" s="137"/>
    </row>
    <row r="26" spans="1:25" x14ac:dyDescent="0.2">
      <c r="A26" s="47"/>
      <c r="B26" s="83" t="s">
        <v>284</v>
      </c>
      <c r="C26" s="412">
        <v>3814.4670120999999</v>
      </c>
      <c r="D26" s="387">
        <v>99.457532053201163</v>
      </c>
      <c r="E26" s="468">
        <v>0</v>
      </c>
      <c r="F26" s="468">
        <v>0</v>
      </c>
      <c r="G26" s="412">
        <v>4.2820742999999997</v>
      </c>
      <c r="H26" s="387">
        <v>0.11164981650004474</v>
      </c>
      <c r="I26" s="480">
        <v>0</v>
      </c>
      <c r="J26" s="480">
        <v>0</v>
      </c>
      <c r="K26" s="480">
        <v>0</v>
      </c>
      <c r="L26" s="480">
        <v>0</v>
      </c>
      <c r="M26" s="412">
        <v>16.523047699999999</v>
      </c>
      <c r="N26" s="387">
        <v>0.43081813029878679</v>
      </c>
      <c r="O26" s="468">
        <v>0</v>
      </c>
      <c r="P26" s="468">
        <v>0</v>
      </c>
      <c r="Q26" s="468">
        <v>0</v>
      </c>
      <c r="R26" s="468">
        <v>0</v>
      </c>
      <c r="S26" s="468">
        <v>0</v>
      </c>
      <c r="T26" s="468">
        <v>0</v>
      </c>
      <c r="U26" s="48"/>
      <c r="V26" s="137"/>
      <c r="W26" s="137"/>
      <c r="X26" s="137"/>
      <c r="Y26" s="137"/>
    </row>
    <row r="27" spans="1:25" x14ac:dyDescent="0.2">
      <c r="A27" s="47"/>
      <c r="B27" s="83" t="s">
        <v>271</v>
      </c>
      <c r="C27" s="412">
        <v>21837.768533099999</v>
      </c>
      <c r="D27" s="387">
        <v>98.458110414007251</v>
      </c>
      <c r="E27" s="412">
        <v>18.563497699999999</v>
      </c>
      <c r="F27" s="387">
        <v>8.3695680877212464E-2</v>
      </c>
      <c r="G27" s="412">
        <v>129.06555</v>
      </c>
      <c r="H27" s="387">
        <v>0.58190699078449581</v>
      </c>
      <c r="I27" s="480">
        <v>0</v>
      </c>
      <c r="J27" s="480">
        <v>0</v>
      </c>
      <c r="K27" s="412">
        <v>20.851508800000001</v>
      </c>
      <c r="L27" s="387">
        <v>9.4011444100493391E-2</v>
      </c>
      <c r="M27" s="412">
        <v>173.50678959999999</v>
      </c>
      <c r="N27" s="387">
        <v>0.78227547023055066</v>
      </c>
      <c r="O27" s="468">
        <v>0</v>
      </c>
      <c r="P27" s="468">
        <v>0</v>
      </c>
      <c r="Q27" s="468">
        <v>0</v>
      </c>
      <c r="R27" s="468">
        <v>0</v>
      </c>
      <c r="S27" s="468">
        <v>0</v>
      </c>
      <c r="T27" s="468">
        <v>0</v>
      </c>
      <c r="U27" s="48"/>
      <c r="V27" s="137"/>
      <c r="W27" s="137"/>
      <c r="X27" s="137"/>
      <c r="Y27" s="137"/>
    </row>
    <row r="28" spans="1:25" x14ac:dyDescent="0.2">
      <c r="A28" s="47"/>
      <c r="B28" s="83" t="s">
        <v>272</v>
      </c>
      <c r="C28" s="412">
        <v>24257.348381</v>
      </c>
      <c r="D28" s="387">
        <v>99.166524630739943</v>
      </c>
      <c r="E28" s="412">
        <v>39.149428100000002</v>
      </c>
      <c r="F28" s="387">
        <v>0.16004687177593258</v>
      </c>
      <c r="G28" s="480">
        <v>0</v>
      </c>
      <c r="H28" s="480">
        <v>0</v>
      </c>
      <c r="I28" s="480">
        <v>0</v>
      </c>
      <c r="J28" s="480">
        <v>0</v>
      </c>
      <c r="K28" s="412">
        <v>12.9598116</v>
      </c>
      <c r="L28" s="387">
        <v>5.298103717089659E-2</v>
      </c>
      <c r="M28" s="412">
        <v>151.76905970000001</v>
      </c>
      <c r="N28" s="387">
        <v>0.62044746031321363</v>
      </c>
      <c r="O28" s="468">
        <v>0</v>
      </c>
      <c r="P28" s="468">
        <v>0</v>
      </c>
      <c r="Q28" s="468">
        <v>0</v>
      </c>
      <c r="R28" s="468">
        <v>0</v>
      </c>
      <c r="S28" s="468">
        <v>0</v>
      </c>
      <c r="T28" s="468">
        <v>0</v>
      </c>
      <c r="U28" s="48"/>
      <c r="V28" s="137"/>
      <c r="W28" s="137"/>
      <c r="X28" s="137"/>
      <c r="Y28" s="137"/>
    </row>
    <row r="29" spans="1:25" x14ac:dyDescent="0.2">
      <c r="A29" s="47"/>
      <c r="B29" s="83" t="s">
        <v>363</v>
      </c>
      <c r="C29" s="412">
        <v>1657.1289784999999</v>
      </c>
      <c r="D29" s="387">
        <v>95.378584395139157</v>
      </c>
      <c r="E29" s="412">
        <v>73.327258400000005</v>
      </c>
      <c r="F29" s="387">
        <v>4.2204621333091827</v>
      </c>
      <c r="G29" s="480">
        <v>0</v>
      </c>
      <c r="H29" s="480">
        <v>0</v>
      </c>
      <c r="I29" s="480">
        <v>0</v>
      </c>
      <c r="J29" s="480">
        <v>0</v>
      </c>
      <c r="K29" s="412">
        <v>5.0260296999999996</v>
      </c>
      <c r="L29" s="387">
        <v>0.28928080079068264</v>
      </c>
      <c r="M29" s="412">
        <v>1.9402261000000001</v>
      </c>
      <c r="N29" s="387">
        <v>0.11167267076097524</v>
      </c>
      <c r="O29" s="468">
        <v>0</v>
      </c>
      <c r="P29" s="468">
        <v>0</v>
      </c>
      <c r="Q29" s="468">
        <v>0</v>
      </c>
      <c r="R29" s="468">
        <v>0</v>
      </c>
      <c r="S29" s="468">
        <v>0</v>
      </c>
      <c r="T29" s="468">
        <v>0</v>
      </c>
      <c r="U29" s="48"/>
      <c r="V29" s="137"/>
      <c r="W29" s="137"/>
      <c r="X29" s="137"/>
      <c r="Y29" s="137"/>
    </row>
    <row r="30" spans="1:25" x14ac:dyDescent="0.2">
      <c r="A30" s="47"/>
      <c r="B30" s="83" t="s">
        <v>364</v>
      </c>
      <c r="C30" s="412">
        <v>894</v>
      </c>
      <c r="D30" s="387">
        <v>95.614973262032095</v>
      </c>
      <c r="E30" s="412">
        <v>25</v>
      </c>
      <c r="F30" s="387">
        <v>2.6737967914438503</v>
      </c>
      <c r="G30" s="412">
        <v>1</v>
      </c>
      <c r="H30" s="387">
        <v>0.10695187165775401</v>
      </c>
      <c r="I30" s="412">
        <v>1</v>
      </c>
      <c r="J30" s="387">
        <v>0.10695187165775401</v>
      </c>
      <c r="K30" s="412">
        <v>2</v>
      </c>
      <c r="L30" s="387">
        <v>0.21390374331550802</v>
      </c>
      <c r="M30" s="412">
        <v>12</v>
      </c>
      <c r="N30" s="387">
        <v>1.2834224598930482</v>
      </c>
      <c r="O30" s="468">
        <v>0</v>
      </c>
      <c r="P30" s="468">
        <v>0</v>
      </c>
      <c r="Q30" s="468">
        <v>0</v>
      </c>
      <c r="R30" s="468">
        <v>0</v>
      </c>
      <c r="S30" s="468">
        <v>0</v>
      </c>
      <c r="T30" s="468">
        <v>0</v>
      </c>
      <c r="U30" s="48"/>
      <c r="V30" s="137"/>
      <c r="W30" s="137"/>
      <c r="X30" s="137"/>
      <c r="Y30" s="137"/>
    </row>
    <row r="31" spans="1:25" x14ac:dyDescent="0.2">
      <c r="A31" s="47"/>
      <c r="B31" s="83" t="s">
        <v>274</v>
      </c>
      <c r="C31" s="412">
        <v>7455.5605679999999</v>
      </c>
      <c r="D31" s="387">
        <v>97.766026512691411</v>
      </c>
      <c r="E31" s="412">
        <v>7.9878017000000003</v>
      </c>
      <c r="F31" s="387">
        <v>0.10474539448209624</v>
      </c>
      <c r="G31" s="412">
        <v>26.605216299999999</v>
      </c>
      <c r="H31" s="387">
        <v>0.34887870045960162</v>
      </c>
      <c r="I31" s="412">
        <v>6.4569058000000004</v>
      </c>
      <c r="J31" s="387">
        <v>8.4670497660793861E-2</v>
      </c>
      <c r="K31" s="412">
        <v>8.4548717</v>
      </c>
      <c r="L31" s="387">
        <v>0.11087016237671643</v>
      </c>
      <c r="M31" s="412">
        <v>120.856272</v>
      </c>
      <c r="N31" s="387">
        <v>1.5848087323293871</v>
      </c>
      <c r="O31" s="468">
        <v>0</v>
      </c>
      <c r="P31" s="468">
        <v>0</v>
      </c>
      <c r="Q31" s="468">
        <v>0</v>
      </c>
      <c r="R31" s="468">
        <v>0</v>
      </c>
      <c r="S31" s="468">
        <v>0</v>
      </c>
      <c r="T31" s="468">
        <v>0</v>
      </c>
      <c r="U31" s="48"/>
      <c r="V31" s="137"/>
      <c r="W31" s="137"/>
      <c r="X31" s="137"/>
      <c r="Y31" s="137"/>
    </row>
    <row r="32" spans="1:25" x14ac:dyDescent="0.2">
      <c r="A32" s="47"/>
      <c r="B32" s="83" t="s">
        <v>275</v>
      </c>
      <c r="C32" s="412">
        <v>151391.1199741</v>
      </c>
      <c r="D32" s="387">
        <v>96.423318832595015</v>
      </c>
      <c r="E32" s="412">
        <v>306.76703939999999</v>
      </c>
      <c r="F32" s="387">
        <v>0.19538461735706755</v>
      </c>
      <c r="G32" s="412">
        <v>137.9878186</v>
      </c>
      <c r="H32" s="387">
        <v>8.788655127300958E-2</v>
      </c>
      <c r="I32" s="480">
        <v>0</v>
      </c>
      <c r="J32" s="480">
        <v>0</v>
      </c>
      <c r="K32" s="412">
        <v>2595.7692124</v>
      </c>
      <c r="L32" s="387">
        <v>1.6532850964171435</v>
      </c>
      <c r="M32" s="412">
        <v>1820.8220687</v>
      </c>
      <c r="N32" s="387">
        <v>1.1597094129280621</v>
      </c>
      <c r="O32" s="468">
        <v>0</v>
      </c>
      <c r="P32" s="468">
        <v>0</v>
      </c>
      <c r="Q32" s="412">
        <v>754.28475060000005</v>
      </c>
      <c r="R32" s="387">
        <v>0.48041548942970352</v>
      </c>
      <c r="S32" s="468">
        <v>0</v>
      </c>
      <c r="T32" s="468">
        <v>0</v>
      </c>
      <c r="U32" s="48"/>
      <c r="V32" s="137"/>
      <c r="W32" s="137"/>
      <c r="X32" s="137"/>
      <c r="Y32" s="137"/>
    </row>
    <row r="33" spans="1:25" x14ac:dyDescent="0.2">
      <c r="A33" s="47"/>
      <c r="B33" s="83" t="s">
        <v>276</v>
      </c>
      <c r="C33" s="412">
        <v>5413.1228674000004</v>
      </c>
      <c r="D33" s="387">
        <v>97.028129203846589</v>
      </c>
      <c r="E33" s="412">
        <v>68.417431199999996</v>
      </c>
      <c r="F33" s="387">
        <v>1.2263559348057824</v>
      </c>
      <c r="G33" s="412">
        <v>15.8987053</v>
      </c>
      <c r="H33" s="387">
        <v>0.28497812996497224</v>
      </c>
      <c r="I33" s="412">
        <v>4.6461800000000002</v>
      </c>
      <c r="J33" s="387">
        <v>8.328097558237367E-2</v>
      </c>
      <c r="K33" s="412">
        <v>32.395190300000003</v>
      </c>
      <c r="L33" s="387">
        <v>0.58067122934553728</v>
      </c>
      <c r="M33" s="412">
        <v>44.440823000000002</v>
      </c>
      <c r="N33" s="387">
        <v>0.79658452645476274</v>
      </c>
      <c r="O33" s="468">
        <v>0</v>
      </c>
      <c r="P33" s="468">
        <v>0</v>
      </c>
      <c r="Q33" s="468">
        <v>0</v>
      </c>
      <c r="R33" s="468">
        <v>0</v>
      </c>
      <c r="S33" s="468">
        <v>0</v>
      </c>
      <c r="T33" s="468">
        <v>0</v>
      </c>
      <c r="U33" s="48"/>
      <c r="V33" s="137"/>
      <c r="W33" s="137"/>
      <c r="X33" s="137"/>
      <c r="Y33" s="137"/>
    </row>
    <row r="34" spans="1:25" x14ac:dyDescent="0.2">
      <c r="A34" s="47"/>
      <c r="B34" s="83" t="s">
        <v>286</v>
      </c>
      <c r="C34" s="412">
        <v>2077.0719565999998</v>
      </c>
      <c r="D34" s="387">
        <v>99.72127386970044</v>
      </c>
      <c r="E34" s="412">
        <v>2.8024444000000002</v>
      </c>
      <c r="F34" s="387">
        <v>0.13454677129937637</v>
      </c>
      <c r="G34" s="412">
        <v>3.0030793999999998</v>
      </c>
      <c r="H34" s="387">
        <v>0.14417935900018869</v>
      </c>
      <c r="I34" s="480">
        <v>0</v>
      </c>
      <c r="J34" s="480">
        <v>0</v>
      </c>
      <c r="K34" s="480">
        <v>0</v>
      </c>
      <c r="L34" s="480">
        <v>0</v>
      </c>
      <c r="M34" s="480">
        <v>0</v>
      </c>
      <c r="N34" s="480">
        <v>0</v>
      </c>
      <c r="O34" s="468">
        <v>0</v>
      </c>
      <c r="P34" s="468">
        <v>0</v>
      </c>
      <c r="Q34" s="468">
        <v>0</v>
      </c>
      <c r="R34" s="468">
        <v>0</v>
      </c>
      <c r="S34" s="468">
        <v>0</v>
      </c>
      <c r="T34" s="468">
        <v>0</v>
      </c>
      <c r="U34" s="48"/>
      <c r="V34" s="137"/>
      <c r="W34" s="137"/>
      <c r="X34" s="137"/>
      <c r="Y34" s="137"/>
    </row>
    <row r="35" spans="1:25" x14ac:dyDescent="0.2">
      <c r="A35" s="47"/>
      <c r="B35" s="83" t="s">
        <v>365</v>
      </c>
      <c r="C35" s="412">
        <v>482</v>
      </c>
      <c r="D35" s="387">
        <v>96.207584830339314</v>
      </c>
      <c r="E35" s="412">
        <v>4</v>
      </c>
      <c r="F35" s="387">
        <v>0.79840319361277434</v>
      </c>
      <c r="G35" s="412">
        <v>1</v>
      </c>
      <c r="H35" s="387">
        <v>0.19960079840319359</v>
      </c>
      <c r="I35" s="412">
        <v>1</v>
      </c>
      <c r="J35" s="387">
        <v>0.19960079840319359</v>
      </c>
      <c r="K35" s="412">
        <v>1</v>
      </c>
      <c r="L35" s="387">
        <v>0.19960079840319359</v>
      </c>
      <c r="M35" s="412">
        <v>12</v>
      </c>
      <c r="N35" s="387">
        <v>2.3952095808383236</v>
      </c>
      <c r="O35" s="468">
        <v>0</v>
      </c>
      <c r="P35" s="468">
        <v>0</v>
      </c>
      <c r="Q35" s="468">
        <v>0</v>
      </c>
      <c r="R35" s="468">
        <v>0</v>
      </c>
      <c r="S35" s="468">
        <v>0</v>
      </c>
      <c r="T35" s="468">
        <v>0</v>
      </c>
      <c r="U35" s="48"/>
      <c r="V35" s="137"/>
      <c r="W35" s="137"/>
      <c r="X35" s="137"/>
      <c r="Y35" s="137"/>
    </row>
    <row r="36" spans="1:25" x14ac:dyDescent="0.2">
      <c r="A36" s="47"/>
      <c r="B36" s="83" t="s">
        <v>287</v>
      </c>
      <c r="C36" s="412">
        <v>4413.5579648000003</v>
      </c>
      <c r="D36" s="387">
        <v>99.88499098520623</v>
      </c>
      <c r="E36" s="468">
        <v>0</v>
      </c>
      <c r="F36" s="468">
        <v>0</v>
      </c>
      <c r="G36" s="468">
        <v>0</v>
      </c>
      <c r="H36" s="468">
        <v>0</v>
      </c>
      <c r="I36" s="480">
        <v>0</v>
      </c>
      <c r="J36" s="480">
        <v>0</v>
      </c>
      <c r="K36" s="480">
        <v>0</v>
      </c>
      <c r="L36" s="480">
        <v>0</v>
      </c>
      <c r="M36" s="412">
        <v>5.0818341</v>
      </c>
      <c r="N36" s="387">
        <v>0.11500901479376296</v>
      </c>
      <c r="O36" s="468">
        <v>0</v>
      </c>
      <c r="P36" s="468">
        <v>0</v>
      </c>
      <c r="Q36" s="468">
        <v>0</v>
      </c>
      <c r="R36" s="468">
        <v>0</v>
      </c>
      <c r="S36" s="468">
        <v>0</v>
      </c>
      <c r="T36" s="468">
        <v>0</v>
      </c>
      <c r="U36" s="48"/>
      <c r="V36" s="137"/>
      <c r="W36" s="137"/>
      <c r="X36" s="137"/>
      <c r="Y36" s="137"/>
    </row>
    <row r="37" spans="1:25" x14ac:dyDescent="0.2">
      <c r="A37" s="47"/>
      <c r="B37" s="83" t="s">
        <v>366</v>
      </c>
      <c r="C37" s="412">
        <v>234</v>
      </c>
      <c r="D37" s="387">
        <v>96.296296296296291</v>
      </c>
      <c r="E37" s="412">
        <v>2</v>
      </c>
      <c r="F37" s="387">
        <v>0.82304526748971196</v>
      </c>
      <c r="G37" s="412">
        <v>1</v>
      </c>
      <c r="H37" s="387">
        <v>0.41152263374485598</v>
      </c>
      <c r="I37" s="480">
        <v>0</v>
      </c>
      <c r="J37" s="480">
        <v>0</v>
      </c>
      <c r="K37" s="412">
        <v>1</v>
      </c>
      <c r="L37" s="387">
        <v>0.41152263374485598</v>
      </c>
      <c r="M37" s="412">
        <v>5</v>
      </c>
      <c r="N37" s="387">
        <v>2.0576131687242798</v>
      </c>
      <c r="O37" s="468">
        <v>0</v>
      </c>
      <c r="P37" s="468">
        <v>0</v>
      </c>
      <c r="Q37" s="468">
        <v>0</v>
      </c>
      <c r="R37" s="468">
        <v>0</v>
      </c>
      <c r="S37" s="468">
        <v>0</v>
      </c>
      <c r="T37" s="468">
        <v>0</v>
      </c>
      <c r="U37" s="48"/>
      <c r="V37" s="137"/>
      <c r="W37" s="137"/>
      <c r="X37" s="137"/>
      <c r="Y37" s="137"/>
    </row>
    <row r="38" spans="1:25" x14ac:dyDescent="0.2">
      <c r="A38" s="47"/>
      <c r="B38" s="83" t="s">
        <v>288</v>
      </c>
      <c r="C38" s="467">
        <v>2867.8798366999999</v>
      </c>
      <c r="D38" s="458">
        <v>98.742775647960485</v>
      </c>
      <c r="E38" s="467">
        <v>6.1094843000000001</v>
      </c>
      <c r="F38" s="458">
        <v>0.21035310818803421</v>
      </c>
      <c r="G38" s="467">
        <v>25.310389099999998</v>
      </c>
      <c r="H38" s="458">
        <v>0.87145146058130329</v>
      </c>
      <c r="I38" s="480">
        <v>0</v>
      </c>
      <c r="J38" s="480">
        <v>0</v>
      </c>
      <c r="K38" s="480">
        <v>0</v>
      </c>
      <c r="L38" s="480">
        <v>0</v>
      </c>
      <c r="M38" s="467">
        <v>5.0948827000000003</v>
      </c>
      <c r="N38" s="458">
        <v>0.17541978327015978</v>
      </c>
      <c r="O38" s="468">
        <v>0</v>
      </c>
      <c r="P38" s="468">
        <v>0</v>
      </c>
      <c r="Q38" s="468">
        <v>0</v>
      </c>
      <c r="R38" s="468">
        <v>0</v>
      </c>
      <c r="S38" s="468">
        <v>0</v>
      </c>
      <c r="T38" s="468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4">
        <f t="shared" ref="X38:X49" si="1">D38+F38+H38+J38+L38+N38+P38+R38+T38</f>
        <v>99.999999999999972</v>
      </c>
      <c r="Y38" s="137"/>
    </row>
    <row r="39" spans="1:25" x14ac:dyDescent="0.2">
      <c r="A39" s="47"/>
      <c r="B39" s="84" t="s">
        <v>289</v>
      </c>
      <c r="C39" s="467">
        <v>4049.2433148999999</v>
      </c>
      <c r="D39" s="458">
        <v>93.168273980139716</v>
      </c>
      <c r="E39" s="467">
        <v>82.683223299999995</v>
      </c>
      <c r="F39" s="442">
        <v>1.9024426548113511</v>
      </c>
      <c r="G39" s="467">
        <v>19.4443728</v>
      </c>
      <c r="H39" s="458">
        <v>0.44739189807049562</v>
      </c>
      <c r="I39" s="480">
        <v>0</v>
      </c>
      <c r="J39" s="480">
        <v>0</v>
      </c>
      <c r="K39" s="480">
        <v>0</v>
      </c>
      <c r="L39" s="480">
        <v>0</v>
      </c>
      <c r="M39" s="467">
        <v>194.79022509999999</v>
      </c>
      <c r="N39" s="458">
        <v>4.4818914669784613</v>
      </c>
      <c r="O39" s="468">
        <v>0</v>
      </c>
      <c r="P39" s="468">
        <v>0</v>
      </c>
      <c r="Q39" s="468">
        <v>0</v>
      </c>
      <c r="R39" s="468">
        <v>0</v>
      </c>
      <c r="S39" s="468">
        <v>0</v>
      </c>
      <c r="T39" s="468">
        <v>0</v>
      </c>
      <c r="U39" s="48"/>
      <c r="V39" s="213">
        <v>222457.85471775301</v>
      </c>
      <c r="W39" s="213">
        <f t="shared" si="0"/>
        <v>4346.1611360999987</v>
      </c>
      <c r="X39" s="174">
        <f t="shared" si="1"/>
        <v>100.00000000000003</v>
      </c>
      <c r="Y39" s="137"/>
    </row>
    <row r="40" spans="1:25" x14ac:dyDescent="0.2">
      <c r="A40" s="47"/>
      <c r="B40" s="83" t="s">
        <v>279</v>
      </c>
      <c r="C40" s="467">
        <v>32632.992792699999</v>
      </c>
      <c r="D40" s="458">
        <v>98.058309436110193</v>
      </c>
      <c r="E40" s="467">
        <v>467.13933059999999</v>
      </c>
      <c r="F40" s="458">
        <v>1.4036988063196945</v>
      </c>
      <c r="G40" s="468">
        <v>0</v>
      </c>
      <c r="H40" s="468">
        <v>0</v>
      </c>
      <c r="I40" s="467">
        <v>37.030572200000002</v>
      </c>
      <c r="J40" s="458">
        <v>0.11127251890289723</v>
      </c>
      <c r="K40" s="467">
        <v>46.851975899999999</v>
      </c>
      <c r="L40" s="458">
        <v>0.14078468314812687</v>
      </c>
      <c r="M40" s="467">
        <v>95.156650600000006</v>
      </c>
      <c r="N40" s="458">
        <v>0.28593455551909858</v>
      </c>
      <c r="O40" s="468">
        <v>0</v>
      </c>
      <c r="P40" s="468">
        <v>0</v>
      </c>
      <c r="Q40" s="468">
        <v>0</v>
      </c>
      <c r="R40" s="468">
        <v>0</v>
      </c>
      <c r="S40" s="468">
        <v>0</v>
      </c>
      <c r="T40" s="468">
        <v>0</v>
      </c>
      <c r="U40" s="48"/>
      <c r="V40" s="213">
        <v>58400.154378324907</v>
      </c>
      <c r="W40" s="213">
        <f t="shared" si="0"/>
        <v>33279.171321999995</v>
      </c>
      <c r="X40" s="174">
        <f t="shared" si="1"/>
        <v>100.00000000000001</v>
      </c>
      <c r="Y40" s="137"/>
    </row>
    <row r="41" spans="1:25" x14ac:dyDescent="0.2">
      <c r="A41" s="47"/>
      <c r="B41" s="83"/>
      <c r="C41" s="351"/>
      <c r="D41" s="352"/>
      <c r="E41" s="351"/>
      <c r="F41" s="352"/>
      <c r="G41" s="351"/>
      <c r="H41" s="353"/>
      <c r="I41" s="351"/>
      <c r="J41" s="354"/>
      <c r="K41" s="351"/>
      <c r="L41" s="355"/>
      <c r="M41" s="351"/>
      <c r="N41" s="355"/>
      <c r="O41" s="351"/>
      <c r="P41" s="351"/>
      <c r="Q41" s="351"/>
      <c r="R41" s="335"/>
      <c r="S41" s="351"/>
      <c r="T41" s="346"/>
      <c r="U41" s="48"/>
      <c r="V41" s="213">
        <v>141029.17999929894</v>
      </c>
      <c r="W41" s="213">
        <f t="shared" si="0"/>
        <v>0</v>
      </c>
      <c r="X41" s="174">
        <f t="shared" si="1"/>
        <v>0</v>
      </c>
      <c r="Y41" s="137"/>
    </row>
    <row r="42" spans="1:25" ht="15" x14ac:dyDescent="0.2">
      <c r="A42" s="47"/>
      <c r="B42" s="80" t="s">
        <v>280</v>
      </c>
      <c r="C42" s="351"/>
      <c r="D42" s="352"/>
      <c r="E42" s="351"/>
      <c r="F42" s="352"/>
      <c r="G42" s="351"/>
      <c r="H42" s="353"/>
      <c r="I42" s="351"/>
      <c r="J42" s="355"/>
      <c r="K42" s="351"/>
      <c r="L42" s="355"/>
      <c r="M42" s="351"/>
      <c r="N42" s="355"/>
      <c r="O42" s="351"/>
      <c r="P42" s="351"/>
      <c r="Q42" s="351"/>
      <c r="R42" s="335"/>
      <c r="S42" s="351"/>
      <c r="T42" s="347"/>
      <c r="U42" s="48"/>
      <c r="V42" s="213">
        <v>388559.83322918398</v>
      </c>
      <c r="W42" s="213">
        <f t="shared" si="0"/>
        <v>0</v>
      </c>
      <c r="X42" s="174">
        <f t="shared" si="1"/>
        <v>0</v>
      </c>
      <c r="Y42" s="137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65">
        <v>0.6176694270983597</v>
      </c>
      <c r="I43" s="217">
        <v>44.120133299999999</v>
      </c>
      <c r="J43" s="465">
        <v>1.7518137213964224</v>
      </c>
      <c r="K43" s="217">
        <v>9.4421397999999996</v>
      </c>
      <c r="L43" s="465">
        <v>0.37490526033798888</v>
      </c>
      <c r="M43" s="217">
        <v>37.733908900000003</v>
      </c>
      <c r="N43" s="453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4">
        <f t="shared" si="1"/>
        <v>99.999999999999972</v>
      </c>
      <c r="Y43" s="137"/>
    </row>
    <row r="44" spans="1:25" ht="15" x14ac:dyDescent="0.2">
      <c r="A44" s="47"/>
      <c r="B44" s="100" t="s">
        <v>261</v>
      </c>
      <c r="C44" s="215">
        <v>3813.1212598000002</v>
      </c>
      <c r="D44" s="555">
        <v>92.634157268445733</v>
      </c>
      <c r="E44" s="215">
        <v>235.16525970000001</v>
      </c>
      <c r="F44" s="555">
        <v>5.7129931536106664</v>
      </c>
      <c r="G44" s="215">
        <v>31.267661499999999</v>
      </c>
      <c r="H44" s="556">
        <v>0.75960172138859428</v>
      </c>
      <c r="I44" s="215">
        <v>4.1958812999999999</v>
      </c>
      <c r="J44" s="557">
        <v>0.10193274793582542</v>
      </c>
      <c r="K44" s="216">
        <v>0</v>
      </c>
      <c r="L44" s="216">
        <v>0</v>
      </c>
      <c r="M44" s="215">
        <v>32.573087000000001</v>
      </c>
      <c r="N44" s="557">
        <v>0.79131510861918608</v>
      </c>
      <c r="O44" s="215">
        <v>0</v>
      </c>
      <c r="P44" s="215">
        <v>0</v>
      </c>
      <c r="Q44" s="215">
        <v>0</v>
      </c>
      <c r="R44" s="215">
        <v>0</v>
      </c>
      <c r="S44" s="215">
        <v>0</v>
      </c>
      <c r="T44" s="215">
        <v>0</v>
      </c>
      <c r="U44" s="48"/>
      <c r="V44" s="213">
        <v>35013.812698472335</v>
      </c>
      <c r="W44" s="213">
        <f t="shared" si="0"/>
        <v>4116.3231493000003</v>
      </c>
      <c r="X44" s="174">
        <f t="shared" si="1"/>
        <v>100</v>
      </c>
      <c r="Y44" s="137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80">
        <v>0</v>
      </c>
      <c r="H45" s="480">
        <v>0</v>
      </c>
      <c r="I45" s="217">
        <v>2</v>
      </c>
      <c r="J45" s="465">
        <v>0.25412960609911056</v>
      </c>
      <c r="K45" s="480">
        <v>5</v>
      </c>
      <c r="L45" s="465">
        <v>0.63532401524777637</v>
      </c>
      <c r="M45" s="217">
        <v>5</v>
      </c>
      <c r="N45" s="465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4">
        <f t="shared" si="1"/>
        <v>100</v>
      </c>
      <c r="Y45" s="137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65">
        <v>0.6430116606474704</v>
      </c>
      <c r="I46" s="217">
        <v>248.54861399999999</v>
      </c>
      <c r="J46" s="465">
        <v>0.75322897914489184</v>
      </c>
      <c r="K46" s="217">
        <v>138.5697078</v>
      </c>
      <c r="L46" s="465">
        <v>0.41993683998817216</v>
      </c>
      <c r="M46" s="217">
        <v>28.6693395</v>
      </c>
      <c r="N46" s="453">
        <v>8.6882710697164967E-2</v>
      </c>
      <c r="O46" s="217">
        <v>28.8942011</v>
      </c>
      <c r="P46" s="469">
        <v>8.7564155951238634E-2</v>
      </c>
      <c r="Q46" s="217">
        <v>101.1788828</v>
      </c>
      <c r="R46" s="453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4">
        <f t="shared" si="1"/>
        <v>100.00000000000001</v>
      </c>
      <c r="Y46" s="137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53">
        <v>0.92654475375274314</v>
      </c>
      <c r="I47" s="217">
        <v>22.3690976</v>
      </c>
      <c r="J47" s="465">
        <v>0.33065729253529536</v>
      </c>
      <c r="K47" s="480">
        <v>0</v>
      </c>
      <c r="L47" s="480">
        <v>0</v>
      </c>
      <c r="M47" s="217">
        <v>62.685692000000003</v>
      </c>
      <c r="N47" s="465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4">
        <f t="shared" si="1"/>
        <v>99.999999999999986</v>
      </c>
      <c r="Y47" s="137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65">
        <v>1.0576407278742399</v>
      </c>
      <c r="I48" s="480">
        <v>0</v>
      </c>
      <c r="J48" s="480">
        <v>0</v>
      </c>
      <c r="K48" s="217">
        <v>11.365449399999999</v>
      </c>
      <c r="L48" s="465">
        <v>0.16623011994447984</v>
      </c>
      <c r="M48" s="217">
        <v>58.159638000000001</v>
      </c>
      <c r="N48" s="465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4">
        <f t="shared" si="1"/>
        <v>100.00000000000001</v>
      </c>
      <c r="Y48" s="137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80">
        <v>0</v>
      </c>
      <c r="H49" s="480">
        <v>0</v>
      </c>
      <c r="I49" s="480">
        <v>0</v>
      </c>
      <c r="J49" s="480">
        <v>0</v>
      </c>
      <c r="K49" s="217">
        <v>4</v>
      </c>
      <c r="L49" s="465">
        <v>0.36968576709796674</v>
      </c>
      <c r="M49" s="217">
        <v>2</v>
      </c>
      <c r="N49" s="465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4">
        <f t="shared" si="1"/>
        <v>100</v>
      </c>
      <c r="Y49" s="137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65">
        <v>0.24344207682906105</v>
      </c>
      <c r="I50" s="217">
        <v>36.898411400000001</v>
      </c>
      <c r="J50" s="465">
        <v>0.71094724958599242</v>
      </c>
      <c r="K50" s="217">
        <v>114.6808491</v>
      </c>
      <c r="L50" s="465">
        <v>2.2096353516138434</v>
      </c>
      <c r="M50" s="217">
        <v>12.098747899999999</v>
      </c>
      <c r="N50" s="465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4"/>
      <c r="Y50" s="137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65">
        <v>7.1590909090909092</v>
      </c>
      <c r="I51" s="217">
        <v>12</v>
      </c>
      <c r="J51" s="465">
        <v>1.3636363636363635</v>
      </c>
      <c r="K51" s="217">
        <v>1</v>
      </c>
      <c r="L51" s="465">
        <v>0.11363636363636363</v>
      </c>
      <c r="M51" s="217">
        <v>14</v>
      </c>
      <c r="N51" s="465">
        <v>1.5909090909090908</v>
      </c>
      <c r="O51" s="217">
        <v>0</v>
      </c>
      <c r="P51" s="217">
        <v>0</v>
      </c>
      <c r="Q51" s="217">
        <v>1</v>
      </c>
      <c r="R51" s="465">
        <v>0.11363636363636363</v>
      </c>
      <c r="S51" s="217">
        <v>0</v>
      </c>
      <c r="T51" s="217">
        <v>0</v>
      </c>
      <c r="U51" s="48"/>
      <c r="V51" s="213"/>
      <c r="W51" s="213"/>
      <c r="X51" s="174"/>
      <c r="Y51" s="137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65">
        <v>0.1169028129054166</v>
      </c>
      <c r="I52" s="217">
        <v>8.6047422000000005</v>
      </c>
      <c r="J52" s="465">
        <v>0.11098866316870447</v>
      </c>
      <c r="K52" s="217">
        <v>25.086039199999998</v>
      </c>
      <c r="L52" s="465">
        <v>0.32357343082349588</v>
      </c>
      <c r="M52" s="217">
        <v>126.3654442</v>
      </c>
      <c r="N52" s="465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4"/>
      <c r="Y52" s="137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68">
        <v>0</v>
      </c>
      <c r="F53" s="468">
        <v>0</v>
      </c>
      <c r="G53" s="217">
        <v>19.303284900000001</v>
      </c>
      <c r="H53" s="465">
        <v>0.32048726145336309</v>
      </c>
      <c r="I53" s="217">
        <v>14.1130108</v>
      </c>
      <c r="J53" s="465">
        <v>0.23431453276399275</v>
      </c>
      <c r="K53" s="217">
        <v>89.690142100000003</v>
      </c>
      <c r="L53" s="465">
        <v>1.4891013716008503</v>
      </c>
      <c r="M53" s="217">
        <v>261.02693540000001</v>
      </c>
      <c r="N53" s="465">
        <v>4.3337601929042613</v>
      </c>
      <c r="O53" s="217">
        <v>0</v>
      </c>
      <c r="P53" s="217">
        <v>0</v>
      </c>
      <c r="Q53" s="217">
        <v>10.885091900000001</v>
      </c>
      <c r="R53" s="465">
        <v>0.18072226109552911</v>
      </c>
      <c r="S53" s="217">
        <v>0</v>
      </c>
      <c r="T53" s="217">
        <v>0</v>
      </c>
      <c r="U53" s="48"/>
      <c r="V53" s="213"/>
      <c r="W53" s="213"/>
      <c r="X53" s="174"/>
      <c r="Y53" s="137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7"/>
      <c r="W54" s="137"/>
      <c r="X54" s="137"/>
      <c r="Y54" s="137"/>
    </row>
    <row r="55" spans="1:25" x14ac:dyDescent="0.2">
      <c r="A55" s="188" t="s">
        <v>137</v>
      </c>
      <c r="B55" s="189"/>
      <c r="C55" s="189"/>
      <c r="D55" s="189"/>
      <c r="E55" s="189"/>
      <c r="F55" s="189"/>
      <c r="G55" s="189"/>
      <c r="H55" s="189"/>
      <c r="I55" s="189"/>
      <c r="J55" s="189"/>
      <c r="K55" s="189"/>
      <c r="L55" s="189"/>
      <c r="M55" s="189"/>
      <c r="N55" s="189"/>
      <c r="O55" s="189"/>
      <c r="P55" s="189"/>
      <c r="Q55" s="189"/>
      <c r="R55" s="189"/>
      <c r="S55" s="189"/>
      <c r="T55" s="50"/>
      <c r="U55" s="51"/>
      <c r="V55" s="137"/>
      <c r="W55" s="137"/>
      <c r="X55" s="137"/>
      <c r="Y55" s="137"/>
    </row>
    <row r="56" spans="1:25" x14ac:dyDescent="0.2">
      <c r="V56" s="137"/>
      <c r="W56" s="137"/>
      <c r="X56" s="137"/>
      <c r="Y56" s="137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7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3" t="s">
        <v>325</v>
      </c>
      <c r="D8" s="603"/>
      <c r="E8" s="603"/>
      <c r="F8" s="603"/>
      <c r="G8" s="603"/>
      <c r="H8" s="603"/>
      <c r="I8" s="603"/>
      <c r="J8" s="603"/>
      <c r="K8" s="48"/>
    </row>
    <row r="9" spans="1:16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79" t="s">
        <v>166</v>
      </c>
      <c r="D11" s="584" t="s">
        <v>309</v>
      </c>
      <c r="E11" s="584" t="s">
        <v>167</v>
      </c>
      <c r="F11" s="584" t="s">
        <v>309</v>
      </c>
      <c r="G11" s="575" t="s">
        <v>168</v>
      </c>
      <c r="H11" s="575" t="s">
        <v>309</v>
      </c>
      <c r="I11" s="575" t="s">
        <v>169</v>
      </c>
      <c r="J11" s="584" t="s">
        <v>309</v>
      </c>
      <c r="K11" s="48"/>
    </row>
    <row r="12" spans="1:16" ht="31.5" customHeight="1" x14ac:dyDescent="0.2">
      <c r="A12" s="47"/>
      <c r="B12" s="43"/>
      <c r="C12" s="598"/>
      <c r="D12" s="602"/>
      <c r="E12" s="602"/>
      <c r="F12" s="602"/>
      <c r="G12" s="587"/>
      <c r="H12" s="587"/>
      <c r="I12" s="587"/>
      <c r="J12" s="602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7"/>
      <c r="M13" s="137"/>
    </row>
    <row r="14" spans="1:16" ht="13.9" customHeight="1" x14ac:dyDescent="0.2">
      <c r="A14" s="47"/>
      <c r="B14" s="80" t="s">
        <v>281</v>
      </c>
      <c r="C14" s="351"/>
      <c r="D14" s="356"/>
      <c r="E14" s="351"/>
      <c r="F14" s="357"/>
      <c r="G14" s="258"/>
      <c r="H14" s="358"/>
      <c r="I14" s="258"/>
      <c r="J14" s="359"/>
      <c r="K14" s="48"/>
      <c r="L14" s="152">
        <v>96839.53718528006</v>
      </c>
      <c r="M14" s="174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59">
        <v>99.87749583996775</v>
      </c>
      <c r="I15" s="286">
        <v>2832.7461744182087</v>
      </c>
      <c r="J15" s="560">
        <v>99.938747919983868</v>
      </c>
      <c r="K15" s="48"/>
      <c r="L15" s="152"/>
      <c r="M15" s="174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2"/>
      <c r="M16" s="174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2"/>
      <c r="M17" s="174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2"/>
      <c r="M18" s="174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2"/>
      <c r="M19" s="174"/>
      <c r="N19" s="94"/>
    </row>
    <row r="20" spans="1:14" ht="13.9" customHeight="1" x14ac:dyDescent="0.2">
      <c r="A20" s="47"/>
      <c r="B20" s="83" t="s">
        <v>263</v>
      </c>
      <c r="C20" s="217">
        <v>4027.0908854470017</v>
      </c>
      <c r="D20" s="222">
        <v>100</v>
      </c>
      <c r="E20" s="217">
        <v>4023.5927013536598</v>
      </c>
      <c r="F20" s="295">
        <v>99.913133718784849</v>
      </c>
      <c r="G20" s="218">
        <v>4023.5927013536598</v>
      </c>
      <c r="H20" s="298">
        <v>99.913133718784849</v>
      </c>
      <c r="I20" s="218">
        <v>4027.0908854470017</v>
      </c>
      <c r="J20" s="281">
        <v>100</v>
      </c>
      <c r="K20" s="48"/>
      <c r="L20" s="152"/>
      <c r="M20" s="174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2"/>
      <c r="M21" s="174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2"/>
      <c r="M22" s="174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2"/>
      <c r="M23" s="174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2"/>
      <c r="M24" s="174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2"/>
      <c r="M25" s="174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2"/>
      <c r="M26" s="174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2"/>
      <c r="M27" s="174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2"/>
      <c r="M28" s="174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2"/>
      <c r="M29" s="174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2"/>
      <c r="M30" s="174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2"/>
      <c r="M31" s="174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2"/>
      <c r="M32" s="174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2"/>
      <c r="M33" s="174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2"/>
      <c r="M34" s="174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2"/>
      <c r="M35" s="174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2"/>
      <c r="M36" s="174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2"/>
      <c r="M37" s="174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2">
        <v>222457.85471775301</v>
      </c>
      <c r="M38" s="174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2">
        <v>58400.154378324907</v>
      </c>
      <c r="M39" s="174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2">
        <v>227114.59636729193</v>
      </c>
      <c r="M40" s="174"/>
      <c r="N40" s="94"/>
    </row>
    <row r="41" spans="1:14" ht="13.9" customHeight="1" x14ac:dyDescent="0.2">
      <c r="A41" s="47"/>
      <c r="B41" s="83"/>
      <c r="C41" s="351"/>
      <c r="D41" s="356"/>
      <c r="E41" s="351"/>
      <c r="F41" s="354"/>
      <c r="G41" s="258"/>
      <c r="H41" s="358"/>
      <c r="I41" s="258"/>
      <c r="J41" s="359"/>
      <c r="K41" s="48"/>
      <c r="L41" s="152">
        <v>388559.83322918398</v>
      </c>
      <c r="M41" s="174"/>
      <c r="N41" s="94"/>
    </row>
    <row r="42" spans="1:14" ht="15" x14ac:dyDescent="0.2">
      <c r="A42" s="47"/>
      <c r="B42" s="80" t="s">
        <v>280</v>
      </c>
      <c r="C42" s="351"/>
      <c r="D42" s="356"/>
      <c r="E42" s="351"/>
      <c r="F42" s="357"/>
      <c r="G42" s="258"/>
      <c r="H42" s="358"/>
      <c r="I42" s="258"/>
      <c r="J42" s="359"/>
      <c r="K42" s="48"/>
      <c r="L42" s="152">
        <v>10106.415363423172</v>
      </c>
      <c r="M42" s="174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2">
        <v>35013.812698472335</v>
      </c>
      <c r="M43" s="174"/>
      <c r="N43" s="94"/>
    </row>
    <row r="44" spans="1:14" ht="13.9" customHeight="1" x14ac:dyDescent="0.2">
      <c r="A44" s="47"/>
      <c r="B44" s="100" t="s">
        <v>261</v>
      </c>
      <c r="C44" s="215">
        <v>4201.2245527787009</v>
      </c>
      <c r="D44" s="292">
        <v>100</v>
      </c>
      <c r="E44" s="215">
        <v>4184.74275107431</v>
      </c>
      <c r="F44" s="294">
        <v>99.60769053171677</v>
      </c>
      <c r="G44" s="558">
        <v>4176.884267000959</v>
      </c>
      <c r="H44" s="297">
        <v>99.420638305047433</v>
      </c>
      <c r="I44" s="216">
        <v>4170.7111920724719</v>
      </c>
      <c r="J44" s="300">
        <v>99.27370317099458</v>
      </c>
      <c r="K44" s="48"/>
      <c r="L44" s="152">
        <v>75818.581202921487</v>
      </c>
      <c r="M44" s="174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2">
        <v>112436.9109320967</v>
      </c>
      <c r="M45" s="174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2">
        <v>119193.62879120361</v>
      </c>
      <c r="M46" s="174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2">
        <v>34997.969041075179</v>
      </c>
      <c r="M47" s="174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2">
        <v>440216.35389199312</v>
      </c>
      <c r="M48" s="174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2">
        <v>57446.299790229401</v>
      </c>
      <c r="M49" s="174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2"/>
      <c r="M50" s="174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2"/>
      <c r="M51" s="174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2"/>
      <c r="M52" s="174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2"/>
      <c r="M53" s="174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7"/>
      <c r="M54" s="137"/>
    </row>
    <row r="55" spans="1:14" x14ac:dyDescent="0.2">
      <c r="A55" s="188" t="s">
        <v>137</v>
      </c>
      <c r="B55" s="189"/>
      <c r="C55" s="189"/>
      <c r="D55" s="189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>
      <selection activeCell="C43" sqref="C43:L43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3" t="s">
        <v>326</v>
      </c>
      <c r="D8" s="603"/>
      <c r="E8" s="603"/>
      <c r="F8" s="603"/>
      <c r="G8" s="603"/>
      <c r="H8" s="603"/>
      <c r="I8" s="603"/>
      <c r="J8" s="603"/>
      <c r="K8" s="603"/>
      <c r="L8" s="603"/>
      <c r="M8" s="48"/>
    </row>
    <row r="9" spans="1:18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581"/>
      <c r="L9" s="581"/>
      <c r="M9" s="48"/>
    </row>
    <row r="10" spans="1:18" ht="15" x14ac:dyDescent="0.25">
      <c r="A10" s="47"/>
      <c r="B10" s="113"/>
      <c r="C10" s="113"/>
      <c r="D10" s="584" t="s">
        <v>309</v>
      </c>
      <c r="E10" s="113"/>
      <c r="F10" s="584" t="s">
        <v>309</v>
      </c>
      <c r="G10" s="219"/>
      <c r="H10" s="584" t="s">
        <v>309</v>
      </c>
      <c r="I10" s="219"/>
      <c r="J10" s="584" t="s">
        <v>309</v>
      </c>
      <c r="K10" s="219"/>
      <c r="L10" s="584" t="s">
        <v>309</v>
      </c>
      <c r="M10" s="48"/>
    </row>
    <row r="11" spans="1:18" ht="75" x14ac:dyDescent="0.2">
      <c r="A11" s="47"/>
      <c r="B11" s="43"/>
      <c r="C11" s="221" t="s">
        <v>170</v>
      </c>
      <c r="D11" s="602"/>
      <c r="E11" s="220" t="s">
        <v>171</v>
      </c>
      <c r="F11" s="602"/>
      <c r="G11" s="220" t="s">
        <v>172</v>
      </c>
      <c r="H11" s="602"/>
      <c r="I11" s="220" t="s">
        <v>173</v>
      </c>
      <c r="J11" s="602"/>
      <c r="K11" s="224" t="s">
        <v>174</v>
      </c>
      <c r="L11" s="602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4.25" customHeight="1" x14ac:dyDescent="0.2">
      <c r="A14" s="47"/>
      <c r="B14" s="83" t="s">
        <v>258</v>
      </c>
      <c r="C14" s="536">
        <v>970.51435219999996</v>
      </c>
      <c r="D14" s="529">
        <v>34.239562326597557</v>
      </c>
      <c r="E14" s="536">
        <v>199.82476149999999</v>
      </c>
      <c r="F14" s="529">
        <v>7.0497796969897735</v>
      </c>
      <c r="G14" s="536">
        <v>1522.076658</v>
      </c>
      <c r="H14" s="529">
        <v>53.698575893610887</v>
      </c>
      <c r="I14" s="536">
        <v>134.53168550000001</v>
      </c>
      <c r="J14" s="529">
        <v>4.746252355915928</v>
      </c>
      <c r="K14" s="536">
        <v>7.5348967</v>
      </c>
      <c r="L14" s="529">
        <v>0.2658297268858506</v>
      </c>
      <c r="M14" s="48"/>
    </row>
    <row r="15" spans="1:18" ht="14.25" customHeight="1" x14ac:dyDescent="0.2">
      <c r="A15" s="47"/>
      <c r="B15" s="83" t="s">
        <v>259</v>
      </c>
      <c r="C15" s="412">
        <v>4437.4485191000003</v>
      </c>
      <c r="D15" s="387">
        <v>37.242316148156249</v>
      </c>
      <c r="E15" s="412">
        <v>773.10566859999994</v>
      </c>
      <c r="F15" s="387">
        <v>6.4884686778907215</v>
      </c>
      <c r="G15" s="412">
        <v>6238.7744683000001</v>
      </c>
      <c r="H15" s="387">
        <v>52.360362069642299</v>
      </c>
      <c r="I15" s="412">
        <v>269.62295390000003</v>
      </c>
      <c r="J15" s="387">
        <v>2.2628731909165101</v>
      </c>
      <c r="K15" s="412">
        <v>196.11968010000001</v>
      </c>
      <c r="L15" s="387">
        <v>1.6459799133942066</v>
      </c>
      <c r="M15" s="48"/>
    </row>
    <row r="16" spans="1:18" ht="14.25" customHeight="1" x14ac:dyDescent="0.2">
      <c r="A16" s="47"/>
      <c r="B16" s="83" t="s">
        <v>260</v>
      </c>
      <c r="C16" s="412">
        <v>15979.6198888</v>
      </c>
      <c r="D16" s="387">
        <v>47.905971766178951</v>
      </c>
      <c r="E16" s="412">
        <v>1511.4818032999999</v>
      </c>
      <c r="F16" s="387">
        <v>4.5313346060711988</v>
      </c>
      <c r="G16" s="412">
        <v>14069.938897100001</v>
      </c>
      <c r="H16" s="387">
        <v>42.18085913475084</v>
      </c>
      <c r="I16" s="412">
        <v>1037.8068284000001</v>
      </c>
      <c r="J16" s="387">
        <v>3.1112845590854454</v>
      </c>
      <c r="K16" s="412">
        <v>757.36956259999999</v>
      </c>
      <c r="L16" s="387">
        <v>2.2705499339135757</v>
      </c>
      <c r="M16" s="48"/>
    </row>
    <row r="17" spans="1:13" ht="14.25" customHeight="1" x14ac:dyDescent="0.2">
      <c r="A17" s="47"/>
      <c r="B17" s="83" t="s">
        <v>361</v>
      </c>
      <c r="C17" s="412">
        <v>998.46503689999997</v>
      </c>
      <c r="D17" s="387">
        <v>46.042340827878881</v>
      </c>
      <c r="E17" s="412">
        <v>159.3871705</v>
      </c>
      <c r="F17" s="387">
        <v>7.3498401611905688</v>
      </c>
      <c r="G17" s="412">
        <v>921.18578070000001</v>
      </c>
      <c r="H17" s="387">
        <v>42.478752999172833</v>
      </c>
      <c r="I17" s="412">
        <v>27.940640500000001</v>
      </c>
      <c r="J17" s="387">
        <v>1.2884301856421232</v>
      </c>
      <c r="K17" s="412">
        <v>61.601463000000003</v>
      </c>
      <c r="L17" s="387">
        <v>2.8406358261155962</v>
      </c>
      <c r="M17" s="48"/>
    </row>
    <row r="18" spans="1:13" ht="14.25" customHeight="1" x14ac:dyDescent="0.2">
      <c r="A18" s="47"/>
      <c r="B18" s="83" t="s">
        <v>262</v>
      </c>
      <c r="C18" s="412">
        <v>1783.3860127</v>
      </c>
      <c r="D18" s="387">
        <v>39.059851802410698</v>
      </c>
      <c r="E18" s="412">
        <v>398.70103169999999</v>
      </c>
      <c r="F18" s="387">
        <v>8.7323793619379266</v>
      </c>
      <c r="G18" s="412">
        <v>2003.8282766</v>
      </c>
      <c r="H18" s="387">
        <v>43.887994502647494</v>
      </c>
      <c r="I18" s="412">
        <v>140.42602389999999</v>
      </c>
      <c r="J18" s="387">
        <v>3.0756211182971014</v>
      </c>
      <c r="K18" s="412">
        <v>239.4363793</v>
      </c>
      <c r="L18" s="387">
        <v>5.2441532147067722</v>
      </c>
      <c r="M18" s="48"/>
    </row>
    <row r="19" spans="1:13" ht="14.25" customHeight="1" x14ac:dyDescent="0.2">
      <c r="A19" s="47"/>
      <c r="B19" s="83" t="s">
        <v>263</v>
      </c>
      <c r="C19" s="412">
        <v>983.33012570000005</v>
      </c>
      <c r="D19" s="387">
        <v>24.417877660536348</v>
      </c>
      <c r="E19" s="412">
        <v>240.61495600000001</v>
      </c>
      <c r="F19" s="387">
        <v>5.9749075161517107</v>
      </c>
      <c r="G19" s="412">
        <v>2524.8266477000002</v>
      </c>
      <c r="H19" s="387">
        <v>62.696043359511108</v>
      </c>
      <c r="I19" s="412">
        <v>77.536745199999999</v>
      </c>
      <c r="J19" s="387">
        <v>1.925378577354186</v>
      </c>
      <c r="K19" s="412">
        <v>200.7824109</v>
      </c>
      <c r="L19" s="387">
        <v>4.9857928864466396</v>
      </c>
      <c r="M19" s="48"/>
    </row>
    <row r="20" spans="1:13" ht="14.25" customHeight="1" x14ac:dyDescent="0.2">
      <c r="A20" s="47"/>
      <c r="B20" s="83" t="s">
        <v>264</v>
      </c>
      <c r="C20" s="412">
        <v>13064.3166908</v>
      </c>
      <c r="D20" s="387">
        <v>34.134348261838028</v>
      </c>
      <c r="E20" s="412">
        <v>2389.2273341</v>
      </c>
      <c r="F20" s="387">
        <v>6.242555185171204</v>
      </c>
      <c r="G20" s="412">
        <v>20709.2534571</v>
      </c>
      <c r="H20" s="387">
        <v>54.108981470506393</v>
      </c>
      <c r="I20" s="412">
        <v>1580.1522562</v>
      </c>
      <c r="J20" s="387">
        <v>4.1286099148104025</v>
      </c>
      <c r="K20" s="412">
        <v>530.27754179999999</v>
      </c>
      <c r="L20" s="387">
        <v>1.3855051676739603</v>
      </c>
      <c r="M20" s="48"/>
    </row>
    <row r="21" spans="1:13" ht="14.25" customHeight="1" x14ac:dyDescent="0.2">
      <c r="A21" s="47"/>
      <c r="B21" s="83" t="s">
        <v>265</v>
      </c>
      <c r="C21" s="412">
        <v>7547.5027653999996</v>
      </c>
      <c r="D21" s="387">
        <v>34.964454059257491</v>
      </c>
      <c r="E21" s="412">
        <v>1161.8309538000001</v>
      </c>
      <c r="F21" s="387">
        <v>5.3822815666912192</v>
      </c>
      <c r="G21" s="412">
        <v>11784.1894027</v>
      </c>
      <c r="H21" s="387">
        <v>54.59126837093072</v>
      </c>
      <c r="I21" s="412">
        <v>776.67502839999997</v>
      </c>
      <c r="J21" s="387">
        <v>3.5980136998366641</v>
      </c>
      <c r="K21" s="412">
        <v>316.01839009999998</v>
      </c>
      <c r="L21" s="387">
        <v>1.4639823032839088</v>
      </c>
      <c r="M21" s="48"/>
    </row>
    <row r="22" spans="1:13" ht="14.25" customHeight="1" x14ac:dyDescent="0.2">
      <c r="A22" s="47"/>
      <c r="B22" s="83" t="s">
        <v>266</v>
      </c>
      <c r="C22" s="412">
        <v>13848.1535119</v>
      </c>
      <c r="D22" s="387">
        <v>36.586495325064682</v>
      </c>
      <c r="E22" s="412">
        <v>1047.8084782999999</v>
      </c>
      <c r="F22" s="387">
        <v>2.7682853139910306</v>
      </c>
      <c r="G22" s="412">
        <v>21020.170868099998</v>
      </c>
      <c r="H22" s="387">
        <v>55.534796212140293</v>
      </c>
      <c r="I22" s="412">
        <v>1471.6659313</v>
      </c>
      <c r="J22" s="387">
        <v>3.8881067190146288</v>
      </c>
      <c r="K22" s="412">
        <v>462.6522822</v>
      </c>
      <c r="L22" s="387">
        <v>1.2223164297893754</v>
      </c>
      <c r="M22" s="48"/>
    </row>
    <row r="23" spans="1:13" ht="14.25" customHeight="1" x14ac:dyDescent="0.2">
      <c r="A23" s="47"/>
      <c r="B23" s="83" t="s">
        <v>267</v>
      </c>
      <c r="C23" s="412">
        <v>836.94936710000002</v>
      </c>
      <c r="D23" s="387">
        <v>32.942960649572143</v>
      </c>
      <c r="E23" s="412">
        <v>170.1322165</v>
      </c>
      <c r="F23" s="387">
        <v>6.6965328294636679</v>
      </c>
      <c r="G23" s="412">
        <v>1443.7312629999999</v>
      </c>
      <c r="H23" s="387">
        <v>56.82635539872922</v>
      </c>
      <c r="I23" s="412">
        <v>71.496823599999999</v>
      </c>
      <c r="J23" s="387">
        <v>2.8141690991239905</v>
      </c>
      <c r="K23" s="412">
        <v>18.291874400000001</v>
      </c>
      <c r="L23" s="387">
        <v>0.71998202311098458</v>
      </c>
      <c r="M23" s="48"/>
    </row>
    <row r="24" spans="1:13" ht="14.25" customHeight="1" x14ac:dyDescent="0.2">
      <c r="A24" s="47"/>
      <c r="B24" s="83" t="s">
        <v>362</v>
      </c>
      <c r="C24" s="412">
        <v>285</v>
      </c>
      <c r="D24" s="387">
        <v>42.857142857142854</v>
      </c>
      <c r="E24" s="412">
        <v>70</v>
      </c>
      <c r="F24" s="387">
        <v>10.526315789473683</v>
      </c>
      <c r="G24" s="412">
        <v>269</v>
      </c>
      <c r="H24" s="387">
        <v>40.451127819548873</v>
      </c>
      <c r="I24" s="412">
        <v>33</v>
      </c>
      <c r="J24" s="387">
        <v>4.9624060150375939</v>
      </c>
      <c r="K24" s="412">
        <v>8</v>
      </c>
      <c r="L24" s="387">
        <v>1.2030075187969926</v>
      </c>
      <c r="M24" s="48"/>
    </row>
    <row r="25" spans="1:13" ht="14.25" customHeight="1" x14ac:dyDescent="0.2">
      <c r="A25" s="47"/>
      <c r="B25" s="83" t="s">
        <v>284</v>
      </c>
      <c r="C25" s="412">
        <v>1766.3387393</v>
      </c>
      <c r="D25" s="387">
        <v>45.899795500554056</v>
      </c>
      <c r="E25" s="412">
        <v>358.6484322</v>
      </c>
      <c r="F25" s="387">
        <v>9.3197807013496039</v>
      </c>
      <c r="G25" s="412">
        <v>1562.8833893000001</v>
      </c>
      <c r="H25" s="387">
        <v>40.612837370317656</v>
      </c>
      <c r="I25" s="412">
        <v>104.52109040000001</v>
      </c>
      <c r="J25" s="387">
        <v>2.7160683101793781</v>
      </c>
      <c r="K25" s="412">
        <v>55.858041499999999</v>
      </c>
      <c r="L25" s="387">
        <v>1.4515181175993028</v>
      </c>
      <c r="M25" s="48"/>
    </row>
    <row r="26" spans="1:13" ht="14.25" customHeight="1" x14ac:dyDescent="0.2">
      <c r="A26" s="47"/>
      <c r="B26" s="83" t="s">
        <v>271</v>
      </c>
      <c r="C26" s="412">
        <v>8637.8537524000003</v>
      </c>
      <c r="D26" s="387">
        <v>38.704612156697429</v>
      </c>
      <c r="E26" s="412">
        <v>1568.9779877000001</v>
      </c>
      <c r="F26" s="387">
        <v>7.030297830575261</v>
      </c>
      <c r="G26" s="412">
        <v>11324.4636529</v>
      </c>
      <c r="H26" s="387">
        <v>50.742810208650354</v>
      </c>
      <c r="I26" s="412">
        <v>331.22398090000002</v>
      </c>
      <c r="J26" s="387">
        <v>1.4841529024695388</v>
      </c>
      <c r="K26" s="412">
        <v>454.85644020000001</v>
      </c>
      <c r="L26" s="387">
        <v>2.0381269016074199</v>
      </c>
      <c r="M26" s="48"/>
    </row>
    <row r="27" spans="1:13" ht="14.25" customHeight="1" x14ac:dyDescent="0.2">
      <c r="A27" s="47"/>
      <c r="B27" s="83" t="s">
        <v>272</v>
      </c>
      <c r="C27" s="412">
        <v>8128.0072171000002</v>
      </c>
      <c r="D27" s="387">
        <v>33.156506437341662</v>
      </c>
      <c r="E27" s="412">
        <v>2031.0233046000001</v>
      </c>
      <c r="F27" s="387">
        <v>8.2851350244479391</v>
      </c>
      <c r="G27" s="412">
        <v>13444.8641006</v>
      </c>
      <c r="H27" s="387">
        <v>54.845512706099655</v>
      </c>
      <c r="I27" s="412">
        <v>216.5436842</v>
      </c>
      <c r="J27" s="387">
        <v>0.88334469536859983</v>
      </c>
      <c r="K27" s="412">
        <v>693.62572030000001</v>
      </c>
      <c r="L27" s="387">
        <v>2.8295011367421314</v>
      </c>
      <c r="M27" s="48"/>
    </row>
    <row r="28" spans="1:13" ht="14.25" customHeight="1" x14ac:dyDescent="0.2">
      <c r="A28" s="47"/>
      <c r="B28" s="83" t="s">
        <v>363</v>
      </c>
      <c r="C28" s="412">
        <v>762.25705070000004</v>
      </c>
      <c r="D28" s="387">
        <v>43.513778134175411</v>
      </c>
      <c r="E28" s="412">
        <v>79.313627800000006</v>
      </c>
      <c r="F28" s="387">
        <v>4.5276532371021165</v>
      </c>
      <c r="G28" s="412">
        <v>771.74159699999996</v>
      </c>
      <c r="H28" s="387">
        <v>44.055207620491757</v>
      </c>
      <c r="I28" s="412">
        <v>58.830385399999997</v>
      </c>
      <c r="J28" s="387">
        <v>3.3583583588932124</v>
      </c>
      <c r="K28" s="412">
        <v>79.617547900000005</v>
      </c>
      <c r="L28" s="387">
        <v>4.5450026493374924</v>
      </c>
      <c r="M28" s="48"/>
    </row>
    <row r="29" spans="1:13" ht="14.25" customHeight="1" x14ac:dyDescent="0.2">
      <c r="A29" s="47"/>
      <c r="B29" s="83" t="s">
        <v>364</v>
      </c>
      <c r="C29" s="412">
        <v>350</v>
      </c>
      <c r="D29" s="387">
        <v>36.919831223628691</v>
      </c>
      <c r="E29" s="412">
        <v>98</v>
      </c>
      <c r="F29" s="387">
        <v>10.337552742616033</v>
      </c>
      <c r="G29" s="412">
        <v>454</v>
      </c>
      <c r="H29" s="387">
        <v>47.890295358649787</v>
      </c>
      <c r="I29" s="412">
        <v>20</v>
      </c>
      <c r="J29" s="387">
        <v>2.109704641350211</v>
      </c>
      <c r="K29" s="412">
        <v>26</v>
      </c>
      <c r="L29" s="387">
        <v>2.7426160337552745</v>
      </c>
      <c r="M29" s="48"/>
    </row>
    <row r="30" spans="1:13" ht="14.25" customHeight="1" x14ac:dyDescent="0.2">
      <c r="A30" s="47"/>
      <c r="B30" s="83" t="s">
        <v>274</v>
      </c>
      <c r="C30" s="412">
        <v>3145.3155281999998</v>
      </c>
      <c r="D30" s="387">
        <v>40.599400640238031</v>
      </c>
      <c r="E30" s="412">
        <v>724.88881570000001</v>
      </c>
      <c r="F30" s="387">
        <v>9.3567882727092204</v>
      </c>
      <c r="G30" s="412">
        <v>3144.0278583999998</v>
      </c>
      <c r="H30" s="387">
        <v>40.582779534459036</v>
      </c>
      <c r="I30" s="412">
        <v>613.44478049999998</v>
      </c>
      <c r="J30" s="387">
        <v>7.9182804366960555</v>
      </c>
      <c r="K30" s="412">
        <v>119.5199674</v>
      </c>
      <c r="L30" s="387">
        <v>1.5427511158976603</v>
      </c>
      <c r="M30" s="48"/>
    </row>
    <row r="31" spans="1:13" ht="14.25" customHeight="1" x14ac:dyDescent="0.2">
      <c r="A31" s="47"/>
      <c r="B31" s="83" t="s">
        <v>275</v>
      </c>
      <c r="C31" s="412">
        <v>66284.810488500007</v>
      </c>
      <c r="D31" s="387">
        <v>42.10799191249987</v>
      </c>
      <c r="E31" s="412">
        <v>6367.0726685</v>
      </c>
      <c r="F31" s="387">
        <v>4.0447372852942145</v>
      </c>
      <c r="G31" s="412">
        <v>70807.696226600005</v>
      </c>
      <c r="H31" s="387">
        <v>44.981193701529918</v>
      </c>
      <c r="I31" s="412">
        <v>7055.0700512000003</v>
      </c>
      <c r="J31" s="387">
        <v>4.4817934979174492</v>
      </c>
      <c r="K31" s="412">
        <v>6901.5736570999998</v>
      </c>
      <c r="L31" s="387">
        <v>4.3842836027585559</v>
      </c>
      <c r="M31" s="48"/>
    </row>
    <row r="32" spans="1:13" ht="14.25" customHeight="1" x14ac:dyDescent="0.2">
      <c r="A32" s="47"/>
      <c r="B32" s="83" t="s">
        <v>276</v>
      </c>
      <c r="C32" s="412">
        <v>2070.9094071999998</v>
      </c>
      <c r="D32" s="387">
        <v>36.96024617604219</v>
      </c>
      <c r="E32" s="412">
        <v>474.89658709999998</v>
      </c>
      <c r="F32" s="387">
        <v>8.4756458714966545</v>
      </c>
      <c r="G32" s="412">
        <v>2730.1959238999998</v>
      </c>
      <c r="H32" s="387">
        <v>48.726763761533093</v>
      </c>
      <c r="I32" s="412">
        <v>205.42973889999999</v>
      </c>
      <c r="J32" s="387">
        <v>3.6663765663655581</v>
      </c>
      <c r="K32" s="412">
        <v>121.640891</v>
      </c>
      <c r="L32" s="387">
        <v>2.1709676245624978</v>
      </c>
      <c r="M32" s="48"/>
    </row>
    <row r="33" spans="1:16" ht="14.25" customHeight="1" x14ac:dyDescent="0.2">
      <c r="A33" s="47"/>
      <c r="B33" s="83" t="s">
        <v>286</v>
      </c>
      <c r="C33" s="412">
        <v>903.97454779999998</v>
      </c>
      <c r="D33" s="387">
        <v>43.054155338616482</v>
      </c>
      <c r="E33" s="412">
        <v>61.550892500000003</v>
      </c>
      <c r="F33" s="387">
        <v>2.9315224564395463</v>
      </c>
      <c r="G33" s="412">
        <v>1110.4538546000001</v>
      </c>
      <c r="H33" s="387">
        <v>52.88827309205557</v>
      </c>
      <c r="I33" s="412">
        <v>8.3615256999999996</v>
      </c>
      <c r="J33" s="387">
        <v>0.39823956020859319</v>
      </c>
      <c r="K33" s="412">
        <v>15.28125</v>
      </c>
      <c r="L33" s="387">
        <v>0.72780955267978964</v>
      </c>
      <c r="M33" s="48"/>
    </row>
    <row r="34" spans="1:16" ht="14.25" customHeight="1" x14ac:dyDescent="0.2">
      <c r="A34" s="47"/>
      <c r="B34" s="83" t="s">
        <v>365</v>
      </c>
      <c r="C34" s="412">
        <v>185</v>
      </c>
      <c r="D34" s="387">
        <v>36.56126482213439</v>
      </c>
      <c r="E34" s="412">
        <v>36</v>
      </c>
      <c r="F34" s="387">
        <v>7.1146245059288544</v>
      </c>
      <c r="G34" s="412">
        <v>246</v>
      </c>
      <c r="H34" s="387">
        <v>48.616600790513836</v>
      </c>
      <c r="I34" s="412">
        <v>13</v>
      </c>
      <c r="J34" s="387">
        <v>2.5691699604743086</v>
      </c>
      <c r="K34" s="412">
        <v>26</v>
      </c>
      <c r="L34" s="387">
        <v>5.1383399209486171</v>
      </c>
      <c r="M34" s="48"/>
    </row>
    <row r="35" spans="1:16" ht="14.25" customHeight="1" x14ac:dyDescent="0.2">
      <c r="A35" s="47"/>
      <c r="B35" s="83" t="s">
        <v>287</v>
      </c>
      <c r="C35" s="412">
        <v>1716.9551488</v>
      </c>
      <c r="D35" s="387">
        <v>37.817849771390165</v>
      </c>
      <c r="E35" s="412">
        <v>55.624218200000001</v>
      </c>
      <c r="F35" s="387">
        <v>1.2251853689997956</v>
      </c>
      <c r="G35" s="412">
        <v>2621.7574930999999</v>
      </c>
      <c r="H35" s="387">
        <v>57.747129318065674</v>
      </c>
      <c r="I35" s="412">
        <v>103.65647869999999</v>
      </c>
      <c r="J35" s="387">
        <v>2.2831494125211624</v>
      </c>
      <c r="K35" s="412">
        <v>42.072157199999999</v>
      </c>
      <c r="L35" s="387">
        <v>0.92668612902319225</v>
      </c>
      <c r="M35" s="48"/>
    </row>
    <row r="36" spans="1:16" ht="14.25" customHeight="1" x14ac:dyDescent="0.2">
      <c r="A36" s="47"/>
      <c r="B36" s="83" t="s">
        <v>366</v>
      </c>
      <c r="C36" s="412">
        <v>93</v>
      </c>
      <c r="D36" s="387">
        <v>37.95918367346939</v>
      </c>
      <c r="E36" s="412">
        <v>42</v>
      </c>
      <c r="F36" s="387">
        <v>17.142857142857142</v>
      </c>
      <c r="G36" s="412">
        <v>91</v>
      </c>
      <c r="H36" s="387">
        <v>37.142857142857146</v>
      </c>
      <c r="I36" s="519">
        <v>0</v>
      </c>
      <c r="J36" s="519">
        <v>0</v>
      </c>
      <c r="K36" s="412">
        <v>19</v>
      </c>
      <c r="L36" s="387">
        <v>7.7551020408163263</v>
      </c>
      <c r="M36" s="48"/>
    </row>
    <row r="37" spans="1:16" x14ac:dyDescent="0.2">
      <c r="A37" s="47"/>
      <c r="B37" s="83" t="s">
        <v>288</v>
      </c>
      <c r="C37" s="430">
        <v>1114.2322626</v>
      </c>
      <c r="D37" s="442">
        <v>38.3334256104189</v>
      </c>
      <c r="E37" s="430">
        <v>336.27738879999998</v>
      </c>
      <c r="F37" s="442">
        <v>11.56909981941382</v>
      </c>
      <c r="G37" s="430">
        <v>1388.0849450000001</v>
      </c>
      <c r="H37" s="442">
        <v>47.754900630804897</v>
      </c>
      <c r="I37" s="430">
        <v>27.270733799999999</v>
      </c>
      <c r="J37" s="442">
        <v>0.93820712301445808</v>
      </c>
      <c r="K37" s="430">
        <v>40.820531699999997</v>
      </c>
      <c r="L37" s="442">
        <v>1.4043668163479153</v>
      </c>
      <c r="M37" s="48"/>
      <c r="N37" s="152">
        <v>96839.53718528006</v>
      </c>
      <c r="O37" s="152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30">
        <v>1565.0004249000001</v>
      </c>
      <c r="D38" s="442">
        <v>35.712293173589835</v>
      </c>
      <c r="E38" s="430">
        <v>379.19181900000001</v>
      </c>
      <c r="F38" s="442">
        <v>8.6529110112031447</v>
      </c>
      <c r="G38" s="430">
        <v>2298.3926286999999</v>
      </c>
      <c r="H38" s="442">
        <v>52.447826900364561</v>
      </c>
      <c r="I38" s="430">
        <v>77.381795299999993</v>
      </c>
      <c r="J38" s="442">
        <v>1.7658023065577733</v>
      </c>
      <c r="K38" s="430">
        <v>62.279012299999998</v>
      </c>
      <c r="L38" s="442">
        <v>1.4211666082846741</v>
      </c>
      <c r="M38" s="48"/>
      <c r="N38" s="152">
        <v>222457.85471775301</v>
      </c>
      <c r="O38" s="152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30">
        <v>13906.041366400001</v>
      </c>
      <c r="D39" s="442">
        <v>41.636074260827144</v>
      </c>
      <c r="E39" s="430">
        <v>1723.8682444000001</v>
      </c>
      <c r="F39" s="442">
        <v>5.1614333906085079</v>
      </c>
      <c r="G39" s="430">
        <v>16140.9013588</v>
      </c>
      <c r="H39" s="442">
        <v>48.327467889998189</v>
      </c>
      <c r="I39" s="430">
        <v>1476.0142166999999</v>
      </c>
      <c r="J39" s="442">
        <v>4.419333721029151</v>
      </c>
      <c r="K39" s="430">
        <v>152.19624709999999</v>
      </c>
      <c r="L39" s="442">
        <v>0.4556907375369964</v>
      </c>
      <c r="M39" s="48"/>
      <c r="N39" s="152">
        <v>58400.154378324907</v>
      </c>
      <c r="O39" s="152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1"/>
      <c r="D40" s="335"/>
      <c r="E40" s="343"/>
      <c r="F40" s="360"/>
      <c r="G40" s="343"/>
      <c r="H40" s="360"/>
      <c r="I40" s="343"/>
      <c r="J40" s="360"/>
      <c r="K40" s="343"/>
      <c r="L40" s="360"/>
      <c r="M40" s="48"/>
      <c r="N40" s="152">
        <v>141029.17999929894</v>
      </c>
      <c r="O40" s="152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1"/>
      <c r="D41" s="335"/>
      <c r="E41" s="343"/>
      <c r="F41" s="360"/>
      <c r="G41" s="343"/>
      <c r="H41" s="360"/>
      <c r="I41" s="343"/>
      <c r="J41" s="360"/>
      <c r="K41" s="343"/>
      <c r="L41" s="360"/>
      <c r="M41" s="48"/>
      <c r="N41" s="152">
        <v>388559.83322918398</v>
      </c>
      <c r="O41" s="152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7">
        <v>1000.3536682</v>
      </c>
      <c r="D42" s="165">
        <v>39.647246462578011</v>
      </c>
      <c r="E42" s="176">
        <v>119.51088230000001</v>
      </c>
      <c r="F42" s="230">
        <v>4.7366022199270148</v>
      </c>
      <c r="G42" s="176">
        <v>1176.4753917999999</v>
      </c>
      <c r="H42" s="230">
        <v>46.627519145086119</v>
      </c>
      <c r="I42" s="176">
        <v>92.714327600000004</v>
      </c>
      <c r="J42" s="230">
        <v>3.6745682190415936</v>
      </c>
      <c r="K42" s="176">
        <v>134.08102310000001</v>
      </c>
      <c r="L42" s="230">
        <v>5.3140639533672447</v>
      </c>
      <c r="M42" s="48"/>
      <c r="N42" s="152">
        <v>10106.415363423172</v>
      </c>
      <c r="O42" s="152">
        <f t="shared" si="0"/>
        <v>2523.1352930000003</v>
      </c>
      <c r="P42" s="231">
        <f t="shared" si="1"/>
        <v>99.999999999999972</v>
      </c>
    </row>
    <row r="43" spans="1:16" ht="15" x14ac:dyDescent="0.2">
      <c r="A43" s="47"/>
      <c r="B43" s="100" t="s">
        <v>261</v>
      </c>
      <c r="C43" s="158">
        <v>1557.5471826999999</v>
      </c>
      <c r="D43" s="546">
        <v>37.073647532098981</v>
      </c>
      <c r="E43" s="175">
        <v>361.60986020000001</v>
      </c>
      <c r="F43" s="561">
        <v>8.6072490452243109</v>
      </c>
      <c r="G43" s="175">
        <v>1972.4328539999999</v>
      </c>
      <c r="H43" s="561">
        <v>46.948998542160219</v>
      </c>
      <c r="I43" s="175">
        <v>255.91886740000001</v>
      </c>
      <c r="J43" s="561">
        <v>6.0915303190715839</v>
      </c>
      <c r="K43" s="175">
        <v>53.715788400000001</v>
      </c>
      <c r="L43" s="561">
        <v>1.2785745614449122</v>
      </c>
      <c r="M43" s="48"/>
      <c r="N43" s="152">
        <v>35013.812698472335</v>
      </c>
      <c r="O43" s="152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7">
        <v>299</v>
      </c>
      <c r="D44" s="165">
        <v>37.800252844500633</v>
      </c>
      <c r="E44" s="176">
        <v>36</v>
      </c>
      <c r="F44" s="230">
        <v>4.5512010113780024</v>
      </c>
      <c r="G44" s="176">
        <v>365</v>
      </c>
      <c r="H44" s="230">
        <v>46.144121365360306</v>
      </c>
      <c r="I44" s="176">
        <v>67</v>
      </c>
      <c r="J44" s="230">
        <v>8.470290771175728</v>
      </c>
      <c r="K44" s="176">
        <v>24</v>
      </c>
      <c r="L44" s="230">
        <v>3.0341340075853349</v>
      </c>
      <c r="M44" s="48"/>
      <c r="N44" s="152">
        <v>75818.581202921487</v>
      </c>
      <c r="O44" s="152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7">
        <v>15590.74504</v>
      </c>
      <c r="D45" s="165">
        <v>47.087554086229311</v>
      </c>
      <c r="E45" s="176">
        <v>795.30428500000005</v>
      </c>
      <c r="F45" s="230">
        <v>2.4019976876581284</v>
      </c>
      <c r="G45" s="176">
        <v>14375.379525300001</v>
      </c>
      <c r="H45" s="230">
        <v>43.416877074890401</v>
      </c>
      <c r="I45" s="176">
        <v>652.31552969999996</v>
      </c>
      <c r="J45" s="230">
        <v>1.9701395095122456</v>
      </c>
      <c r="K45" s="176">
        <v>1696.3742969</v>
      </c>
      <c r="L45" s="230">
        <v>5.123431641709919</v>
      </c>
      <c r="M45" s="48"/>
      <c r="N45" s="152">
        <v>112436.9109320967</v>
      </c>
      <c r="O45" s="152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7">
        <v>2528.7434690999999</v>
      </c>
      <c r="D46" s="165">
        <v>37.334699118832312</v>
      </c>
      <c r="E46" s="176">
        <v>273.06349999999998</v>
      </c>
      <c r="F46" s="230">
        <v>4.0315452070998941</v>
      </c>
      <c r="G46" s="176">
        <v>3537.9066892999999</v>
      </c>
      <c r="H46" s="230">
        <v>52.234116813173756</v>
      </c>
      <c r="I46" s="176">
        <v>209.32075879999999</v>
      </c>
      <c r="J46" s="230">
        <v>3.0904390439830043</v>
      </c>
      <c r="K46" s="176">
        <v>224.13780270000001</v>
      </c>
      <c r="L46" s="230">
        <v>3.309199816911037</v>
      </c>
      <c r="M46" s="48"/>
      <c r="N46" s="152">
        <v>119193.62879120361</v>
      </c>
      <c r="O46" s="152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7">
        <v>2523.6407656000001</v>
      </c>
      <c r="D47" s="165">
        <v>36.327381187993566</v>
      </c>
      <c r="E47" s="176">
        <v>168.3774569</v>
      </c>
      <c r="F47" s="230">
        <v>2.4237649603892808</v>
      </c>
      <c r="G47" s="176">
        <v>3885.0665189000001</v>
      </c>
      <c r="H47" s="230">
        <v>55.924874212133204</v>
      </c>
      <c r="I47" s="176">
        <v>118.0114772</v>
      </c>
      <c r="J47" s="230">
        <v>1.6987552171607749</v>
      </c>
      <c r="K47" s="176">
        <v>251.84210469999999</v>
      </c>
      <c r="L47" s="230">
        <v>3.6252244223231798</v>
      </c>
      <c r="M47" s="48"/>
      <c r="N47" s="152">
        <v>34997.969041075179</v>
      </c>
      <c r="O47" s="152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7">
        <v>507</v>
      </c>
      <c r="D48" s="165">
        <v>46.174863387978142</v>
      </c>
      <c r="E48" s="176">
        <v>70</v>
      </c>
      <c r="F48" s="230">
        <v>6.3752276867030968</v>
      </c>
      <c r="G48" s="176">
        <v>409</v>
      </c>
      <c r="H48" s="230">
        <v>37.249544626593803</v>
      </c>
      <c r="I48" s="176">
        <v>65</v>
      </c>
      <c r="J48" s="230">
        <v>5.9198542805100178</v>
      </c>
      <c r="K48" s="176">
        <v>47</v>
      </c>
      <c r="L48" s="230">
        <v>4.2805100182149367</v>
      </c>
      <c r="M48" s="48"/>
      <c r="N48" s="152">
        <v>440216.35389199312</v>
      </c>
      <c r="O48" s="152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7">
        <v>2104.3085322000002</v>
      </c>
      <c r="D49" s="283">
        <v>40.461462463905455</v>
      </c>
      <c r="E49" s="284">
        <v>342.93535789999999</v>
      </c>
      <c r="F49" s="143">
        <v>6.593931402592462</v>
      </c>
      <c r="G49" s="284">
        <v>2152.8724603999999</v>
      </c>
      <c r="H49" s="143">
        <v>41.395245475234965</v>
      </c>
      <c r="I49" s="284">
        <v>371.3919396</v>
      </c>
      <c r="J49" s="143">
        <v>7.1410920944240246</v>
      </c>
      <c r="K49" s="284">
        <v>229.26401039999999</v>
      </c>
      <c r="L49" s="143">
        <v>4.4082685638430776</v>
      </c>
      <c r="M49" s="48"/>
      <c r="N49" s="152">
        <v>57446.299790229401</v>
      </c>
      <c r="O49" s="152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7">
        <v>376</v>
      </c>
      <c r="D50" s="283">
        <v>42.533936651583709</v>
      </c>
      <c r="E50" s="284">
        <v>52</v>
      </c>
      <c r="F50" s="143">
        <v>5.8823529411764701</v>
      </c>
      <c r="G50" s="284">
        <v>400</v>
      </c>
      <c r="H50" s="143">
        <v>45.248868778280546</v>
      </c>
      <c r="I50" s="284">
        <v>20</v>
      </c>
      <c r="J50" s="143">
        <v>2.2624434389140271</v>
      </c>
      <c r="K50" s="284">
        <v>36</v>
      </c>
      <c r="L50" s="143">
        <v>4.0723981900452486</v>
      </c>
      <c r="M50" s="48"/>
      <c r="N50" s="152"/>
      <c r="O50" s="152"/>
      <c r="P50" s="231"/>
    </row>
    <row r="51" spans="1:16" x14ac:dyDescent="0.2">
      <c r="A51" s="47"/>
      <c r="B51" s="82" t="s">
        <v>277</v>
      </c>
      <c r="C51" s="167">
        <v>2759.0889054999998</v>
      </c>
      <c r="D51" s="283">
        <v>35.023179103679865</v>
      </c>
      <c r="E51" s="284">
        <v>285.74681620000001</v>
      </c>
      <c r="F51" s="143">
        <v>3.6271980587973451</v>
      </c>
      <c r="G51" s="284">
        <v>4409.1195202999997</v>
      </c>
      <c r="H51" s="143">
        <v>55.968251817175066</v>
      </c>
      <c r="I51" s="284">
        <v>339.5322625</v>
      </c>
      <c r="J51" s="143">
        <v>4.3099369568376336</v>
      </c>
      <c r="K51" s="284">
        <v>84.406439199999994</v>
      </c>
      <c r="L51" s="143">
        <v>1.0714340635100876</v>
      </c>
      <c r="M51" s="48"/>
      <c r="N51" s="152"/>
      <c r="O51" s="152"/>
      <c r="P51" s="231"/>
    </row>
    <row r="52" spans="1:16" x14ac:dyDescent="0.2">
      <c r="A52" s="47"/>
      <c r="B52" s="82" t="s">
        <v>278</v>
      </c>
      <c r="C52" s="167">
        <v>2400.3290158</v>
      </c>
      <c r="D52" s="283">
        <v>39.852018806435801</v>
      </c>
      <c r="E52" s="284">
        <v>130.03066999999999</v>
      </c>
      <c r="F52" s="143">
        <v>2.1588643357403883</v>
      </c>
      <c r="G52" s="284">
        <v>3232.8677578000002</v>
      </c>
      <c r="H52" s="143">
        <v>53.674436227079482</v>
      </c>
      <c r="I52" s="284">
        <v>75.562150599999995</v>
      </c>
      <c r="J52" s="143">
        <v>1.2545381182930473</v>
      </c>
      <c r="K52" s="284">
        <v>184.3156027</v>
      </c>
      <c r="L52" s="143">
        <v>3.060142512451292</v>
      </c>
      <c r="M52" s="48"/>
      <c r="N52" s="152"/>
      <c r="O52" s="152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7"/>
      <c r="O53" s="137"/>
      <c r="P53" s="137"/>
    </row>
    <row r="54" spans="1:16" x14ac:dyDescent="0.2">
      <c r="A54" s="188" t="s">
        <v>137</v>
      </c>
      <c r="B54" s="189"/>
      <c r="C54" s="189"/>
      <c r="D54" s="189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7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0" t="s">
        <v>355</v>
      </c>
      <c r="C9" s="600"/>
      <c r="D9" s="600"/>
      <c r="E9" s="600"/>
      <c r="F9" s="48"/>
    </row>
    <row r="10" spans="1:11" ht="15" x14ac:dyDescent="0.2">
      <c r="A10" s="47"/>
      <c r="B10" s="600" t="s">
        <v>354</v>
      </c>
      <c r="C10" s="600"/>
      <c r="D10" s="600"/>
      <c r="E10" s="600"/>
      <c r="F10" s="48"/>
    </row>
    <row r="11" spans="1:11" ht="15" x14ac:dyDescent="0.2">
      <c r="A11" s="47"/>
      <c r="B11" s="600" t="s">
        <v>144</v>
      </c>
      <c r="C11" s="600"/>
      <c r="D11" s="600"/>
      <c r="E11" s="600"/>
      <c r="F11" s="48"/>
    </row>
    <row r="12" spans="1:11" ht="15" customHeight="1" x14ac:dyDescent="0.2">
      <c r="A12" s="47"/>
      <c r="B12" s="43"/>
      <c r="C12" s="584" t="s">
        <v>175</v>
      </c>
      <c r="D12" s="584" t="s">
        <v>187</v>
      </c>
      <c r="E12" s="575" t="s">
        <v>186</v>
      </c>
      <c r="F12" s="48"/>
    </row>
    <row r="13" spans="1:11" ht="14.25" customHeight="1" x14ac:dyDescent="0.2">
      <c r="A13" s="47"/>
      <c r="B13" s="43"/>
      <c r="C13" s="602"/>
      <c r="D13" s="602"/>
      <c r="E13" s="587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12">
        <v>470057.82804160111</v>
      </c>
      <c r="D17" s="412">
        <v>431593.09562950715</v>
      </c>
      <c r="E17" s="412">
        <v>351159.84818236023</v>
      </c>
      <c r="F17" s="48"/>
    </row>
    <row r="18" spans="1:6" x14ac:dyDescent="0.2">
      <c r="A18" s="47"/>
      <c r="B18" s="83" t="s">
        <v>259</v>
      </c>
      <c r="C18" s="412">
        <v>879677.49798122584</v>
      </c>
      <c r="D18" s="412">
        <v>843952.80284834688</v>
      </c>
      <c r="E18" s="412">
        <v>606276.33466027002</v>
      </c>
      <c r="F18" s="48"/>
    </row>
    <row r="19" spans="1:6" x14ac:dyDescent="0.2">
      <c r="A19" s="47"/>
      <c r="B19" s="83" t="s">
        <v>260</v>
      </c>
      <c r="C19" s="412">
        <v>1098976.4004761009</v>
      </c>
      <c r="D19" s="412">
        <v>1063975.0339978084</v>
      </c>
      <c r="E19" s="412">
        <v>908689.92924049124</v>
      </c>
      <c r="F19" s="48"/>
    </row>
    <row r="20" spans="1:6" x14ac:dyDescent="0.2">
      <c r="A20" s="47"/>
      <c r="B20" s="83" t="s">
        <v>361</v>
      </c>
      <c r="C20" s="412">
        <v>803392.31020824658</v>
      </c>
      <c r="D20" s="412">
        <v>545683.47813303454</v>
      </c>
      <c r="E20" s="412">
        <v>468291.87067473668</v>
      </c>
      <c r="F20" s="48"/>
    </row>
    <row r="21" spans="1:6" x14ac:dyDescent="0.2">
      <c r="A21" s="47"/>
      <c r="B21" s="83" t="s">
        <v>262</v>
      </c>
      <c r="C21" s="412">
        <v>1378213.8337922541</v>
      </c>
      <c r="D21" s="412">
        <v>1190147.8478288341</v>
      </c>
      <c r="E21" s="412">
        <v>770067.93986120797</v>
      </c>
      <c r="F21" s="48"/>
    </row>
    <row r="22" spans="1:6" x14ac:dyDescent="0.2">
      <c r="A22" s="47"/>
      <c r="B22" s="83" t="s">
        <v>263</v>
      </c>
      <c r="C22" s="412">
        <v>619462.64252796408</v>
      </c>
      <c r="D22" s="412">
        <v>545764.10593936883</v>
      </c>
      <c r="E22" s="412">
        <v>406127.92484996835</v>
      </c>
      <c r="F22" s="48"/>
    </row>
    <row r="23" spans="1:6" x14ac:dyDescent="0.2">
      <c r="A23" s="47"/>
      <c r="B23" s="83" t="s">
        <v>264</v>
      </c>
      <c r="C23" s="412">
        <v>587727.03293656162</v>
      </c>
      <c r="D23" s="412">
        <v>560674.43439753912</v>
      </c>
      <c r="E23" s="412">
        <v>482594.40363676281</v>
      </c>
      <c r="F23" s="48"/>
    </row>
    <row r="24" spans="1:6" x14ac:dyDescent="0.2">
      <c r="A24" s="47"/>
      <c r="B24" s="83" t="s">
        <v>265</v>
      </c>
      <c r="C24" s="412">
        <v>958778.5353229061</v>
      </c>
      <c r="D24" s="412">
        <v>671499.09743807453</v>
      </c>
      <c r="E24" s="412">
        <v>547370.75450286001</v>
      </c>
      <c r="F24" s="48"/>
    </row>
    <row r="25" spans="1:6" x14ac:dyDescent="0.2">
      <c r="A25" s="47"/>
      <c r="B25" s="83" t="s">
        <v>266</v>
      </c>
      <c r="C25" s="412">
        <v>533761.64445325278</v>
      </c>
      <c r="D25" s="412">
        <v>605909.6505453838</v>
      </c>
      <c r="E25" s="412">
        <v>492884.50154884218</v>
      </c>
      <c r="F25" s="48"/>
    </row>
    <row r="26" spans="1:6" x14ac:dyDescent="0.2">
      <c r="A26" s="47"/>
      <c r="B26" s="83" t="s">
        <v>267</v>
      </c>
      <c r="C26" s="412">
        <v>644404.67605089245</v>
      </c>
      <c r="D26" s="412">
        <v>604100.62366533244</v>
      </c>
      <c r="E26" s="412">
        <v>458975.09605690982</v>
      </c>
      <c r="F26" s="48"/>
    </row>
    <row r="27" spans="1:6" x14ac:dyDescent="0.2">
      <c r="A27" s="47"/>
      <c r="B27" s="83" t="s">
        <v>362</v>
      </c>
      <c r="C27" s="412">
        <v>697104.86891385773</v>
      </c>
      <c r="D27" s="412">
        <v>491078.34877843305</v>
      </c>
      <c r="E27" s="412">
        <v>408322.12160413974</v>
      </c>
      <c r="F27" s="48"/>
    </row>
    <row r="28" spans="1:6" x14ac:dyDescent="0.2">
      <c r="A28" s="47"/>
      <c r="B28" s="83" t="s">
        <v>284</v>
      </c>
      <c r="C28" s="412">
        <v>1057827.1351202249</v>
      </c>
      <c r="D28" s="412">
        <v>859122.71254936943</v>
      </c>
      <c r="E28" s="412">
        <v>659259.62618720811</v>
      </c>
      <c r="F28" s="48"/>
    </row>
    <row r="29" spans="1:6" x14ac:dyDescent="0.2">
      <c r="A29" s="47"/>
      <c r="B29" s="83" t="s">
        <v>271</v>
      </c>
      <c r="C29" s="412">
        <v>613584.59452947951</v>
      </c>
      <c r="D29" s="412">
        <v>687827.91782410513</v>
      </c>
      <c r="E29" s="412">
        <v>519827.89033030067</v>
      </c>
      <c r="F29" s="48"/>
    </row>
    <row r="30" spans="1:6" x14ac:dyDescent="0.2">
      <c r="A30" s="47"/>
      <c r="B30" s="83" t="s">
        <v>272</v>
      </c>
      <c r="C30" s="412">
        <v>476723.36332401109</v>
      </c>
      <c r="D30" s="412">
        <v>553810.34998372232</v>
      </c>
      <c r="E30" s="412">
        <v>461084.15309103666</v>
      </c>
      <c r="F30" s="48"/>
    </row>
    <row r="31" spans="1:6" x14ac:dyDescent="0.2">
      <c r="A31" s="47"/>
      <c r="B31" s="83" t="s">
        <v>363</v>
      </c>
      <c r="C31" s="412">
        <v>629484.82373938872</v>
      </c>
      <c r="D31" s="412">
        <v>403918.29587397038</v>
      </c>
      <c r="E31" s="412">
        <v>364497.32382941141</v>
      </c>
      <c r="F31" s="48"/>
    </row>
    <row r="32" spans="1:6" x14ac:dyDescent="0.2">
      <c r="A32" s="47"/>
      <c r="B32" s="83" t="s">
        <v>364</v>
      </c>
      <c r="C32" s="412">
        <v>398048.53868194844</v>
      </c>
      <c r="D32" s="412">
        <v>455646.9849246231</v>
      </c>
      <c r="E32" s="412">
        <v>396684.17266187049</v>
      </c>
      <c r="F32" s="48"/>
    </row>
    <row r="33" spans="1:9" x14ac:dyDescent="0.2">
      <c r="A33" s="47"/>
      <c r="B33" s="83" t="s">
        <v>274</v>
      </c>
      <c r="C33" s="412">
        <v>513361.362996543</v>
      </c>
      <c r="D33" s="412">
        <v>481090.02883256972</v>
      </c>
      <c r="E33" s="412">
        <v>424900.72043379035</v>
      </c>
      <c r="F33" s="48"/>
    </row>
    <row r="34" spans="1:9" x14ac:dyDescent="0.2">
      <c r="A34" s="47"/>
      <c r="B34" s="83" t="s">
        <v>275</v>
      </c>
      <c r="C34" s="412">
        <v>416665.52809312427</v>
      </c>
      <c r="D34" s="412">
        <v>362615.0034437729</v>
      </c>
      <c r="E34" s="412">
        <v>359393.62502864283</v>
      </c>
      <c r="F34" s="48"/>
    </row>
    <row r="35" spans="1:9" x14ac:dyDescent="0.2">
      <c r="A35" s="47"/>
      <c r="B35" s="83" t="s">
        <v>276</v>
      </c>
      <c r="C35" s="412">
        <v>848579.16650807695</v>
      </c>
      <c r="D35" s="412">
        <v>688128.17694587016</v>
      </c>
      <c r="E35" s="412">
        <v>587989.36335877073</v>
      </c>
      <c r="F35" s="48"/>
    </row>
    <row r="36" spans="1:9" x14ac:dyDescent="0.2">
      <c r="A36" s="47"/>
      <c r="B36" s="83" t="s">
        <v>286</v>
      </c>
      <c r="C36" s="412">
        <v>569020.60531231691</v>
      </c>
      <c r="D36" s="412">
        <v>634936.20487783267</v>
      </c>
      <c r="E36" s="412">
        <v>492065.14305905305</v>
      </c>
      <c r="F36" s="48"/>
    </row>
    <row r="37" spans="1:9" x14ac:dyDescent="0.2">
      <c r="A37" s="47"/>
      <c r="B37" s="83" t="s">
        <v>365</v>
      </c>
      <c r="C37" s="412">
        <v>530494.3529411765</v>
      </c>
      <c r="D37" s="412">
        <v>509063.67041198502</v>
      </c>
      <c r="E37" s="412">
        <v>296955.97484276729</v>
      </c>
      <c r="F37" s="48"/>
    </row>
    <row r="38" spans="1:9" x14ac:dyDescent="0.2">
      <c r="A38" s="47"/>
      <c r="B38" s="83" t="s">
        <v>287</v>
      </c>
      <c r="C38" s="412">
        <v>1053147.4723741144</v>
      </c>
      <c r="D38" s="412">
        <v>1018275.8464579179</v>
      </c>
      <c r="E38" s="412">
        <v>695731.01094231918</v>
      </c>
      <c r="F38" s="48"/>
    </row>
    <row r="39" spans="1:9" x14ac:dyDescent="0.2">
      <c r="A39" s="47"/>
      <c r="B39" s="83" t="s">
        <v>366</v>
      </c>
      <c r="C39" s="412">
        <v>397568.62745098042</v>
      </c>
      <c r="D39" s="412">
        <v>415183.24607329845</v>
      </c>
      <c r="E39" s="412">
        <v>286296.29629629629</v>
      </c>
      <c r="F39" s="48"/>
    </row>
    <row r="40" spans="1:9" x14ac:dyDescent="0.2">
      <c r="A40" s="47"/>
      <c r="B40" s="83" t="s">
        <v>288</v>
      </c>
      <c r="C40" s="430">
        <v>880754.35661812325</v>
      </c>
      <c r="D40" s="430">
        <v>933956.82417569181</v>
      </c>
      <c r="E40" s="430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30">
        <v>823529.0506263572</v>
      </c>
      <c r="D41" s="430">
        <v>686260.44866038824</v>
      </c>
      <c r="E41" s="430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30">
        <v>800796.9714915778</v>
      </c>
      <c r="D42" s="430">
        <v>620114.15822114237</v>
      </c>
      <c r="E42" s="430">
        <v>513150.94002672407</v>
      </c>
      <c r="F42" s="48"/>
      <c r="H42" s="94"/>
      <c r="I42" s="94"/>
    </row>
    <row r="43" spans="1:9" x14ac:dyDescent="0.2">
      <c r="A43" s="47"/>
      <c r="B43" s="83"/>
      <c r="C43" s="331"/>
      <c r="D43" s="331"/>
      <c r="E43" s="343"/>
      <c r="F43" s="48"/>
      <c r="H43" s="94"/>
      <c r="I43" s="94"/>
    </row>
    <row r="44" spans="1:9" ht="15" x14ac:dyDescent="0.2">
      <c r="A44" s="47"/>
      <c r="B44" s="80" t="s">
        <v>280</v>
      </c>
      <c r="C44" s="331"/>
      <c r="D44" s="331"/>
      <c r="E44" s="343"/>
      <c r="F44" s="48"/>
      <c r="H44" s="94"/>
      <c r="I44" s="94"/>
    </row>
    <row r="45" spans="1:9" x14ac:dyDescent="0.2">
      <c r="A45" s="47"/>
      <c r="B45" s="82" t="s">
        <v>282</v>
      </c>
      <c r="C45" s="157">
        <v>785741.41528658185</v>
      </c>
      <c r="D45" s="157">
        <v>516529.37588442408</v>
      </c>
      <c r="E45" s="176">
        <v>458503.26706420846</v>
      </c>
      <c r="F45" s="48"/>
      <c r="H45" s="94"/>
      <c r="I45" s="94"/>
    </row>
    <row r="46" spans="1:9" ht="15" x14ac:dyDescent="0.2">
      <c r="A46" s="47"/>
      <c r="B46" s="100" t="s">
        <v>261</v>
      </c>
      <c r="C46" s="158">
        <v>785474.47449945565</v>
      </c>
      <c r="D46" s="158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7">
        <v>633422.41379310342</v>
      </c>
      <c r="D47" s="157">
        <v>409129.50257289881</v>
      </c>
      <c r="E47" s="176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7">
        <v>503362.15956987609</v>
      </c>
      <c r="D48" s="157">
        <v>523060.15013657277</v>
      </c>
      <c r="E48" s="176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7">
        <v>733298.83676376613</v>
      </c>
      <c r="D49" s="157">
        <v>465329.4186536817</v>
      </c>
      <c r="E49" s="176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7">
        <v>808250.52818983106</v>
      </c>
      <c r="D50" s="157">
        <v>651120.66343560617</v>
      </c>
      <c r="E50" s="176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7">
        <v>620156.37860082299</v>
      </c>
      <c r="D51" s="157">
        <v>246792.6267281106</v>
      </c>
      <c r="E51" s="176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7">
        <v>598429.71179813484</v>
      </c>
      <c r="D52" s="167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7">
        <v>695625</v>
      </c>
      <c r="D53" s="167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7">
        <v>633146.06353052973</v>
      </c>
      <c r="D54" s="167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7">
        <v>883549.7023246279</v>
      </c>
      <c r="D55" s="167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1"/>
      <c r="D56" s="331"/>
      <c r="E56" s="343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5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44"/>
      <c r="B1" s="45"/>
      <c r="C1" s="470"/>
      <c r="D1" s="45"/>
      <c r="E1" s="470"/>
      <c r="F1" s="45"/>
      <c r="G1" s="470"/>
      <c r="H1" s="45"/>
      <c r="I1" s="470"/>
      <c r="J1" s="45"/>
      <c r="K1" s="470"/>
      <c r="L1" s="45"/>
      <c r="M1" s="470"/>
      <c r="N1" s="45"/>
      <c r="O1" s="470"/>
      <c r="P1" s="45"/>
      <c r="Q1" s="470"/>
      <c r="R1" s="45"/>
      <c r="S1" s="470"/>
      <c r="T1" s="45"/>
      <c r="U1" s="470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7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0" t="s">
        <v>356</v>
      </c>
      <c r="D8" s="610"/>
      <c r="E8" s="610"/>
      <c r="F8" s="610"/>
      <c r="G8" s="610"/>
      <c r="H8" s="610"/>
      <c r="I8" s="610"/>
      <c r="J8" s="610"/>
      <c r="K8" s="610"/>
      <c r="L8" s="610"/>
      <c r="M8" s="610"/>
      <c r="N8" s="610"/>
      <c r="O8" s="610"/>
      <c r="P8" s="610"/>
      <c r="Q8" s="610"/>
      <c r="R8" s="610"/>
      <c r="S8" s="610"/>
      <c r="T8" s="610"/>
      <c r="U8" s="610"/>
      <c r="V8" s="610"/>
      <c r="W8" s="48"/>
    </row>
    <row r="9" spans="1:28" ht="20.25" customHeight="1" x14ac:dyDescent="0.25">
      <c r="A9" s="47"/>
      <c r="C9" s="611" t="s">
        <v>245</v>
      </c>
      <c r="D9" s="611"/>
      <c r="E9" s="611"/>
      <c r="F9" s="611"/>
      <c r="G9" s="611"/>
      <c r="H9" s="611"/>
      <c r="I9" s="611"/>
      <c r="J9" s="611"/>
      <c r="K9" s="611"/>
      <c r="L9" s="611"/>
      <c r="M9" s="611"/>
      <c r="N9" s="611"/>
      <c r="O9" s="611"/>
      <c r="P9" s="611"/>
      <c r="Q9" s="611"/>
      <c r="R9" s="611"/>
      <c r="S9" s="611"/>
      <c r="T9" s="611"/>
      <c r="U9" s="611"/>
      <c r="V9" s="611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12" t="s">
        <v>176</v>
      </c>
      <c r="D11" s="229"/>
      <c r="E11" s="612" t="s">
        <v>177</v>
      </c>
      <c r="F11" s="575" t="s">
        <v>0</v>
      </c>
      <c r="G11" s="474"/>
      <c r="H11" s="225"/>
      <c r="I11" s="474"/>
      <c r="J11" s="225"/>
      <c r="K11" s="474"/>
      <c r="L11" s="225"/>
      <c r="M11" s="474"/>
      <c r="N11" s="225"/>
      <c r="O11" s="474"/>
      <c r="P11" s="225"/>
      <c r="Q11" s="474"/>
      <c r="R11" s="225"/>
      <c r="S11" s="474"/>
      <c r="T11" s="225"/>
      <c r="U11" s="474"/>
      <c r="V11" s="225"/>
      <c r="W11" s="48"/>
    </row>
    <row r="12" spans="1:28" ht="75" customHeight="1" x14ac:dyDescent="0.2">
      <c r="A12" s="47"/>
      <c r="B12" s="43"/>
      <c r="C12" s="613"/>
      <c r="D12" s="228" t="s">
        <v>0</v>
      </c>
      <c r="E12" s="613"/>
      <c r="F12" s="587"/>
      <c r="G12" s="475" t="s">
        <v>178</v>
      </c>
      <c r="H12" s="227" t="s">
        <v>0</v>
      </c>
      <c r="I12" s="475" t="s">
        <v>179</v>
      </c>
      <c r="J12" s="227" t="s">
        <v>0</v>
      </c>
      <c r="K12" s="475" t="s">
        <v>180</v>
      </c>
      <c r="L12" s="227" t="s">
        <v>0</v>
      </c>
      <c r="M12" s="475" t="s">
        <v>181</v>
      </c>
      <c r="N12" s="227" t="s">
        <v>0</v>
      </c>
      <c r="O12" s="475" t="s">
        <v>182</v>
      </c>
      <c r="P12" s="227" t="s">
        <v>0</v>
      </c>
      <c r="Q12" s="475" t="s">
        <v>183</v>
      </c>
      <c r="R12" s="227" t="s">
        <v>0</v>
      </c>
      <c r="S12" s="475" t="s">
        <v>184</v>
      </c>
      <c r="T12" s="227" t="s">
        <v>0</v>
      </c>
      <c r="U12" s="475" t="s">
        <v>185</v>
      </c>
      <c r="V12" s="227" t="s">
        <v>0</v>
      </c>
      <c r="W12" s="48"/>
      <c r="X12" s="137"/>
      <c r="Y12" s="137"/>
      <c r="Z12" s="137"/>
      <c r="AA12" s="133"/>
    </row>
    <row r="13" spans="1:28" x14ac:dyDescent="0.2">
      <c r="A13" s="47"/>
      <c r="B13" s="43"/>
      <c r="C13" s="471"/>
      <c r="D13" s="49"/>
      <c r="E13" s="471"/>
      <c r="F13" s="49"/>
      <c r="G13" s="471"/>
      <c r="H13" s="49"/>
      <c r="I13" s="471"/>
      <c r="J13" s="49"/>
      <c r="K13" s="471"/>
      <c r="L13" s="49"/>
      <c r="M13" s="471"/>
      <c r="N13" s="49"/>
      <c r="O13" s="471"/>
      <c r="P13" s="49"/>
      <c r="Q13" s="471"/>
      <c r="R13" s="49"/>
      <c r="S13" s="471"/>
      <c r="T13" s="49"/>
      <c r="U13" s="471"/>
      <c r="V13" s="49"/>
      <c r="W13" s="48"/>
      <c r="X13" s="137"/>
      <c r="Y13" s="137"/>
      <c r="Z13" s="137"/>
      <c r="AA13" s="133"/>
    </row>
    <row r="14" spans="1:28" ht="15" x14ac:dyDescent="0.25">
      <c r="A14" s="47"/>
      <c r="B14" s="57" t="s">
        <v>281</v>
      </c>
      <c r="C14" s="471"/>
      <c r="D14" s="49"/>
      <c r="E14" s="471"/>
      <c r="F14" s="49"/>
      <c r="G14" s="471"/>
      <c r="H14" s="49"/>
      <c r="I14" s="471"/>
      <c r="J14" s="49"/>
      <c r="K14" s="471"/>
      <c r="L14" s="49"/>
      <c r="M14" s="471"/>
      <c r="N14" s="49"/>
      <c r="O14" s="471"/>
      <c r="P14" s="49"/>
      <c r="Q14" s="471"/>
      <c r="R14" s="49"/>
      <c r="S14" s="471"/>
      <c r="T14" s="49"/>
      <c r="U14" s="471"/>
      <c r="V14" s="49"/>
      <c r="W14" s="48"/>
      <c r="X14" s="137"/>
      <c r="Y14" s="137"/>
      <c r="Z14" s="137"/>
      <c r="AA14" s="133"/>
    </row>
    <row r="15" spans="1:28" x14ac:dyDescent="0.2">
      <c r="A15" s="47"/>
      <c r="B15" s="83" t="s">
        <v>258</v>
      </c>
      <c r="C15" s="532">
        <v>168.40896877388158</v>
      </c>
      <c r="D15" s="529">
        <v>5.9414364865267402</v>
      </c>
      <c r="E15" s="532">
        <v>778.80441724211494</v>
      </c>
      <c r="F15" s="529">
        <v>27.476072172161704</v>
      </c>
      <c r="G15" s="532">
        <v>55.854598159740348</v>
      </c>
      <c r="H15" s="529">
        <v>1.9705396325545224</v>
      </c>
      <c r="I15" s="532">
        <v>31.280357313366707</v>
      </c>
      <c r="J15" s="529">
        <v>1.1035650749858037</v>
      </c>
      <c r="K15" s="532">
        <v>59.576692337904284</v>
      </c>
      <c r="L15" s="529">
        <v>2.101854409418483</v>
      </c>
      <c r="M15" s="562">
        <v>0</v>
      </c>
      <c r="N15" s="562">
        <v>0</v>
      </c>
      <c r="O15" s="562">
        <v>0</v>
      </c>
      <c r="P15" s="562">
        <v>0</v>
      </c>
      <c r="Q15" s="532">
        <v>647.8374710693746</v>
      </c>
      <c r="R15" s="529">
        <v>22.855583143667737</v>
      </c>
      <c r="S15" s="532">
        <v>847.34160902122665</v>
      </c>
      <c r="T15" s="529">
        <v>29.894051302876797</v>
      </c>
      <c r="U15" s="532">
        <v>245.37823990000302</v>
      </c>
      <c r="V15" s="529">
        <v>8.6568977778082221</v>
      </c>
      <c r="W15" s="48"/>
      <c r="X15" s="137"/>
      <c r="Y15" s="137"/>
      <c r="Z15" s="137"/>
      <c r="AA15" s="133"/>
    </row>
    <row r="16" spans="1:28" x14ac:dyDescent="0.2">
      <c r="A16" s="47"/>
      <c r="B16" s="83" t="s">
        <v>259</v>
      </c>
      <c r="C16" s="520">
        <v>0</v>
      </c>
      <c r="D16" s="520">
        <v>0</v>
      </c>
      <c r="E16" s="411">
        <v>2761.3882056450452</v>
      </c>
      <c r="F16" s="387">
        <v>23.175591135349002</v>
      </c>
      <c r="G16" s="411">
        <v>1234.5082110779863</v>
      </c>
      <c r="H16" s="387">
        <v>10.360896557277535</v>
      </c>
      <c r="I16" s="411">
        <v>114.0603562118893</v>
      </c>
      <c r="J16" s="387">
        <v>0.95727800057780132</v>
      </c>
      <c r="K16" s="520">
        <v>0</v>
      </c>
      <c r="L16" s="520">
        <v>0</v>
      </c>
      <c r="M16" s="411">
        <v>89.665110238802782</v>
      </c>
      <c r="N16" s="387">
        <v>0.75253523925118293</v>
      </c>
      <c r="O16" s="411">
        <v>1105.2175592145372</v>
      </c>
      <c r="P16" s="387">
        <v>9.2757947671400238</v>
      </c>
      <c r="Q16" s="411">
        <v>5505.8488880226823</v>
      </c>
      <c r="R16" s="387">
        <v>46.209114104629364</v>
      </c>
      <c r="S16" s="411">
        <v>704.28331232735241</v>
      </c>
      <c r="T16" s="387">
        <v>5.9108610866740667</v>
      </c>
      <c r="U16" s="411">
        <v>400.09964721549858</v>
      </c>
      <c r="V16" s="387">
        <v>3.3579291091010348</v>
      </c>
      <c r="W16" s="48"/>
      <c r="X16" s="137"/>
      <c r="Y16" s="137"/>
      <c r="Z16" s="137"/>
      <c r="AA16" s="133"/>
    </row>
    <row r="17" spans="1:27" x14ac:dyDescent="0.2">
      <c r="A17" s="47"/>
      <c r="B17" s="83" t="s">
        <v>260</v>
      </c>
      <c r="C17" s="520">
        <v>0</v>
      </c>
      <c r="D17" s="520">
        <v>0</v>
      </c>
      <c r="E17" s="411">
        <v>5852.4614185654482</v>
      </c>
      <c r="F17" s="387">
        <v>17.545339215268257</v>
      </c>
      <c r="G17" s="411">
        <v>1006.1027764097483</v>
      </c>
      <c r="H17" s="387">
        <v>3.0162376537048883</v>
      </c>
      <c r="I17" s="411">
        <v>5008.2265385349983</v>
      </c>
      <c r="J17" s="387">
        <v>15.014372107906043</v>
      </c>
      <c r="K17" s="411">
        <v>684.59195323421432</v>
      </c>
      <c r="L17" s="387">
        <v>2.0523668905247701</v>
      </c>
      <c r="M17" s="411">
        <v>341.80258772615468</v>
      </c>
      <c r="N17" s="387">
        <v>1.0247042940407562</v>
      </c>
      <c r="O17" s="411">
        <v>702.24125046854761</v>
      </c>
      <c r="P17" s="387">
        <v>2.1052784579389772</v>
      </c>
      <c r="Q17" s="411">
        <v>18305.336890384173</v>
      </c>
      <c r="R17" s="387">
        <v>54.878336177102035</v>
      </c>
      <c r="S17" s="411">
        <v>924.82571339534695</v>
      </c>
      <c r="T17" s="387">
        <v>2.7725737422291665</v>
      </c>
      <c r="U17" s="411">
        <v>530.62785152951676</v>
      </c>
      <c r="V17" s="387">
        <v>1.5907914612850955</v>
      </c>
      <c r="W17" s="48"/>
      <c r="X17" s="137"/>
      <c r="Y17" s="137"/>
      <c r="Z17" s="137"/>
      <c r="AA17" s="133"/>
    </row>
    <row r="18" spans="1:27" ht="13.9" customHeight="1" x14ac:dyDescent="0.2">
      <c r="A18" s="47"/>
      <c r="B18" s="83" t="s">
        <v>361</v>
      </c>
      <c r="C18" s="411">
        <v>102.47882887331457</v>
      </c>
      <c r="D18" s="387">
        <v>4.7256188170512408</v>
      </c>
      <c r="E18" s="411">
        <v>419.41818086155996</v>
      </c>
      <c r="F18" s="387">
        <v>19.340682065590066</v>
      </c>
      <c r="G18" s="411">
        <v>159.55090601013652</v>
      </c>
      <c r="H18" s="387">
        <v>7.3573905167393079</v>
      </c>
      <c r="I18" s="520">
        <v>0</v>
      </c>
      <c r="J18" s="520">
        <v>0</v>
      </c>
      <c r="K18" s="479">
        <v>175.68332254115094</v>
      </c>
      <c r="L18" s="569">
        <v>8.1013066207934781</v>
      </c>
      <c r="M18" s="520">
        <v>0</v>
      </c>
      <c r="N18" s="520">
        <v>0</v>
      </c>
      <c r="O18" s="520">
        <v>0</v>
      </c>
      <c r="P18" s="520">
        <v>0</v>
      </c>
      <c r="Q18" s="411">
        <v>1206.6679723950933</v>
      </c>
      <c r="R18" s="387">
        <v>55.643228352389805</v>
      </c>
      <c r="S18" s="411">
        <v>37.07657309681192</v>
      </c>
      <c r="T18" s="387">
        <v>1.7097165670644656</v>
      </c>
      <c r="U18" s="411">
        <v>67.704307860825992</v>
      </c>
      <c r="V18" s="387">
        <v>3.1220570603716471</v>
      </c>
      <c r="W18" s="48"/>
      <c r="X18" s="137"/>
      <c r="Y18" s="137"/>
      <c r="Z18" s="137"/>
      <c r="AA18" s="133"/>
    </row>
    <row r="19" spans="1:27" ht="13.9" customHeight="1" x14ac:dyDescent="0.2">
      <c r="A19" s="47"/>
      <c r="B19" s="83" t="s">
        <v>262</v>
      </c>
      <c r="C19" s="411">
        <v>41.751921392595889</v>
      </c>
      <c r="D19" s="387">
        <v>0.91445365750269325</v>
      </c>
      <c r="E19" s="411">
        <v>1038.8176038818519</v>
      </c>
      <c r="F19" s="387">
        <v>22.752259672447163</v>
      </c>
      <c r="G19" s="411">
        <v>260.42459019809462</v>
      </c>
      <c r="H19" s="387">
        <v>5.703838555619611</v>
      </c>
      <c r="I19" s="411">
        <v>122.81794810745515</v>
      </c>
      <c r="J19" s="387">
        <v>2.6899677453827349</v>
      </c>
      <c r="K19" s="411">
        <v>46.58525274883629</v>
      </c>
      <c r="L19" s="387">
        <v>1.0203136368573267</v>
      </c>
      <c r="M19" s="520">
        <v>0</v>
      </c>
      <c r="N19" s="520">
        <v>0</v>
      </c>
      <c r="O19" s="411">
        <v>125.35946103162668</v>
      </c>
      <c r="P19" s="387">
        <v>2.7456321486384652</v>
      </c>
      <c r="Q19" s="411">
        <v>2362.8027198771251</v>
      </c>
      <c r="R19" s="387">
        <v>51.750279198698465</v>
      </c>
      <c r="S19" s="411">
        <v>136.34457005296818</v>
      </c>
      <c r="T19" s="387">
        <v>2.9862288155121717</v>
      </c>
      <c r="U19" s="411">
        <v>430.87365693194681</v>
      </c>
      <c r="V19" s="387">
        <v>9.4370265693413629</v>
      </c>
      <c r="W19" s="48"/>
      <c r="X19" s="137"/>
      <c r="Y19" s="137"/>
      <c r="Z19" s="137"/>
      <c r="AA19" s="133"/>
    </row>
    <row r="20" spans="1:27" x14ac:dyDescent="0.2">
      <c r="A20" s="47"/>
      <c r="B20" s="83" t="s">
        <v>263</v>
      </c>
      <c r="C20" s="411">
        <v>631.58247942202399</v>
      </c>
      <c r="D20" s="387">
        <v>15.683343072897129</v>
      </c>
      <c r="E20" s="411">
        <v>617.577941069134</v>
      </c>
      <c r="F20" s="387">
        <v>15.335584883393652</v>
      </c>
      <c r="G20" s="411">
        <v>520.54882315169993</v>
      </c>
      <c r="H20" s="387">
        <v>12.926175195917381</v>
      </c>
      <c r="I20" s="411">
        <v>224.79338804646659</v>
      </c>
      <c r="J20" s="387">
        <v>5.582029172940179</v>
      </c>
      <c r="K20" s="520">
        <v>0</v>
      </c>
      <c r="L20" s="520">
        <v>0</v>
      </c>
      <c r="M20" s="520">
        <v>0</v>
      </c>
      <c r="N20" s="520">
        <v>0</v>
      </c>
      <c r="O20" s="411">
        <v>219.24508155994278</v>
      </c>
      <c r="P20" s="387">
        <v>5.4442546194386887</v>
      </c>
      <c r="Q20" s="411">
        <v>881.69821460642606</v>
      </c>
      <c r="R20" s="387">
        <v>21.894172237152247</v>
      </c>
      <c r="S20" s="411">
        <v>340.89882534122177</v>
      </c>
      <c r="T20" s="387">
        <v>8.4651386084469369</v>
      </c>
      <c r="U20" s="411">
        <v>590.74613225008579</v>
      </c>
      <c r="V20" s="387">
        <v>14.669302209813766</v>
      </c>
      <c r="W20" s="48"/>
      <c r="X20" s="137"/>
      <c r="Y20" s="137"/>
      <c r="Z20" s="137"/>
      <c r="AA20" s="133"/>
    </row>
    <row r="21" spans="1:27" ht="13.9" customHeight="1" x14ac:dyDescent="0.2">
      <c r="A21" s="47"/>
      <c r="B21" s="83" t="s">
        <v>264</v>
      </c>
      <c r="C21" s="411">
        <v>1840.7360656520648</v>
      </c>
      <c r="D21" s="387">
        <v>4.8094613296843187</v>
      </c>
      <c r="E21" s="411">
        <v>13624.962583399954</v>
      </c>
      <c r="F21" s="387">
        <v>35.599199627810222</v>
      </c>
      <c r="G21" s="411">
        <v>1535.3588950625774</v>
      </c>
      <c r="H21" s="387">
        <v>4.0115741581748727</v>
      </c>
      <c r="I21" s="520">
        <v>0</v>
      </c>
      <c r="J21" s="520">
        <v>0</v>
      </c>
      <c r="K21" s="411">
        <v>593.77928700094117</v>
      </c>
      <c r="L21" s="387">
        <v>1.5514220493022857</v>
      </c>
      <c r="M21" s="411">
        <v>1743.7641631744843</v>
      </c>
      <c r="N21" s="387">
        <v>4.556093873189881</v>
      </c>
      <c r="O21" s="520">
        <v>0</v>
      </c>
      <c r="P21" s="520">
        <v>0</v>
      </c>
      <c r="Q21" s="411">
        <v>14442.041331547687</v>
      </c>
      <c r="R21" s="387">
        <v>37.734056827520341</v>
      </c>
      <c r="S21" s="411">
        <v>3871.6437120655273</v>
      </c>
      <c r="T21" s="387">
        <v>10.115801533392808</v>
      </c>
      <c r="U21" s="411">
        <v>620.94124206090657</v>
      </c>
      <c r="V21" s="387">
        <v>1.6223906009252751</v>
      </c>
      <c r="W21" s="48"/>
      <c r="X21" s="137"/>
      <c r="Y21" s="137"/>
      <c r="Z21" s="137"/>
      <c r="AA21" s="133"/>
    </row>
    <row r="22" spans="1:27" x14ac:dyDescent="0.2">
      <c r="A22" s="47"/>
      <c r="B22" s="83" t="s">
        <v>265</v>
      </c>
      <c r="C22" s="411">
        <v>114.3278431064038</v>
      </c>
      <c r="D22" s="387">
        <v>0.52963354135125162</v>
      </c>
      <c r="E22" s="411">
        <v>10450.343202766022</v>
      </c>
      <c r="F22" s="387">
        <v>48.412111419487871</v>
      </c>
      <c r="G22" s="411">
        <v>1944.6360007905253</v>
      </c>
      <c r="H22" s="387">
        <v>9.0086931035623756</v>
      </c>
      <c r="I22" s="411">
        <v>1686.6223671676007</v>
      </c>
      <c r="J22" s="387">
        <v>7.8134228108705708</v>
      </c>
      <c r="K22" s="411">
        <v>510.45384032505052</v>
      </c>
      <c r="L22" s="387">
        <v>2.3647212070299224</v>
      </c>
      <c r="M22" s="520">
        <v>0</v>
      </c>
      <c r="N22" s="520">
        <v>0</v>
      </c>
      <c r="O22" s="411">
        <v>423.79404711686578</v>
      </c>
      <c r="P22" s="387">
        <v>1.9632622804681639</v>
      </c>
      <c r="Q22" s="411">
        <v>5152.724895612826</v>
      </c>
      <c r="R22" s="387">
        <v>23.870440130076396</v>
      </c>
      <c r="S22" s="411">
        <v>259.07510594345911</v>
      </c>
      <c r="T22" s="387">
        <v>1.2001876542801599</v>
      </c>
      <c r="U22" s="411">
        <v>1044.2392375209574</v>
      </c>
      <c r="V22" s="387">
        <v>4.8375278528732846</v>
      </c>
      <c r="W22" s="48"/>
      <c r="X22" s="137"/>
      <c r="Y22" s="137"/>
      <c r="Z22" s="137"/>
      <c r="AA22" s="133"/>
    </row>
    <row r="23" spans="1:27" x14ac:dyDescent="0.2">
      <c r="A23" s="47"/>
      <c r="B23" s="83" t="s">
        <v>266</v>
      </c>
      <c r="C23" s="411">
        <v>259.19021469773412</v>
      </c>
      <c r="D23" s="387">
        <v>0.68477444088134776</v>
      </c>
      <c r="E23" s="411">
        <v>5285.9016041894256</v>
      </c>
      <c r="F23" s="387">
        <v>13.965227505922032</v>
      </c>
      <c r="G23" s="520">
        <v>0</v>
      </c>
      <c r="H23" s="519">
        <v>0</v>
      </c>
      <c r="I23" s="411">
        <v>787.97653856147326</v>
      </c>
      <c r="J23" s="387">
        <v>2.0818154506732225</v>
      </c>
      <c r="K23" s="520">
        <v>0</v>
      </c>
      <c r="L23" s="520">
        <v>0</v>
      </c>
      <c r="M23" s="411">
        <v>1594.1899813561417</v>
      </c>
      <c r="N23" s="387">
        <v>4.2118123726811421</v>
      </c>
      <c r="O23" s="411">
        <v>963.53519192061208</v>
      </c>
      <c r="P23" s="387">
        <v>2.5456372768022839</v>
      </c>
      <c r="Q23" s="411">
        <v>27867.902719347803</v>
      </c>
      <c r="R23" s="387">
        <v>73.626342435156801</v>
      </c>
      <c r="S23" s="411">
        <v>1091.754821689947</v>
      </c>
      <c r="T23" s="387">
        <v>2.8843905178831766</v>
      </c>
      <c r="U23" s="520">
        <v>0</v>
      </c>
      <c r="V23" s="520">
        <v>0</v>
      </c>
      <c r="W23" s="48"/>
      <c r="X23" s="137"/>
      <c r="Y23" s="137"/>
      <c r="Z23" s="137"/>
      <c r="AA23" s="133"/>
    </row>
    <row r="24" spans="1:27" ht="13.9" customHeight="1" x14ac:dyDescent="0.2">
      <c r="A24" s="47"/>
      <c r="B24" s="83" t="s">
        <v>267</v>
      </c>
      <c r="C24" s="411">
        <v>347.50382060082126</v>
      </c>
      <c r="D24" s="387">
        <v>13.678013435203507</v>
      </c>
      <c r="E24" s="411">
        <v>490.21160582491791</v>
      </c>
      <c r="F24" s="387">
        <v>19.295099889759506</v>
      </c>
      <c r="G24" s="411">
        <v>403.11153015222533</v>
      </c>
      <c r="H24" s="387">
        <v>15.866774977536895</v>
      </c>
      <c r="I24" s="411">
        <v>44.32354701501805</v>
      </c>
      <c r="J24" s="387">
        <v>1.7446083629212863</v>
      </c>
      <c r="K24" s="520">
        <v>0</v>
      </c>
      <c r="L24" s="520">
        <v>0</v>
      </c>
      <c r="M24" s="411">
        <v>137.75407405620058</v>
      </c>
      <c r="N24" s="387">
        <v>5.4221046330858025</v>
      </c>
      <c r="O24" s="411">
        <v>126.90957360745374</v>
      </c>
      <c r="P24" s="387">
        <v>4.9952568862622693</v>
      </c>
      <c r="Q24" s="411">
        <v>590.55774356191512</v>
      </c>
      <c r="R24" s="387">
        <v>23.244799831948242</v>
      </c>
      <c r="S24" s="411">
        <v>353.71987709038251</v>
      </c>
      <c r="T24" s="387">
        <v>13.922682124115187</v>
      </c>
      <c r="U24" s="411">
        <v>46.509772657766895</v>
      </c>
      <c r="V24" s="387">
        <v>1.8306598591672947</v>
      </c>
      <c r="W24" s="48"/>
      <c r="X24" s="137"/>
      <c r="Y24" s="137"/>
      <c r="Z24" s="137"/>
      <c r="AA24" s="133"/>
    </row>
    <row r="25" spans="1:27" ht="13.9" customHeight="1" x14ac:dyDescent="0.2">
      <c r="A25" s="47"/>
      <c r="B25" s="83" t="s">
        <v>362</v>
      </c>
      <c r="C25" s="520">
        <v>0</v>
      </c>
      <c r="D25" s="520">
        <v>0</v>
      </c>
      <c r="E25" s="411">
        <v>98.518518518518519</v>
      </c>
      <c r="F25" s="387">
        <v>14.814814814814813</v>
      </c>
      <c r="G25" s="411">
        <v>119.62962962962962</v>
      </c>
      <c r="H25" s="387">
        <v>17.989417989417987</v>
      </c>
      <c r="I25" s="411">
        <v>7.0370370370370363</v>
      </c>
      <c r="J25" s="387">
        <v>1.0582010582010581</v>
      </c>
      <c r="K25" s="520">
        <v>0</v>
      </c>
      <c r="L25" s="520">
        <v>0</v>
      </c>
      <c r="M25" s="479">
        <v>14.074074074074073</v>
      </c>
      <c r="N25" s="479">
        <v>2.1164021164021163</v>
      </c>
      <c r="O25" s="479">
        <v>59.81481481481481</v>
      </c>
      <c r="P25" s="569">
        <v>8.9947089947089935</v>
      </c>
      <c r="Q25" s="411">
        <v>158.33333333333331</v>
      </c>
      <c r="R25" s="387">
        <v>23.809523809523807</v>
      </c>
      <c r="S25" s="411">
        <v>190</v>
      </c>
      <c r="T25" s="387">
        <v>28.571428571428569</v>
      </c>
      <c r="U25" s="411">
        <v>17.592592592592592</v>
      </c>
      <c r="V25" s="387">
        <v>2.6455026455026456</v>
      </c>
      <c r="W25" s="48"/>
      <c r="X25" s="137"/>
      <c r="Y25" s="137"/>
      <c r="Z25" s="137"/>
      <c r="AA25" s="133"/>
    </row>
    <row r="26" spans="1:27" ht="13.9" customHeight="1" x14ac:dyDescent="0.2">
      <c r="A26" s="47"/>
      <c r="B26" s="83" t="s">
        <v>284</v>
      </c>
      <c r="C26" s="520">
        <v>0</v>
      </c>
      <c r="D26" s="520">
        <v>0</v>
      </c>
      <c r="E26" s="411">
        <v>801.63312489677128</v>
      </c>
      <c r="F26" s="387">
        <v>20.831109957209968</v>
      </c>
      <c r="G26" s="411">
        <v>338.65684324106462</v>
      </c>
      <c r="H26" s="387">
        <v>8.8002824736373988</v>
      </c>
      <c r="I26" s="411">
        <v>257.76202832305029</v>
      </c>
      <c r="J26" s="387">
        <v>6.6981627730046371</v>
      </c>
      <c r="K26" s="411">
        <v>235.11349860487053</v>
      </c>
      <c r="L26" s="387">
        <v>6.1096217081761415</v>
      </c>
      <c r="M26" s="520">
        <v>0</v>
      </c>
      <c r="N26" s="520">
        <v>0</v>
      </c>
      <c r="O26" s="411">
        <v>196.0143203533417</v>
      </c>
      <c r="P26" s="387">
        <v>5.0935967260510173</v>
      </c>
      <c r="Q26" s="411">
        <v>1845.9171779207834</v>
      </c>
      <c r="R26" s="387">
        <v>47.967708058623693</v>
      </c>
      <c r="S26" s="520">
        <v>0</v>
      </c>
      <c r="T26" s="520">
        <v>0</v>
      </c>
      <c r="U26" s="411">
        <v>173.15269927581966</v>
      </c>
      <c r="V26" s="387">
        <v>4.4995183032971466</v>
      </c>
      <c r="W26" s="48"/>
      <c r="X26" s="137"/>
      <c r="Y26" s="137"/>
      <c r="Z26" s="137"/>
      <c r="AA26" s="133"/>
    </row>
    <row r="27" spans="1:27" x14ac:dyDescent="0.2">
      <c r="A27" s="47"/>
      <c r="B27" s="83" t="s">
        <v>271</v>
      </c>
      <c r="C27" s="520">
        <v>0</v>
      </c>
      <c r="D27" s="520">
        <v>0</v>
      </c>
      <c r="E27" s="411">
        <v>10468.094576039051</v>
      </c>
      <c r="F27" s="387">
        <v>46.905580043074075</v>
      </c>
      <c r="G27" s="411">
        <v>2989.3462493532243</v>
      </c>
      <c r="H27" s="387">
        <v>13.39470318661915</v>
      </c>
      <c r="I27" s="520">
        <v>0</v>
      </c>
      <c r="J27" s="520">
        <v>0</v>
      </c>
      <c r="K27" s="520">
        <v>0</v>
      </c>
      <c r="L27" s="520">
        <v>0</v>
      </c>
      <c r="M27" s="520">
        <v>0</v>
      </c>
      <c r="N27" s="520">
        <v>0</v>
      </c>
      <c r="O27" s="520">
        <v>0</v>
      </c>
      <c r="P27" s="520">
        <v>0</v>
      </c>
      <c r="Q27" s="411">
        <v>7500.3291046597515</v>
      </c>
      <c r="R27" s="387">
        <v>33.60757629886966</v>
      </c>
      <c r="S27" s="411">
        <v>1359.6058841390525</v>
      </c>
      <c r="T27" s="387">
        <v>6.0921404714371112</v>
      </c>
      <c r="U27" s="520">
        <v>0</v>
      </c>
      <c r="V27" s="520">
        <v>0</v>
      </c>
      <c r="W27" s="48"/>
      <c r="X27" s="137"/>
      <c r="Y27" s="137"/>
      <c r="Z27" s="137"/>
      <c r="AA27" s="133"/>
    </row>
    <row r="28" spans="1:27" ht="13.9" customHeight="1" x14ac:dyDescent="0.2">
      <c r="A28" s="47"/>
      <c r="B28" s="83" t="s">
        <v>272</v>
      </c>
      <c r="C28" s="411">
        <v>2524.1658066060781</v>
      </c>
      <c r="D28" s="387">
        <v>10.296806779341836</v>
      </c>
      <c r="E28" s="411">
        <v>5386.6372853244484</v>
      </c>
      <c r="F28" s="387">
        <v>21.973660831718959</v>
      </c>
      <c r="G28" s="411">
        <v>4433.6562526479593</v>
      </c>
      <c r="H28" s="387">
        <v>18.086173911419824</v>
      </c>
      <c r="I28" s="411">
        <v>202.28579556552273</v>
      </c>
      <c r="J28" s="387">
        <v>0.82518261902304912</v>
      </c>
      <c r="K28" s="520">
        <v>0</v>
      </c>
      <c r="L28" s="520">
        <v>0</v>
      </c>
      <c r="M28" s="520">
        <v>0</v>
      </c>
      <c r="N28" s="520">
        <v>0</v>
      </c>
      <c r="O28" s="411">
        <v>1215.5866383396663</v>
      </c>
      <c r="P28" s="387">
        <v>4.958731595910006</v>
      </c>
      <c r="Q28" s="411">
        <v>6813.9858791488796</v>
      </c>
      <c r="R28" s="387">
        <v>27.796231060232113</v>
      </c>
      <c r="S28" s="411">
        <v>2932.3855172500462</v>
      </c>
      <c r="T28" s="387">
        <v>11.962053758371113</v>
      </c>
      <c r="U28" s="411">
        <v>1005.3608519401005</v>
      </c>
      <c r="V28" s="387">
        <v>4.1011594439830894</v>
      </c>
      <c r="W28" s="48"/>
      <c r="X28" s="137"/>
      <c r="Y28" s="137"/>
      <c r="Z28" s="137"/>
      <c r="AA28" s="133"/>
    </row>
    <row r="29" spans="1:27" x14ac:dyDescent="0.2">
      <c r="A29" s="47"/>
      <c r="B29" s="83" t="s">
        <v>363</v>
      </c>
      <c r="C29" s="411">
        <v>112.97538945387333</v>
      </c>
      <c r="D29" s="387">
        <v>6.449249668079565</v>
      </c>
      <c r="E29" s="411">
        <v>307.92522946735744</v>
      </c>
      <c r="F29" s="387">
        <v>17.5780468076766</v>
      </c>
      <c r="G29" s="411">
        <v>82.889908435752361</v>
      </c>
      <c r="H29" s="387">
        <v>4.7318067859786748</v>
      </c>
      <c r="I29" s="411">
        <v>87.699875458247604</v>
      </c>
      <c r="J29" s="387">
        <v>5.0063858635393377</v>
      </c>
      <c r="K29" s="479">
        <v>75.622307949282373</v>
      </c>
      <c r="L29" s="569">
        <v>4.3169326239892776</v>
      </c>
      <c r="M29" s="479">
        <v>79.664548141307336</v>
      </c>
      <c r="N29" s="569">
        <v>4.5476856786389259</v>
      </c>
      <c r="O29" s="479">
        <v>33.636099565402333</v>
      </c>
      <c r="P29" s="569">
        <v>1.9201314994911476</v>
      </c>
      <c r="Q29" s="411">
        <v>322.40184333863988</v>
      </c>
      <c r="R29" s="387">
        <v>18.404450661255733</v>
      </c>
      <c r="S29" s="411">
        <v>397.16622349391019</v>
      </c>
      <c r="T29" s="387">
        <v>22.672408100760009</v>
      </c>
      <c r="U29" s="411">
        <v>251.77878353172662</v>
      </c>
      <c r="V29" s="387">
        <v>14.372902310590737</v>
      </c>
      <c r="W29" s="48"/>
      <c r="X29" s="137"/>
      <c r="Y29" s="137"/>
      <c r="Z29" s="137"/>
      <c r="AA29" s="133"/>
    </row>
    <row r="30" spans="1:27" x14ac:dyDescent="0.2">
      <c r="A30" s="47"/>
      <c r="B30" s="83" t="s">
        <v>364</v>
      </c>
      <c r="C30" s="411">
        <v>43.94701986754967</v>
      </c>
      <c r="D30" s="387">
        <v>4.6357615894039732</v>
      </c>
      <c r="E30" s="411">
        <v>144.39735099337747</v>
      </c>
      <c r="F30" s="387">
        <v>15.231788079470199</v>
      </c>
      <c r="G30" s="411">
        <v>81.615894039735096</v>
      </c>
      <c r="H30" s="387">
        <v>8.6092715231788084</v>
      </c>
      <c r="I30" s="520">
        <v>0</v>
      </c>
      <c r="J30" s="520">
        <v>0</v>
      </c>
      <c r="K30" s="479">
        <v>62.78145695364239</v>
      </c>
      <c r="L30" s="569">
        <v>6.6225165562913908</v>
      </c>
      <c r="M30" s="479">
        <v>37.668874172185433</v>
      </c>
      <c r="N30" s="569">
        <v>3.9735099337748347</v>
      </c>
      <c r="O30" s="479">
        <v>87.894039735099341</v>
      </c>
      <c r="P30" s="569">
        <v>9.2715231788079464</v>
      </c>
      <c r="Q30" s="411">
        <v>395.52317880794703</v>
      </c>
      <c r="R30" s="387">
        <v>41.721854304635762</v>
      </c>
      <c r="S30" s="411">
        <v>56.503311258278146</v>
      </c>
      <c r="T30" s="387">
        <v>5.9602649006622519</v>
      </c>
      <c r="U30" s="411">
        <v>37.668874172185433</v>
      </c>
      <c r="V30" s="387">
        <v>3.9735099337748347</v>
      </c>
      <c r="W30" s="48"/>
      <c r="X30" s="137"/>
      <c r="Y30" s="137"/>
      <c r="Z30" s="137"/>
      <c r="AA30" s="133"/>
    </row>
    <row r="31" spans="1:27" x14ac:dyDescent="0.2">
      <c r="A31" s="47"/>
      <c r="B31" s="83" t="s">
        <v>274</v>
      </c>
      <c r="C31" s="411">
        <v>178.95230979759825</v>
      </c>
      <c r="D31" s="387">
        <v>2.3098975145692471</v>
      </c>
      <c r="E31" s="411">
        <v>1682.4164803032415</v>
      </c>
      <c r="F31" s="387">
        <v>21.716454236987754</v>
      </c>
      <c r="G31" s="411">
        <v>784.21290991356989</v>
      </c>
      <c r="H31" s="387">
        <v>10.122537415422528</v>
      </c>
      <c r="I31" s="411">
        <v>655.82791646628618</v>
      </c>
      <c r="J31" s="387">
        <v>8.4653574795653963</v>
      </c>
      <c r="K31" s="411">
        <v>330.747874234866</v>
      </c>
      <c r="L31" s="387">
        <v>4.2692586282249403</v>
      </c>
      <c r="M31" s="520">
        <v>0</v>
      </c>
      <c r="N31" s="520">
        <v>0</v>
      </c>
      <c r="O31" s="411">
        <v>272.98118963107345</v>
      </c>
      <c r="P31" s="387">
        <v>3.5236123644682662</v>
      </c>
      <c r="Q31" s="411">
        <v>2851.4390440281331</v>
      </c>
      <c r="R31" s="387">
        <v>36.806074021597752</v>
      </c>
      <c r="S31" s="411">
        <v>295.10898764597431</v>
      </c>
      <c r="T31" s="387">
        <v>3.8092356441863124</v>
      </c>
      <c r="U31" s="411">
        <v>695.51023801232202</v>
      </c>
      <c r="V31" s="387">
        <v>8.977572694977809</v>
      </c>
      <c r="W31" s="48"/>
      <c r="X31" s="137"/>
      <c r="Y31" s="137"/>
      <c r="Z31" s="137"/>
      <c r="AA31" s="133"/>
    </row>
    <row r="32" spans="1:27" x14ac:dyDescent="0.2">
      <c r="A32" s="47"/>
      <c r="B32" s="83" t="s">
        <v>275</v>
      </c>
      <c r="C32" s="411">
        <v>1743.8951111979063</v>
      </c>
      <c r="D32" s="387">
        <v>1.1078242616579428</v>
      </c>
      <c r="E32" s="411">
        <v>32128.927745484616</v>
      </c>
      <c r="F32" s="387">
        <v>20.410175720404084</v>
      </c>
      <c r="G32" s="411">
        <v>8289.4306671941031</v>
      </c>
      <c r="H32" s="387">
        <v>5.2659316202457402</v>
      </c>
      <c r="I32" s="411">
        <v>8952.9246191386192</v>
      </c>
      <c r="J32" s="387">
        <v>5.6874218192305506</v>
      </c>
      <c r="K32" s="520">
        <v>0</v>
      </c>
      <c r="L32" s="520">
        <v>0</v>
      </c>
      <c r="M32" s="520">
        <v>0</v>
      </c>
      <c r="N32" s="520">
        <v>0</v>
      </c>
      <c r="O32" s="520">
        <v>0</v>
      </c>
      <c r="P32" s="520">
        <v>0</v>
      </c>
      <c r="Q32" s="411">
        <v>72761.089895742261</v>
      </c>
      <c r="R32" s="387">
        <v>46.222103711161921</v>
      </c>
      <c r="S32" s="411">
        <v>31233.584989076178</v>
      </c>
      <c r="T32" s="387">
        <v>19.841401588473854</v>
      </c>
      <c r="U32" s="411">
        <v>2306.3700640884294</v>
      </c>
      <c r="V32" s="387">
        <v>1.4651412788259064</v>
      </c>
      <c r="W32" s="48"/>
      <c r="X32" s="137"/>
      <c r="Y32" s="137"/>
      <c r="Z32" s="137"/>
      <c r="AA32" s="133"/>
    </row>
    <row r="33" spans="1:27" x14ac:dyDescent="0.2">
      <c r="A33" s="47"/>
      <c r="B33" s="83" t="s">
        <v>276</v>
      </c>
      <c r="C33" s="411">
        <v>100.73716254051617</v>
      </c>
      <c r="D33" s="387">
        <v>1.7978914546695326</v>
      </c>
      <c r="E33" s="411">
        <v>1882.1387862242068</v>
      </c>
      <c r="F33" s="387">
        <v>33.591190727588753</v>
      </c>
      <c r="G33" s="411">
        <v>30.095076310428762</v>
      </c>
      <c r="H33" s="387">
        <v>0.53711737715845853</v>
      </c>
      <c r="I33" s="411">
        <v>30.095076310428762</v>
      </c>
      <c r="J33" s="387">
        <v>0.53711737715845853</v>
      </c>
      <c r="K33" s="411">
        <v>372.70606871880341</v>
      </c>
      <c r="L33" s="387">
        <v>6.6518158657040418</v>
      </c>
      <c r="M33" s="520">
        <v>0</v>
      </c>
      <c r="N33" s="520">
        <v>0</v>
      </c>
      <c r="O33" s="411">
        <v>49.275050997717038</v>
      </c>
      <c r="P33" s="387">
        <v>0.87942910920852868</v>
      </c>
      <c r="Q33" s="411">
        <v>2481.4686901556843</v>
      </c>
      <c r="R33" s="387">
        <v>44.287641626460719</v>
      </c>
      <c r="S33" s="411">
        <v>291.54352964502203</v>
      </c>
      <c r="T33" s="387">
        <v>5.203279578200962</v>
      </c>
      <c r="U33" s="411">
        <v>365.01310715780301</v>
      </c>
      <c r="V33" s="387">
        <v>6.5145168838505381</v>
      </c>
      <c r="W33" s="48"/>
      <c r="X33" s="137"/>
      <c r="Y33" s="137"/>
      <c r="Z33" s="137"/>
      <c r="AA33" s="133"/>
    </row>
    <row r="34" spans="1:27" x14ac:dyDescent="0.2">
      <c r="A34" s="47"/>
      <c r="B34" s="83" t="s">
        <v>286</v>
      </c>
      <c r="C34" s="520">
        <v>0</v>
      </c>
      <c r="D34" s="519">
        <v>0</v>
      </c>
      <c r="E34" s="411">
        <v>247.59260170007266</v>
      </c>
      <c r="F34" s="387">
        <v>11.792246098195667</v>
      </c>
      <c r="G34" s="411">
        <v>472.97297072784534</v>
      </c>
      <c r="H34" s="387">
        <v>22.52657644178635</v>
      </c>
      <c r="I34" s="411">
        <v>121.40195053934305</v>
      </c>
      <c r="J34" s="387">
        <v>5.7820858447746231</v>
      </c>
      <c r="K34" s="520">
        <v>0</v>
      </c>
      <c r="L34" s="520">
        <v>0</v>
      </c>
      <c r="M34" s="520">
        <v>0</v>
      </c>
      <c r="N34" s="520">
        <v>0</v>
      </c>
      <c r="O34" s="520">
        <v>0</v>
      </c>
      <c r="P34" s="520">
        <v>0</v>
      </c>
      <c r="Q34" s="411">
        <v>689.40165127433647</v>
      </c>
      <c r="R34" s="387">
        <v>32.834559177084884</v>
      </c>
      <c r="S34" s="520">
        <v>0</v>
      </c>
      <c r="T34" s="520">
        <v>0</v>
      </c>
      <c r="U34" s="411">
        <v>568.25289638290235</v>
      </c>
      <c r="V34" s="387">
        <v>27.064532438158473</v>
      </c>
      <c r="W34" s="48"/>
      <c r="X34" s="137"/>
      <c r="Y34" s="137"/>
      <c r="Z34" s="137"/>
      <c r="AA34" s="133"/>
    </row>
    <row r="35" spans="1:27" x14ac:dyDescent="0.2">
      <c r="A35" s="47"/>
      <c r="B35" s="83" t="s">
        <v>365</v>
      </c>
      <c r="C35" s="411">
        <v>14.882352941176471</v>
      </c>
      <c r="D35" s="387">
        <v>2.9411764705882351</v>
      </c>
      <c r="E35" s="411">
        <v>74.411764705882362</v>
      </c>
      <c r="F35" s="387">
        <v>14.705882352941178</v>
      </c>
      <c r="G35" s="411">
        <v>39.686274509803923</v>
      </c>
      <c r="H35" s="387">
        <v>7.8431372549019605</v>
      </c>
      <c r="I35" s="520">
        <v>0</v>
      </c>
      <c r="J35" s="520">
        <v>0</v>
      </c>
      <c r="K35" s="479">
        <v>79.372549019607845</v>
      </c>
      <c r="L35" s="570">
        <v>15.686274509803921</v>
      </c>
      <c r="M35" s="520">
        <v>0</v>
      </c>
      <c r="N35" s="520">
        <v>0</v>
      </c>
      <c r="O35" s="479">
        <v>19.843137254901961</v>
      </c>
      <c r="P35" s="569">
        <v>3.9215686274509802</v>
      </c>
      <c r="Q35" s="411">
        <v>257.96078431372547</v>
      </c>
      <c r="R35" s="387">
        <v>50.980392156862742</v>
      </c>
      <c r="S35" s="411">
        <v>14.882352941176471</v>
      </c>
      <c r="T35" s="387">
        <v>2.9411764705882351</v>
      </c>
      <c r="U35" s="411">
        <v>4.9607843137254903</v>
      </c>
      <c r="V35" s="387">
        <v>0.98039215686274506</v>
      </c>
      <c r="W35" s="48"/>
      <c r="X35" s="137"/>
      <c r="Y35" s="137"/>
      <c r="Z35" s="137"/>
      <c r="AA35" s="133"/>
    </row>
    <row r="36" spans="1:27" ht="13.9" customHeight="1" x14ac:dyDescent="0.2">
      <c r="A36" s="47"/>
      <c r="B36" s="83" t="s">
        <v>287</v>
      </c>
      <c r="C36" s="520">
        <v>0</v>
      </c>
      <c r="D36" s="519">
        <v>0</v>
      </c>
      <c r="E36" s="411">
        <v>1609.5974253812262</v>
      </c>
      <c r="F36" s="387">
        <v>35.453176320862589</v>
      </c>
      <c r="G36" s="411">
        <v>332.3104823058074</v>
      </c>
      <c r="H36" s="387">
        <v>7.3195085533069166</v>
      </c>
      <c r="I36" s="520">
        <v>0</v>
      </c>
      <c r="J36" s="520">
        <v>0</v>
      </c>
      <c r="K36" s="520">
        <v>0</v>
      </c>
      <c r="L36" s="520">
        <v>0</v>
      </c>
      <c r="M36" s="520">
        <v>0</v>
      </c>
      <c r="N36" s="520">
        <v>0</v>
      </c>
      <c r="O36" s="411">
        <v>258.44716725875344</v>
      </c>
      <c r="P36" s="387">
        <v>5.6925867586312062</v>
      </c>
      <c r="Q36" s="411">
        <v>2228.0966773613804</v>
      </c>
      <c r="R36" s="387">
        <v>49.07631132903429</v>
      </c>
      <c r="S36" s="411">
        <v>111.61374369763205</v>
      </c>
      <c r="T36" s="387">
        <v>2.4584170381649941</v>
      </c>
      <c r="U36" s="520">
        <v>0</v>
      </c>
      <c r="V36" s="520">
        <v>0</v>
      </c>
      <c r="W36" s="48"/>
      <c r="X36" s="137"/>
      <c r="Y36" s="137"/>
      <c r="Z36" s="137"/>
      <c r="AA36" s="133"/>
    </row>
    <row r="37" spans="1:27" ht="13.9" customHeight="1" x14ac:dyDescent="0.2">
      <c r="A37" s="47"/>
      <c r="B37" s="83" t="s">
        <v>366</v>
      </c>
      <c r="C37" s="411">
        <v>17.216216216216218</v>
      </c>
      <c r="D37" s="387">
        <v>7.0270270270270272</v>
      </c>
      <c r="E37" s="520">
        <v>0</v>
      </c>
      <c r="F37" s="520">
        <v>0</v>
      </c>
      <c r="G37" s="411">
        <v>67.540540540540547</v>
      </c>
      <c r="H37" s="387">
        <v>27.567567567567568</v>
      </c>
      <c r="I37" s="411">
        <v>9.2702702702702702</v>
      </c>
      <c r="J37" s="387">
        <v>3.7837837837837842</v>
      </c>
      <c r="K37" s="479">
        <v>30.45945945945946</v>
      </c>
      <c r="L37" s="570">
        <v>12.432432432432433</v>
      </c>
      <c r="M37" s="520">
        <v>0</v>
      </c>
      <c r="N37" s="520">
        <v>0</v>
      </c>
      <c r="O37" s="520">
        <v>0</v>
      </c>
      <c r="P37" s="520">
        <v>0</v>
      </c>
      <c r="Q37" s="411">
        <v>47.675675675675677</v>
      </c>
      <c r="R37" s="387">
        <v>19.45945945945946</v>
      </c>
      <c r="S37" s="411">
        <v>64.891891891891902</v>
      </c>
      <c r="T37" s="387">
        <v>26.486486486486488</v>
      </c>
      <c r="U37" s="411">
        <v>7.9459459459459465</v>
      </c>
      <c r="V37" s="387">
        <v>3.2432432432432434</v>
      </c>
      <c r="W37" s="48"/>
      <c r="X37" s="137"/>
      <c r="Y37" s="137"/>
      <c r="Z37" s="137"/>
      <c r="AA37" s="133"/>
    </row>
    <row r="38" spans="1:27" x14ac:dyDescent="0.2">
      <c r="A38" s="47"/>
      <c r="B38" s="83" t="s">
        <v>288</v>
      </c>
      <c r="C38" s="478">
        <v>24.945318477437887</v>
      </c>
      <c r="D38" s="458">
        <v>0.85820483061674868</v>
      </c>
      <c r="E38" s="478">
        <v>227.16734228923687</v>
      </c>
      <c r="F38" s="458">
        <v>7.8153386050100773</v>
      </c>
      <c r="G38" s="478">
        <v>207.62333751731754</v>
      </c>
      <c r="H38" s="458">
        <v>7.1429575600445343</v>
      </c>
      <c r="I38" s="478">
        <v>56.35469692586279</v>
      </c>
      <c r="J38" s="458">
        <v>1.9387955769521088</v>
      </c>
      <c r="K38" s="478">
        <v>24.945318477437887</v>
      </c>
      <c r="L38" s="458">
        <v>0.85820483061674868</v>
      </c>
      <c r="M38" s="520">
        <v>0</v>
      </c>
      <c r="N38" s="520">
        <v>0</v>
      </c>
      <c r="O38" s="478">
        <v>15.315430371006485</v>
      </c>
      <c r="P38" s="442">
        <v>0.52690352858233847</v>
      </c>
      <c r="Q38" s="478">
        <v>1454.3255336918628</v>
      </c>
      <c r="R38" s="442">
        <v>50.03380491744398</v>
      </c>
      <c r="S38" s="478">
        <v>896.00888412164011</v>
      </c>
      <c r="T38" s="442">
        <v>30.825790150733461</v>
      </c>
      <c r="U38" s="520">
        <v>0</v>
      </c>
      <c r="V38" s="520">
        <v>0</v>
      </c>
      <c r="W38" s="48"/>
      <c r="X38" s="213">
        <v>96839.53718528006</v>
      </c>
      <c r="Y38" s="152">
        <f t="shared" ref="Y38:Y49" si="0">C38+E38+G38+I38+K38+M38+O38+Q38+S38+U38</f>
        <v>2906.6858618718024</v>
      </c>
      <c r="Z38" s="174">
        <f t="shared" ref="Z38:Z49" si="1">D38+F38+H38+J38+L38+N38+P38+R38+T38+V38</f>
        <v>100</v>
      </c>
      <c r="AA38" s="133"/>
    </row>
    <row r="39" spans="1:27" x14ac:dyDescent="0.2">
      <c r="A39" s="47"/>
      <c r="B39" s="84" t="s">
        <v>289</v>
      </c>
      <c r="C39" s="478">
        <v>345.11259500505435</v>
      </c>
      <c r="D39" s="458">
        <v>7.8752452553394292</v>
      </c>
      <c r="E39" s="478">
        <v>1856.82601124135</v>
      </c>
      <c r="F39" s="458">
        <v>42.371563503224557</v>
      </c>
      <c r="G39" s="478">
        <v>276.95487129218583</v>
      </c>
      <c r="H39" s="458">
        <v>6.3199302710322289</v>
      </c>
      <c r="I39" s="478">
        <v>134.20524781604678</v>
      </c>
      <c r="J39" s="458">
        <v>3.0624765841695689</v>
      </c>
      <c r="K39" s="478">
        <v>192.6509118611813</v>
      </c>
      <c r="L39" s="458">
        <v>4.3961686751808138</v>
      </c>
      <c r="M39" s="520">
        <v>0</v>
      </c>
      <c r="N39" s="520">
        <v>0</v>
      </c>
      <c r="O39" s="520">
        <v>0</v>
      </c>
      <c r="P39" s="520">
        <v>0</v>
      </c>
      <c r="Q39" s="478">
        <v>1474.4529212385928</v>
      </c>
      <c r="R39" s="442">
        <v>33.646057954029551</v>
      </c>
      <c r="S39" s="478">
        <v>102.04312171748521</v>
      </c>
      <c r="T39" s="442">
        <v>2.3285577570238485</v>
      </c>
      <c r="U39" s="520">
        <v>0</v>
      </c>
      <c r="V39" s="520">
        <v>0</v>
      </c>
      <c r="W39" s="48"/>
      <c r="X39" s="213">
        <v>222457.85471775301</v>
      </c>
      <c r="Y39" s="152">
        <f t="shared" si="0"/>
        <v>4382.2456801718972</v>
      </c>
      <c r="Z39" s="174">
        <f t="shared" si="1"/>
        <v>100</v>
      </c>
      <c r="AA39" s="133"/>
    </row>
    <row r="40" spans="1:27" x14ac:dyDescent="0.2">
      <c r="A40" s="47"/>
      <c r="B40" s="83" t="s">
        <v>279</v>
      </c>
      <c r="C40" s="466">
        <v>1772.9313957998777</v>
      </c>
      <c r="D40" s="458">
        <v>5.3083333574209899</v>
      </c>
      <c r="E40" s="478">
        <v>5783.3350890039092</v>
      </c>
      <c r="F40" s="458">
        <v>17.315881845643641</v>
      </c>
      <c r="G40" s="478">
        <v>1892.5504596013895</v>
      </c>
      <c r="H40" s="458">
        <v>5.6664847602701442</v>
      </c>
      <c r="I40" s="478">
        <v>2887.5002347626241</v>
      </c>
      <c r="J40" s="458">
        <v>8.6454635819882153</v>
      </c>
      <c r="K40" s="478">
        <v>2836.4124903524885</v>
      </c>
      <c r="L40" s="458">
        <v>8.4925017818586781</v>
      </c>
      <c r="M40" s="520">
        <v>0</v>
      </c>
      <c r="N40" s="520">
        <v>0</v>
      </c>
      <c r="O40" s="478">
        <v>1677.899653937935</v>
      </c>
      <c r="P40" s="442">
        <v>5.0237988477751845</v>
      </c>
      <c r="Q40" s="478">
        <v>15256.318104657692</v>
      </c>
      <c r="R40" s="442">
        <v>45.678937435615005</v>
      </c>
      <c r="S40" s="478">
        <v>1292.074005256191</v>
      </c>
      <c r="T40" s="442">
        <v>3.8685983894281351</v>
      </c>
      <c r="U40" s="520">
        <v>0</v>
      </c>
      <c r="V40" s="520">
        <v>0</v>
      </c>
      <c r="W40" s="48"/>
      <c r="X40" s="213">
        <v>58400.154378324907</v>
      </c>
      <c r="Y40" s="152">
        <f t="shared" si="0"/>
        <v>33399.021433372101</v>
      </c>
      <c r="Z40" s="174">
        <f t="shared" si="1"/>
        <v>99.999999999999986</v>
      </c>
      <c r="AA40" s="133"/>
    </row>
    <row r="41" spans="1:27" x14ac:dyDescent="0.2">
      <c r="A41" s="47"/>
      <c r="B41" s="83"/>
      <c r="C41" s="472"/>
      <c r="D41" s="352"/>
      <c r="E41" s="472"/>
      <c r="F41" s="350"/>
      <c r="G41" s="476"/>
      <c r="H41" s="350"/>
      <c r="I41" s="476"/>
      <c r="J41" s="350"/>
      <c r="K41" s="476"/>
      <c r="L41" s="350"/>
      <c r="M41" s="476"/>
      <c r="N41" s="360"/>
      <c r="O41" s="476"/>
      <c r="P41" s="360"/>
      <c r="Q41" s="476"/>
      <c r="R41" s="360"/>
      <c r="S41" s="476"/>
      <c r="T41" s="360"/>
      <c r="U41" s="476"/>
      <c r="V41" s="360"/>
      <c r="W41" s="48"/>
      <c r="X41" s="213">
        <v>141029.17999929894</v>
      </c>
      <c r="Y41" s="152">
        <f t="shared" si="0"/>
        <v>0</v>
      </c>
      <c r="Z41" s="174">
        <f t="shared" si="1"/>
        <v>0</v>
      </c>
      <c r="AA41" s="133"/>
    </row>
    <row r="42" spans="1:27" ht="15" x14ac:dyDescent="0.2">
      <c r="A42" s="47"/>
      <c r="B42" s="80" t="s">
        <v>280</v>
      </c>
      <c r="C42" s="472"/>
      <c r="D42" s="352"/>
      <c r="E42" s="472"/>
      <c r="F42" s="350"/>
      <c r="G42" s="476"/>
      <c r="H42" s="350"/>
      <c r="I42" s="476"/>
      <c r="J42" s="350"/>
      <c r="K42" s="476"/>
      <c r="L42" s="350"/>
      <c r="M42" s="476"/>
      <c r="N42" s="360"/>
      <c r="O42" s="476"/>
      <c r="P42" s="360"/>
      <c r="Q42" s="476"/>
      <c r="R42" s="360"/>
      <c r="S42" s="476"/>
      <c r="T42" s="360"/>
      <c r="U42" s="476"/>
      <c r="V42" s="360"/>
      <c r="W42" s="48"/>
      <c r="X42" s="213">
        <v>388559.83322918398</v>
      </c>
      <c r="Y42" s="152">
        <f t="shared" si="0"/>
        <v>0</v>
      </c>
      <c r="Z42" s="174">
        <f t="shared" si="1"/>
        <v>0</v>
      </c>
      <c r="AA42" s="133"/>
    </row>
    <row r="43" spans="1:27" x14ac:dyDescent="0.2">
      <c r="A43" s="47"/>
      <c r="B43" s="82" t="s">
        <v>282</v>
      </c>
      <c r="C43" s="521">
        <v>0</v>
      </c>
      <c r="D43" s="521">
        <v>0</v>
      </c>
      <c r="E43" s="466">
        <v>623.14725948853265</v>
      </c>
      <c r="F43" s="262">
        <v>24.697338315785501</v>
      </c>
      <c r="G43" s="467">
        <v>107.49389062520163</v>
      </c>
      <c r="H43" s="262">
        <v>4.2603300315075883</v>
      </c>
      <c r="I43" s="521">
        <v>0</v>
      </c>
      <c r="J43" s="521">
        <v>0</v>
      </c>
      <c r="K43" s="467">
        <v>212.6336282961442</v>
      </c>
      <c r="L43" s="262">
        <v>8.4273573788211351</v>
      </c>
      <c r="M43" s="521">
        <v>0</v>
      </c>
      <c r="N43" s="521">
        <v>0</v>
      </c>
      <c r="O43" s="430">
        <v>278.81105875565294</v>
      </c>
      <c r="P43" s="230">
        <v>11.050182664563938</v>
      </c>
      <c r="Q43" s="467">
        <v>1162.5081139386159</v>
      </c>
      <c r="R43" s="230">
        <v>46.073950815980538</v>
      </c>
      <c r="S43" s="521">
        <v>0</v>
      </c>
      <c r="T43" s="521">
        <v>0</v>
      </c>
      <c r="U43" s="467">
        <v>138.54134194175603</v>
      </c>
      <c r="V43" s="230">
        <v>5.4908407933413006</v>
      </c>
      <c r="W43" s="48"/>
      <c r="X43" s="213">
        <v>10106.415363423172</v>
      </c>
      <c r="Y43" s="152">
        <f t="shared" si="0"/>
        <v>2523.1352930459034</v>
      </c>
      <c r="Z43" s="174">
        <f t="shared" si="1"/>
        <v>100</v>
      </c>
      <c r="AA43" s="133"/>
    </row>
    <row r="44" spans="1:27" ht="15" x14ac:dyDescent="0.2">
      <c r="A44" s="47"/>
      <c r="B44" s="100" t="s">
        <v>261</v>
      </c>
      <c r="C44" s="563">
        <v>0</v>
      </c>
      <c r="D44" s="563">
        <v>0</v>
      </c>
      <c r="E44" s="564">
        <v>668.027846254525</v>
      </c>
      <c r="F44" s="565">
        <v>15.900788873869873</v>
      </c>
      <c r="G44" s="566">
        <v>844.72063443638604</v>
      </c>
      <c r="H44" s="565">
        <v>20.10653379328857</v>
      </c>
      <c r="I44" s="566">
        <v>260.33050395602368</v>
      </c>
      <c r="J44" s="565">
        <v>6.1965386683232735</v>
      </c>
      <c r="K44" s="563">
        <v>0</v>
      </c>
      <c r="L44" s="563">
        <v>0</v>
      </c>
      <c r="M44" s="563">
        <v>0</v>
      </c>
      <c r="N44" s="563">
        <v>0</v>
      </c>
      <c r="O44" s="566">
        <v>566.08589279077682</v>
      </c>
      <c r="P44" s="561">
        <v>13.474306971198818</v>
      </c>
      <c r="Q44" s="566">
        <v>1720.8156849621359</v>
      </c>
      <c r="R44" s="561">
        <v>40.959859758602619</v>
      </c>
      <c r="S44" s="566">
        <v>27.2689194271214</v>
      </c>
      <c r="T44" s="561">
        <v>0.64907074317381264</v>
      </c>
      <c r="U44" s="566">
        <v>113.97507095173162</v>
      </c>
      <c r="V44" s="561">
        <v>2.7129011915430277</v>
      </c>
      <c r="W44" s="48"/>
      <c r="X44" s="213">
        <v>35013.812698472335</v>
      </c>
      <c r="Y44" s="152">
        <f t="shared" si="0"/>
        <v>4201.2245527787009</v>
      </c>
      <c r="Z44" s="174">
        <f t="shared" si="1"/>
        <v>99.999999999999986</v>
      </c>
      <c r="AA44" s="133"/>
    </row>
    <row r="45" spans="1:27" x14ac:dyDescent="0.2">
      <c r="A45" s="47"/>
      <c r="B45" s="81" t="s">
        <v>283</v>
      </c>
      <c r="C45" s="466">
        <v>53.445945945945951</v>
      </c>
      <c r="D45" s="263">
        <v>6.756756756756757</v>
      </c>
      <c r="E45" s="466">
        <v>74.824324324324323</v>
      </c>
      <c r="F45" s="262">
        <v>9.4594594594594597</v>
      </c>
      <c r="G45" s="467">
        <v>53.445945945945951</v>
      </c>
      <c r="H45" s="262">
        <v>6.756756756756757</v>
      </c>
      <c r="I45" s="467">
        <v>64.135135135135144</v>
      </c>
      <c r="J45" s="262">
        <v>8.1081081081081088</v>
      </c>
      <c r="K45" s="521">
        <v>0</v>
      </c>
      <c r="L45" s="521">
        <v>0</v>
      </c>
      <c r="M45" s="467">
        <v>10.689189189189189</v>
      </c>
      <c r="N45" s="230">
        <v>1.3513513513513513</v>
      </c>
      <c r="O45" s="467">
        <v>42.756756756756758</v>
      </c>
      <c r="P45" s="230">
        <v>5.4054054054054053</v>
      </c>
      <c r="Q45" s="467">
        <v>416.87837837837833</v>
      </c>
      <c r="R45" s="230">
        <v>52.702702702702695</v>
      </c>
      <c r="S45" s="521">
        <v>0</v>
      </c>
      <c r="T45" s="521">
        <v>0</v>
      </c>
      <c r="U45" s="467">
        <v>74.824324324324323</v>
      </c>
      <c r="V45" s="230">
        <v>9.4594594594594597</v>
      </c>
      <c r="W45" s="48"/>
      <c r="X45" s="213">
        <v>75818.581202921487</v>
      </c>
      <c r="Y45" s="152">
        <f t="shared" si="0"/>
        <v>791</v>
      </c>
      <c r="Z45" s="174">
        <f t="shared" si="1"/>
        <v>100</v>
      </c>
      <c r="AA45" s="133"/>
    </row>
    <row r="46" spans="1:27" x14ac:dyDescent="0.2">
      <c r="A46" s="47"/>
      <c r="B46" s="82" t="s">
        <v>268</v>
      </c>
      <c r="C46" s="466">
        <v>282.80417251753408</v>
      </c>
      <c r="D46" s="263">
        <v>0.85413216206534237</v>
      </c>
      <c r="E46" s="466">
        <v>10543.985192409966</v>
      </c>
      <c r="F46" s="262">
        <v>31.845205072494831</v>
      </c>
      <c r="G46" s="521">
        <v>0</v>
      </c>
      <c r="H46" s="521">
        <v>0</v>
      </c>
      <c r="I46" s="521">
        <v>0</v>
      </c>
      <c r="J46" s="521">
        <v>0</v>
      </c>
      <c r="K46" s="467">
        <v>960.83798928245835</v>
      </c>
      <c r="L46" s="262">
        <v>2.9019466787727803</v>
      </c>
      <c r="M46" s="467">
        <v>1900.5445615450119</v>
      </c>
      <c r="N46" s="230">
        <v>5.7400717287978571</v>
      </c>
      <c r="O46" s="467">
        <v>1316.4420340995555</v>
      </c>
      <c r="P46" s="230">
        <v>3.9759508171663764</v>
      </c>
      <c r="Q46" s="467">
        <v>16218.745233034952</v>
      </c>
      <c r="R46" s="230">
        <v>48.984255814048197</v>
      </c>
      <c r="S46" s="467">
        <v>1653.8148876917919</v>
      </c>
      <c r="T46" s="230">
        <v>4.9948926605475057</v>
      </c>
      <c r="U46" s="467">
        <v>232.944606333644</v>
      </c>
      <c r="V46" s="230">
        <v>0.70354506610711121</v>
      </c>
      <c r="W46" s="48"/>
      <c r="X46" s="213">
        <v>112436.9109320967</v>
      </c>
      <c r="Y46" s="152">
        <f t="shared" si="0"/>
        <v>33110.118676914914</v>
      </c>
      <c r="Z46" s="174">
        <f t="shared" si="1"/>
        <v>100</v>
      </c>
      <c r="AA46" s="133"/>
    </row>
    <row r="47" spans="1:27" x14ac:dyDescent="0.2">
      <c r="A47" s="47"/>
      <c r="B47" s="82" t="s">
        <v>269</v>
      </c>
      <c r="C47" s="466">
        <v>238.04034895495369</v>
      </c>
      <c r="D47" s="263">
        <v>3.514458827050952</v>
      </c>
      <c r="E47" s="466">
        <v>841.24083638002458</v>
      </c>
      <c r="F47" s="262">
        <v>12.420189669823527</v>
      </c>
      <c r="G47" s="467">
        <v>666.02945518778529</v>
      </c>
      <c r="H47" s="262">
        <v>9.8333459354136821</v>
      </c>
      <c r="I47" s="521">
        <v>0</v>
      </c>
      <c r="J47" s="521">
        <v>0</v>
      </c>
      <c r="K47" s="467">
        <v>121.89924688945943</v>
      </c>
      <c r="L47" s="262">
        <v>1.7997364149495325</v>
      </c>
      <c r="M47" s="521">
        <v>0</v>
      </c>
      <c r="N47" s="521">
        <v>0</v>
      </c>
      <c r="O47" s="467">
        <v>208.88691580346335</v>
      </c>
      <c r="P47" s="230">
        <v>3.084033729255939</v>
      </c>
      <c r="Q47" s="467">
        <v>4316.6413241236351</v>
      </c>
      <c r="R47" s="230">
        <v>63.731456752527649</v>
      </c>
      <c r="S47" s="521">
        <v>0</v>
      </c>
      <c r="T47" s="521">
        <v>0</v>
      </c>
      <c r="U47" s="467">
        <v>380.43409259810034</v>
      </c>
      <c r="V47" s="230">
        <v>5.6167786709787091</v>
      </c>
      <c r="W47" s="48"/>
      <c r="X47" s="213">
        <v>119193.62879120361</v>
      </c>
      <c r="Y47" s="152">
        <f t="shared" si="0"/>
        <v>6773.1722199374217</v>
      </c>
      <c r="Z47" s="174">
        <f t="shared" si="1"/>
        <v>99.999999999999986</v>
      </c>
      <c r="AA47" s="133"/>
    </row>
    <row r="48" spans="1:27" x14ac:dyDescent="0.2">
      <c r="A48" s="47"/>
      <c r="B48" s="82" t="s">
        <v>270</v>
      </c>
      <c r="C48" s="521">
        <v>0</v>
      </c>
      <c r="D48" s="521">
        <v>0</v>
      </c>
      <c r="E48" s="466">
        <v>429.64556770679462</v>
      </c>
      <c r="F48" s="262">
        <v>6.1846751433662011</v>
      </c>
      <c r="G48" s="467">
        <v>615.76879244761119</v>
      </c>
      <c r="H48" s="262">
        <v>8.8638874247861477</v>
      </c>
      <c r="I48" s="467">
        <v>244.32184622749054</v>
      </c>
      <c r="J48" s="262">
        <v>3.5169715759192819</v>
      </c>
      <c r="K48" s="467">
        <v>185.32372147930425</v>
      </c>
      <c r="L48" s="262">
        <v>2.6677035674469214</v>
      </c>
      <c r="M48" s="521">
        <v>0</v>
      </c>
      <c r="N48" s="521">
        <v>0</v>
      </c>
      <c r="O48" s="467">
        <v>209.66963732624038</v>
      </c>
      <c r="P48" s="230">
        <v>3.018158900629333</v>
      </c>
      <c r="Q48" s="467">
        <v>5262.2087581235346</v>
      </c>
      <c r="R48" s="230">
        <v>75.748603387852114</v>
      </c>
      <c r="S48" s="521">
        <v>0</v>
      </c>
      <c r="T48" s="521">
        <v>0</v>
      </c>
      <c r="U48" s="521">
        <v>0</v>
      </c>
      <c r="V48" s="521">
        <v>0</v>
      </c>
      <c r="W48" s="48"/>
      <c r="X48" s="213">
        <v>34997.969041075179</v>
      </c>
      <c r="Y48" s="152">
        <f t="shared" si="0"/>
        <v>6946.9383233109756</v>
      </c>
      <c r="Z48" s="174">
        <f t="shared" si="1"/>
        <v>100</v>
      </c>
      <c r="AA48" s="133"/>
    </row>
    <row r="49" spans="1:27" x14ac:dyDescent="0.2">
      <c r="A49" s="47"/>
      <c r="B49" s="82" t="s">
        <v>285</v>
      </c>
      <c r="C49" s="466">
        <v>7.061093247588424</v>
      </c>
      <c r="D49" s="263">
        <v>0.64308681672025725</v>
      </c>
      <c r="E49" s="466">
        <v>148.28295819935693</v>
      </c>
      <c r="F49" s="262">
        <v>13.504823151125404</v>
      </c>
      <c r="G49" s="467">
        <v>176.52733118971062</v>
      </c>
      <c r="H49" s="262">
        <v>16.077170418006432</v>
      </c>
      <c r="I49" s="467">
        <v>10.591639871382638</v>
      </c>
      <c r="J49" s="262">
        <v>0.96463022508038598</v>
      </c>
      <c r="K49" s="467">
        <v>14.122186495176848</v>
      </c>
      <c r="L49" s="262">
        <v>1.2861736334405145</v>
      </c>
      <c r="M49" s="521">
        <v>0</v>
      </c>
      <c r="N49" s="521">
        <v>0</v>
      </c>
      <c r="O49" s="467">
        <v>49.427652733118975</v>
      </c>
      <c r="P49" s="230">
        <v>4.501607717041801</v>
      </c>
      <c r="Q49" s="467">
        <v>564.88745980707392</v>
      </c>
      <c r="R49" s="230">
        <v>51.446945337620576</v>
      </c>
      <c r="S49" s="467">
        <v>95.324758842443742</v>
      </c>
      <c r="T49" s="230">
        <v>8.6816720257234739</v>
      </c>
      <c r="U49" s="467">
        <v>31.774919614147908</v>
      </c>
      <c r="V49" s="230">
        <v>2.8938906752411575</v>
      </c>
      <c r="W49" s="48"/>
      <c r="X49" s="213">
        <v>440216.35389199312</v>
      </c>
      <c r="Y49" s="152">
        <f t="shared" si="0"/>
        <v>1098</v>
      </c>
      <c r="Z49" s="174">
        <f t="shared" si="1"/>
        <v>99.999999999999986</v>
      </c>
      <c r="AA49" s="133"/>
    </row>
    <row r="50" spans="1:27" x14ac:dyDescent="0.2">
      <c r="A50" s="47"/>
      <c r="B50" s="82" t="s">
        <v>273</v>
      </c>
      <c r="C50" s="466">
        <v>300.67895844660256</v>
      </c>
      <c r="D50" s="263">
        <v>5.7814290084808722</v>
      </c>
      <c r="E50" s="466">
        <v>1209.4023681536296</v>
      </c>
      <c r="F50" s="262">
        <v>23.25428413844455</v>
      </c>
      <c r="G50" s="467">
        <v>286.3807547962773</v>
      </c>
      <c r="H50" s="262">
        <v>5.5065043852873341</v>
      </c>
      <c r="I50" s="467">
        <v>126.89626494676737</v>
      </c>
      <c r="J50" s="262">
        <v>2.4399504076418519</v>
      </c>
      <c r="K50" s="467">
        <v>87.640370063647381</v>
      </c>
      <c r="L50" s="262">
        <v>1.6851414559158513</v>
      </c>
      <c r="M50" s="467">
        <v>183.65753308667456</v>
      </c>
      <c r="N50" s="230">
        <v>3.531351162379063</v>
      </c>
      <c r="O50" s="467">
        <v>310.34217542981764</v>
      </c>
      <c r="P50" s="230">
        <v>5.9672325089008265</v>
      </c>
      <c r="Q50" s="467">
        <v>2613.6863868515784</v>
      </c>
      <c r="R50" s="230">
        <v>50.255735799014353</v>
      </c>
      <c r="S50" s="521">
        <v>0</v>
      </c>
      <c r="T50" s="521">
        <v>0</v>
      </c>
      <c r="U50" s="467">
        <v>82.087488732919766</v>
      </c>
      <c r="V50" s="230">
        <v>1.5783711339353004</v>
      </c>
      <c r="W50" s="48"/>
      <c r="X50" s="213"/>
      <c r="Y50" s="152"/>
      <c r="Z50" s="174"/>
      <c r="AA50" s="133"/>
    </row>
    <row r="51" spans="1:27" x14ac:dyDescent="0.2">
      <c r="A51" s="47"/>
      <c r="B51" s="82" t="s">
        <v>290</v>
      </c>
      <c r="C51" s="466">
        <v>16.220183486238533</v>
      </c>
      <c r="D51" s="263">
        <v>1.834862385321101</v>
      </c>
      <c r="E51" s="466">
        <v>145.9816513761468</v>
      </c>
      <c r="F51" s="262">
        <v>16.513761467889911</v>
      </c>
      <c r="G51" s="467">
        <v>105.43119266055047</v>
      </c>
      <c r="H51" s="262">
        <v>11.926605504587156</v>
      </c>
      <c r="I51" s="467">
        <v>89.211009174311926</v>
      </c>
      <c r="J51" s="262">
        <v>10.091743119266056</v>
      </c>
      <c r="K51" s="467">
        <v>16.220183486238533</v>
      </c>
      <c r="L51" s="262">
        <v>1.834862385321101</v>
      </c>
      <c r="M51" s="521">
        <v>0</v>
      </c>
      <c r="N51" s="521">
        <v>0</v>
      </c>
      <c r="O51" s="467">
        <v>56.770642201834868</v>
      </c>
      <c r="P51" s="230">
        <v>6.4220183486238538</v>
      </c>
      <c r="Q51" s="467">
        <v>437.94495412844037</v>
      </c>
      <c r="R51" s="230">
        <v>49.541284403669728</v>
      </c>
      <c r="S51" s="521">
        <v>0</v>
      </c>
      <c r="T51" s="521">
        <v>0</v>
      </c>
      <c r="U51" s="467">
        <v>16.220183486238533</v>
      </c>
      <c r="V51" s="230">
        <v>1.834862385321101</v>
      </c>
      <c r="W51" s="48"/>
      <c r="X51" s="213"/>
      <c r="Y51" s="152"/>
      <c r="Z51" s="174"/>
      <c r="AA51" s="133"/>
    </row>
    <row r="52" spans="1:27" x14ac:dyDescent="0.2">
      <c r="A52" s="47"/>
      <c r="B52" s="82" t="s">
        <v>277</v>
      </c>
      <c r="C52" s="521">
        <v>0</v>
      </c>
      <c r="D52" s="521">
        <v>0</v>
      </c>
      <c r="E52" s="466">
        <v>4514.6643712353198</v>
      </c>
      <c r="F52" s="262">
        <v>57.308011550966654</v>
      </c>
      <c r="G52" s="467">
        <v>291.21015772335505</v>
      </c>
      <c r="H52" s="262">
        <v>3.6965483389859242</v>
      </c>
      <c r="I52" s="521">
        <v>0</v>
      </c>
      <c r="J52" s="521">
        <v>0</v>
      </c>
      <c r="K52" s="521">
        <v>0</v>
      </c>
      <c r="L52" s="521">
        <v>0</v>
      </c>
      <c r="M52" s="521">
        <v>0</v>
      </c>
      <c r="N52" s="521">
        <v>0</v>
      </c>
      <c r="O52" s="467">
        <v>357.40281944142424</v>
      </c>
      <c r="P52" s="230">
        <v>4.5367813021486718</v>
      </c>
      <c r="Q52" s="467">
        <v>2464.2217964128918</v>
      </c>
      <c r="R52" s="230">
        <v>31.280210345809767</v>
      </c>
      <c r="S52" s="521">
        <v>0</v>
      </c>
      <c r="T52" s="521">
        <v>0</v>
      </c>
      <c r="U52" s="467">
        <v>250.39479889891186</v>
      </c>
      <c r="V52" s="230">
        <v>3.1784484620889799</v>
      </c>
      <c r="W52" s="48"/>
      <c r="X52" s="213"/>
      <c r="Y52" s="152"/>
      <c r="Z52" s="174"/>
      <c r="AA52" s="133"/>
    </row>
    <row r="53" spans="1:27" x14ac:dyDescent="0.2">
      <c r="A53" s="47"/>
      <c r="B53" s="82" t="s">
        <v>278</v>
      </c>
      <c r="C53" s="466">
        <v>60.758017053869274</v>
      </c>
      <c r="D53" s="263">
        <v>1.0087490599549553</v>
      </c>
      <c r="E53" s="466">
        <v>1931.0512764642297</v>
      </c>
      <c r="F53" s="262">
        <v>32.060726375105695</v>
      </c>
      <c r="G53" s="467">
        <v>328.800840353821</v>
      </c>
      <c r="H53" s="262">
        <v>5.4589921577796785</v>
      </c>
      <c r="I53" s="521">
        <v>0</v>
      </c>
      <c r="J53" s="521">
        <v>0</v>
      </c>
      <c r="K53" s="521">
        <v>0</v>
      </c>
      <c r="L53" s="521">
        <v>0</v>
      </c>
      <c r="M53" s="521">
        <v>0</v>
      </c>
      <c r="N53" s="521">
        <v>0</v>
      </c>
      <c r="O53" s="521">
        <v>0</v>
      </c>
      <c r="P53" s="521">
        <v>0</v>
      </c>
      <c r="Q53" s="467">
        <v>2894.303152823954</v>
      </c>
      <c r="R53" s="230">
        <v>48.053338904184919</v>
      </c>
      <c r="S53" s="467">
        <v>513.75385925238857</v>
      </c>
      <c r="T53" s="230">
        <v>8.5297175203987941</v>
      </c>
      <c r="U53" s="521">
        <v>0</v>
      </c>
      <c r="V53" s="521">
        <v>0</v>
      </c>
      <c r="W53" s="48"/>
      <c r="X53" s="213"/>
      <c r="Y53" s="152"/>
      <c r="Z53" s="174"/>
      <c r="AA53" s="133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3"/>
      <c r="Y54" s="133"/>
      <c r="Z54" s="133"/>
      <c r="AA54" s="133"/>
    </row>
    <row r="55" spans="1:27" x14ac:dyDescent="0.2">
      <c r="A55" s="188" t="s">
        <v>137</v>
      </c>
      <c r="B55" s="189"/>
      <c r="C55" s="473"/>
      <c r="D55" s="189"/>
      <c r="E55" s="473"/>
      <c r="F55" s="50"/>
      <c r="G55" s="477"/>
      <c r="H55" s="50"/>
      <c r="I55" s="477"/>
      <c r="J55" s="50"/>
      <c r="K55" s="477"/>
      <c r="L55" s="50"/>
      <c r="M55" s="477"/>
      <c r="N55" s="50"/>
      <c r="O55" s="477"/>
      <c r="P55" s="50"/>
      <c r="Q55" s="477"/>
      <c r="R55" s="50"/>
      <c r="S55" s="477"/>
      <c r="T55" s="50"/>
      <c r="U55" s="477"/>
      <c r="V55" s="50"/>
      <c r="W55" s="51"/>
      <c r="X55" s="133"/>
      <c r="Y55" s="133"/>
      <c r="Z55" s="133"/>
      <c r="AA55" s="133"/>
    </row>
    <row r="56" spans="1:27" x14ac:dyDescent="0.2">
      <c r="X56" s="133"/>
      <c r="Y56" s="133"/>
      <c r="Z56" s="133"/>
      <c r="AA56" s="133"/>
    </row>
    <row r="57" spans="1:27" x14ac:dyDescent="0.2">
      <c r="X57" s="133"/>
      <c r="Y57" s="133"/>
      <c r="Z57" s="133"/>
      <c r="AA57" s="133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7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4" t="s">
        <v>357</v>
      </c>
      <c r="D8" s="614"/>
      <c r="E8" s="614"/>
      <c r="F8" s="614"/>
      <c r="G8" s="614"/>
      <c r="H8" s="614"/>
      <c r="I8" s="48"/>
    </row>
    <row r="9" spans="1:14" x14ac:dyDescent="0.2">
      <c r="A9" s="47"/>
      <c r="C9" s="614"/>
      <c r="D9" s="614"/>
      <c r="E9" s="614"/>
      <c r="F9" s="614"/>
      <c r="G9" s="614"/>
      <c r="H9" s="614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3" t="s">
        <v>190</v>
      </c>
      <c r="D11" s="584" t="s">
        <v>191</v>
      </c>
      <c r="E11" s="584" t="s">
        <v>192</v>
      </c>
      <c r="F11" s="584" t="s">
        <v>193</v>
      </c>
      <c r="G11" s="584" t="s">
        <v>194</v>
      </c>
      <c r="H11" s="584" t="s">
        <v>195</v>
      </c>
      <c r="I11" s="48"/>
    </row>
    <row r="12" spans="1:14" ht="32.450000000000003" customHeight="1" x14ac:dyDescent="0.2">
      <c r="A12" s="47"/>
      <c r="B12" s="43"/>
      <c r="C12" s="602"/>
      <c r="D12" s="602"/>
      <c r="E12" s="602"/>
      <c r="F12" s="602"/>
      <c r="G12" s="602"/>
      <c r="H12" s="602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3"/>
      <c r="K13" s="133"/>
      <c r="L13" s="133"/>
      <c r="M13" s="133"/>
    </row>
    <row r="14" spans="1:14" ht="15" x14ac:dyDescent="0.25">
      <c r="A14" s="47"/>
      <c r="B14" s="57" t="s">
        <v>281</v>
      </c>
      <c r="C14" s="567"/>
      <c r="D14" s="567"/>
      <c r="E14" s="567"/>
      <c r="F14" s="567"/>
      <c r="G14" s="567"/>
      <c r="H14" s="567"/>
      <c r="I14" s="48"/>
      <c r="J14" s="133"/>
      <c r="K14" s="133"/>
      <c r="L14" s="133"/>
      <c r="M14" s="133"/>
    </row>
    <row r="15" spans="1:14" x14ac:dyDescent="0.2">
      <c r="A15" s="47"/>
      <c r="B15" s="83" t="s">
        <v>258</v>
      </c>
      <c r="C15" s="536">
        <v>506.8846661</v>
      </c>
      <c r="D15" s="536">
        <v>260.85378980000002</v>
      </c>
      <c r="E15" s="536">
        <v>1057.3590282</v>
      </c>
      <c r="F15" s="536">
        <v>45.046294799999998</v>
      </c>
      <c r="G15" s="536">
        <v>1129.9000168</v>
      </c>
      <c r="H15" s="536">
        <v>26.283833999999999</v>
      </c>
      <c r="I15" s="48"/>
      <c r="J15" s="133"/>
      <c r="K15" s="133"/>
      <c r="L15" s="133"/>
      <c r="M15" s="133"/>
    </row>
    <row r="16" spans="1:14" x14ac:dyDescent="0.2">
      <c r="A16" s="47"/>
      <c r="B16" s="83" t="s">
        <v>259</v>
      </c>
      <c r="C16" s="412">
        <v>3807.6751887999999</v>
      </c>
      <c r="D16" s="412">
        <v>1719.3752970999999</v>
      </c>
      <c r="E16" s="412">
        <v>4367.5767261999999</v>
      </c>
      <c r="F16" s="412">
        <v>229.63877450000001</v>
      </c>
      <c r="G16" s="412">
        <v>4428.3524375999996</v>
      </c>
      <c r="H16" s="412">
        <v>108.1604543</v>
      </c>
      <c r="I16" s="48"/>
      <c r="J16" s="133"/>
      <c r="K16" s="133"/>
      <c r="L16" s="133"/>
      <c r="M16" s="133"/>
    </row>
    <row r="17" spans="1:13" x14ac:dyDescent="0.2">
      <c r="A17" s="47"/>
      <c r="B17" s="83" t="s">
        <v>260</v>
      </c>
      <c r="C17" s="412">
        <v>5958.2170900000001</v>
      </c>
      <c r="D17" s="412">
        <v>5581.6947993000003</v>
      </c>
      <c r="E17" s="412">
        <v>10330.7909074</v>
      </c>
      <c r="F17" s="412">
        <v>894.14695070000005</v>
      </c>
      <c r="G17" s="412">
        <v>12893.187690500001</v>
      </c>
      <c r="H17" s="412">
        <v>143.18780949999999</v>
      </c>
      <c r="I17" s="48"/>
      <c r="J17" s="133"/>
      <c r="K17" s="133"/>
      <c r="L17" s="133"/>
      <c r="M17" s="133"/>
    </row>
    <row r="18" spans="1:13" x14ac:dyDescent="0.2">
      <c r="A18" s="47"/>
      <c r="B18" s="83" t="s">
        <v>361</v>
      </c>
      <c r="C18" s="412">
        <v>678.14253900000006</v>
      </c>
      <c r="D18" s="412">
        <v>260.90669689999999</v>
      </c>
      <c r="E18" s="412">
        <v>509.27861330000002</v>
      </c>
      <c r="F18" s="412">
        <v>51.713043599999999</v>
      </c>
      <c r="G18" s="412">
        <v>1143.1509140999999</v>
      </c>
      <c r="H18" s="412">
        <v>48.0302066</v>
      </c>
      <c r="I18" s="48"/>
      <c r="J18" s="133"/>
      <c r="K18" s="133"/>
      <c r="L18" s="133"/>
      <c r="M18" s="133"/>
    </row>
    <row r="19" spans="1:13" x14ac:dyDescent="0.2">
      <c r="A19" s="47"/>
      <c r="B19" s="83" t="s">
        <v>262</v>
      </c>
      <c r="C19" s="412">
        <v>1441.2958020000001</v>
      </c>
      <c r="D19" s="412">
        <v>1096.3936965</v>
      </c>
      <c r="E19" s="412">
        <v>1421.7569741</v>
      </c>
      <c r="F19" s="412">
        <v>87.566618500000004</v>
      </c>
      <c r="G19" s="412">
        <v>1690.0509449000001</v>
      </c>
      <c r="H19" s="412">
        <v>88.083255899999997</v>
      </c>
      <c r="I19" s="48"/>
      <c r="J19" s="133"/>
      <c r="K19" s="133"/>
      <c r="L19" s="133"/>
      <c r="M19" s="133"/>
    </row>
    <row r="20" spans="1:13" x14ac:dyDescent="0.2">
      <c r="A20" s="47"/>
      <c r="B20" s="83" t="s">
        <v>263</v>
      </c>
      <c r="C20" s="412">
        <v>511.43061519999998</v>
      </c>
      <c r="D20" s="412">
        <v>436.96006699999998</v>
      </c>
      <c r="E20" s="412">
        <v>1798.0158592</v>
      </c>
      <c r="F20" s="412">
        <v>51.661449400000002</v>
      </c>
      <c r="G20" s="412">
        <v>1602.8625411</v>
      </c>
      <c r="H20" s="412">
        <v>5.9353448999999996</v>
      </c>
      <c r="I20" s="48"/>
      <c r="J20" s="133"/>
      <c r="K20" s="133"/>
      <c r="L20" s="133"/>
      <c r="M20" s="133"/>
    </row>
    <row r="21" spans="1:13" x14ac:dyDescent="0.2">
      <c r="A21" s="47"/>
      <c r="B21" s="83" t="s">
        <v>264</v>
      </c>
      <c r="C21" s="412">
        <v>4323.8433218999999</v>
      </c>
      <c r="D21" s="412">
        <v>2538.2456713000001</v>
      </c>
      <c r="E21" s="412">
        <v>12667.5381141</v>
      </c>
      <c r="F21" s="412">
        <v>571.10798209999996</v>
      </c>
      <c r="G21" s="412">
        <v>18686.284955700001</v>
      </c>
      <c r="H21" s="412">
        <v>282.93830359999998</v>
      </c>
      <c r="I21" s="48"/>
      <c r="J21" s="133"/>
      <c r="K21" s="133"/>
      <c r="L21" s="133"/>
      <c r="M21" s="133"/>
    </row>
    <row r="22" spans="1:13" x14ac:dyDescent="0.2">
      <c r="A22" s="47"/>
      <c r="B22" s="83" t="s">
        <v>265</v>
      </c>
      <c r="C22" s="412">
        <v>5904.7374393999999</v>
      </c>
      <c r="D22" s="412">
        <v>1944.3009901</v>
      </c>
      <c r="E22" s="412">
        <v>7681.0689965000001</v>
      </c>
      <c r="F22" s="412">
        <v>292.59659099999999</v>
      </c>
      <c r="G22" s="412">
        <v>8825.3609293000009</v>
      </c>
      <c r="H22" s="412">
        <v>129.16050559999999</v>
      </c>
      <c r="I22" s="48"/>
      <c r="J22" s="133"/>
      <c r="K22" s="133"/>
      <c r="L22" s="133"/>
      <c r="M22" s="133"/>
    </row>
    <row r="23" spans="1:13" x14ac:dyDescent="0.2">
      <c r="A23" s="47"/>
      <c r="B23" s="83" t="s">
        <v>266</v>
      </c>
      <c r="C23" s="412">
        <v>11622.983225800001</v>
      </c>
      <c r="D23" s="412">
        <v>7083.1010177999997</v>
      </c>
      <c r="E23" s="412">
        <v>8476.9996358000008</v>
      </c>
      <c r="F23" s="412">
        <v>1020.4780974</v>
      </c>
      <c r="G23" s="412">
        <v>15723.7078146</v>
      </c>
      <c r="H23" s="412">
        <v>231.06442630000001</v>
      </c>
      <c r="I23" s="48"/>
      <c r="J23" s="133"/>
      <c r="K23" s="133"/>
      <c r="L23" s="133"/>
      <c r="M23" s="133"/>
    </row>
    <row r="24" spans="1:13" x14ac:dyDescent="0.2">
      <c r="A24" s="47"/>
      <c r="B24" s="83" t="s">
        <v>267</v>
      </c>
      <c r="C24" s="412">
        <v>551.34783449999998</v>
      </c>
      <c r="D24" s="412">
        <v>124.17165919999999</v>
      </c>
      <c r="E24" s="412">
        <v>904.92873320000001</v>
      </c>
      <c r="F24" s="412">
        <v>38.635132800000001</v>
      </c>
      <c r="G24" s="412">
        <v>1292.3563144</v>
      </c>
      <c r="H24" s="412">
        <v>20.005069299999999</v>
      </c>
      <c r="I24" s="48"/>
      <c r="J24" s="133"/>
      <c r="K24" s="133"/>
      <c r="L24" s="133"/>
      <c r="M24" s="133"/>
    </row>
    <row r="25" spans="1:13" x14ac:dyDescent="0.2">
      <c r="A25" s="47"/>
      <c r="B25" s="83" t="s">
        <v>362</v>
      </c>
      <c r="C25" s="412">
        <v>119</v>
      </c>
      <c r="D25" s="412">
        <v>191</v>
      </c>
      <c r="E25" s="412">
        <v>124</v>
      </c>
      <c r="F25" s="412">
        <v>18</v>
      </c>
      <c r="G25" s="412">
        <v>240</v>
      </c>
      <c r="H25" s="412">
        <v>3</v>
      </c>
      <c r="I25" s="48"/>
      <c r="J25" s="133"/>
      <c r="K25" s="133"/>
      <c r="L25" s="133"/>
      <c r="M25" s="133"/>
    </row>
    <row r="26" spans="1:13" x14ac:dyDescent="0.2">
      <c r="A26" s="47"/>
      <c r="B26" s="83" t="s">
        <v>284</v>
      </c>
      <c r="C26" s="412">
        <v>1006.9800629</v>
      </c>
      <c r="D26" s="412">
        <v>770.52515930000004</v>
      </c>
      <c r="E26" s="412">
        <v>758.54744670000002</v>
      </c>
      <c r="F26" s="412">
        <v>59.594007900000001</v>
      </c>
      <c r="G26" s="412">
        <v>1712.4382843000001</v>
      </c>
      <c r="H26" s="412">
        <v>70.258211599999996</v>
      </c>
      <c r="I26" s="48"/>
      <c r="J26" s="133"/>
      <c r="K26" s="133"/>
      <c r="L26" s="133"/>
      <c r="M26" s="133"/>
    </row>
    <row r="27" spans="1:13" x14ac:dyDescent="0.2">
      <c r="A27" s="47"/>
      <c r="B27" s="83" t="s">
        <v>271</v>
      </c>
      <c r="C27" s="412">
        <v>4017.4138388000001</v>
      </c>
      <c r="D27" s="412">
        <v>2196.4109822</v>
      </c>
      <c r="E27" s="412">
        <v>8054.6603637999997</v>
      </c>
      <c r="F27" s="412">
        <v>469.27244999999999</v>
      </c>
      <c r="G27" s="412">
        <v>9458.2177635999997</v>
      </c>
      <c r="H27" s="412">
        <v>96.570651400000003</v>
      </c>
      <c r="I27" s="48"/>
      <c r="J27" s="133"/>
      <c r="K27" s="133"/>
      <c r="L27" s="133"/>
      <c r="M27" s="133"/>
    </row>
    <row r="28" spans="1:13" x14ac:dyDescent="0.2">
      <c r="A28" s="47"/>
      <c r="B28" s="83" t="s">
        <v>272</v>
      </c>
      <c r="C28" s="412">
        <v>6345.3773744999999</v>
      </c>
      <c r="D28" s="412">
        <v>1549.8648317</v>
      </c>
      <c r="E28" s="412">
        <v>8978.0609404000006</v>
      </c>
      <c r="F28" s="412">
        <v>391.20758769999998</v>
      </c>
      <c r="G28" s="412">
        <v>10204.9856298</v>
      </c>
      <c r="H28" s="412">
        <v>103.48335830000001</v>
      </c>
      <c r="I28" s="48"/>
      <c r="J28" s="133"/>
      <c r="K28" s="133"/>
      <c r="L28" s="133"/>
      <c r="M28" s="133"/>
    </row>
    <row r="29" spans="1:13" x14ac:dyDescent="0.2">
      <c r="A29" s="47"/>
      <c r="B29" s="83" t="s">
        <v>363</v>
      </c>
      <c r="C29" s="412">
        <v>240.0282109</v>
      </c>
      <c r="D29" s="412">
        <v>94.521059600000001</v>
      </c>
      <c r="E29" s="412">
        <v>482.92564090000002</v>
      </c>
      <c r="F29" s="412">
        <v>60.378618699999997</v>
      </c>
      <c r="G29" s="412">
        <v>1039.4382029999999</v>
      </c>
      <c r="H29" s="412">
        <v>9.4773081999999995</v>
      </c>
      <c r="I29" s="48"/>
      <c r="J29" s="133"/>
      <c r="K29" s="133"/>
      <c r="L29" s="133"/>
      <c r="M29" s="133"/>
    </row>
    <row r="30" spans="1:13" x14ac:dyDescent="0.2">
      <c r="A30" s="47"/>
      <c r="B30" s="83" t="s">
        <v>364</v>
      </c>
      <c r="C30" s="412">
        <v>676</v>
      </c>
      <c r="D30" s="412">
        <v>365</v>
      </c>
      <c r="E30" s="412">
        <v>422</v>
      </c>
      <c r="F30" s="412">
        <v>64</v>
      </c>
      <c r="G30" s="412">
        <v>457</v>
      </c>
      <c r="H30" s="412">
        <v>10</v>
      </c>
      <c r="I30" s="48"/>
      <c r="J30" s="133"/>
      <c r="K30" s="133"/>
      <c r="L30" s="133"/>
      <c r="M30" s="133"/>
    </row>
    <row r="31" spans="1:13" x14ac:dyDescent="0.2">
      <c r="A31" s="47"/>
      <c r="B31" s="83" t="s">
        <v>274</v>
      </c>
      <c r="C31" s="412">
        <v>2951.8118634000002</v>
      </c>
      <c r="D31" s="412">
        <v>909.55092179999997</v>
      </c>
      <c r="E31" s="412">
        <v>1753.2893762000001</v>
      </c>
      <c r="F31" s="412">
        <v>61.463139599999998</v>
      </c>
      <c r="G31" s="412">
        <v>3683.2787727999998</v>
      </c>
      <c r="H31" s="412">
        <v>117.0177147</v>
      </c>
      <c r="I31" s="48"/>
      <c r="J31" s="133"/>
      <c r="K31" s="133"/>
      <c r="L31" s="133"/>
      <c r="M31" s="133"/>
    </row>
    <row r="32" spans="1:13" x14ac:dyDescent="0.2">
      <c r="A32" s="47"/>
      <c r="B32" s="83" t="s">
        <v>275</v>
      </c>
      <c r="C32" s="412">
        <v>38761.434255400003</v>
      </c>
      <c r="D32" s="412">
        <v>13339.7861761</v>
      </c>
      <c r="E32" s="412">
        <v>50212.651171700003</v>
      </c>
      <c r="F32" s="412">
        <v>2448.9068821000001</v>
      </c>
      <c r="G32" s="412">
        <v>55967.250239100002</v>
      </c>
      <c r="H32" s="412">
        <v>902.5986868</v>
      </c>
      <c r="I32" s="48"/>
      <c r="J32" s="133"/>
      <c r="K32" s="133"/>
      <c r="L32" s="133"/>
      <c r="M32" s="133"/>
    </row>
    <row r="33" spans="1:13" x14ac:dyDescent="0.2">
      <c r="A33" s="47"/>
      <c r="B33" s="83" t="s">
        <v>276</v>
      </c>
      <c r="C33" s="412">
        <v>1941.5497445999999</v>
      </c>
      <c r="D33" s="412">
        <v>663.785797</v>
      </c>
      <c r="E33" s="412">
        <v>1799.7542725000001</v>
      </c>
      <c r="F33" s="412">
        <v>103.9823931</v>
      </c>
      <c r="G33" s="412">
        <v>2171.5945378000001</v>
      </c>
      <c r="H33" s="412">
        <v>86.501133899999999</v>
      </c>
      <c r="I33" s="48"/>
      <c r="J33" s="133"/>
      <c r="K33" s="133"/>
      <c r="L33" s="133"/>
      <c r="M33" s="133"/>
    </row>
    <row r="34" spans="1:13" x14ac:dyDescent="0.2">
      <c r="A34" s="47"/>
      <c r="B34" s="83" t="s">
        <v>286</v>
      </c>
      <c r="C34" s="412">
        <v>250.36272310000001</v>
      </c>
      <c r="D34" s="412">
        <v>361.27138550000001</v>
      </c>
      <c r="E34" s="412">
        <v>702.65393989999995</v>
      </c>
      <c r="F34" s="412">
        <v>50.8751009</v>
      </c>
      <c r="G34" s="412">
        <v>786.24072939999996</v>
      </c>
      <c r="H34" s="412">
        <v>3.7644031999999998</v>
      </c>
      <c r="I34" s="48"/>
      <c r="J34" s="133"/>
      <c r="K34" s="133"/>
      <c r="L34" s="133"/>
      <c r="M34" s="133"/>
    </row>
    <row r="35" spans="1:13" x14ac:dyDescent="0.2">
      <c r="A35" s="47"/>
      <c r="B35" s="83" t="s">
        <v>365</v>
      </c>
      <c r="C35" s="412">
        <v>80</v>
      </c>
      <c r="D35" s="412">
        <v>51</v>
      </c>
      <c r="E35" s="412">
        <v>116</v>
      </c>
      <c r="F35" s="412">
        <v>17</v>
      </c>
      <c r="G35" s="412">
        <v>297</v>
      </c>
      <c r="H35" s="412">
        <v>2</v>
      </c>
      <c r="I35" s="48"/>
      <c r="J35" s="133"/>
      <c r="K35" s="133"/>
      <c r="L35" s="133"/>
      <c r="M35" s="133"/>
    </row>
    <row r="36" spans="1:13" x14ac:dyDescent="0.2">
      <c r="A36" s="47"/>
      <c r="B36" s="83" t="s">
        <v>287</v>
      </c>
      <c r="C36" s="412">
        <v>288.61194690000002</v>
      </c>
      <c r="D36" s="412">
        <v>271.99246399999998</v>
      </c>
      <c r="E36" s="412">
        <v>1393.2394629</v>
      </c>
      <c r="F36" s="412">
        <v>239.1180142</v>
      </c>
      <c r="G36" s="412">
        <v>2452.9574174999998</v>
      </c>
      <c r="H36" s="412">
        <v>5.2436515000000004</v>
      </c>
      <c r="I36" s="48"/>
      <c r="J36" s="133"/>
      <c r="K36" s="133"/>
      <c r="L36" s="133"/>
      <c r="M36" s="133"/>
    </row>
    <row r="37" spans="1:13" x14ac:dyDescent="0.2">
      <c r="A37" s="47"/>
      <c r="B37" s="83" t="s">
        <v>366</v>
      </c>
      <c r="C37" s="412">
        <v>76</v>
      </c>
      <c r="D37" s="412">
        <v>19</v>
      </c>
      <c r="E37" s="412">
        <v>73</v>
      </c>
      <c r="F37" s="412">
        <v>5</v>
      </c>
      <c r="G37" s="412">
        <v>114</v>
      </c>
      <c r="H37" s="412">
        <v>2</v>
      </c>
      <c r="I37" s="48"/>
      <c r="J37" s="133"/>
      <c r="K37" s="133"/>
      <c r="L37" s="133"/>
      <c r="M37" s="133"/>
    </row>
    <row r="38" spans="1:13" x14ac:dyDescent="0.2">
      <c r="A38" s="47"/>
      <c r="B38" s="83" t="s">
        <v>288</v>
      </c>
      <c r="C38" s="467">
        <v>970.05206239999995</v>
      </c>
      <c r="D38" s="467">
        <v>349.68213950000001</v>
      </c>
      <c r="E38" s="467">
        <v>710.21803379999994</v>
      </c>
      <c r="F38" s="467">
        <v>29.001327100000001</v>
      </c>
      <c r="G38" s="467">
        <v>1474.5858122</v>
      </c>
      <c r="H38" s="467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67">
        <v>1100.0178412</v>
      </c>
      <c r="D39" s="467">
        <v>508.04070230000002</v>
      </c>
      <c r="E39" s="467">
        <v>1684.1611518</v>
      </c>
      <c r="F39" s="467">
        <v>78.744745300000005</v>
      </c>
      <c r="G39" s="467">
        <v>1912.2217802</v>
      </c>
      <c r="H39" s="467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67">
        <v>7026.0192512000003</v>
      </c>
      <c r="D40" s="467">
        <v>3359.8127545000002</v>
      </c>
      <c r="E40" s="467">
        <v>7855.3633927000001</v>
      </c>
      <c r="F40" s="467">
        <v>1435.0070467999999</v>
      </c>
      <c r="G40" s="467">
        <v>17190.437210600001</v>
      </c>
      <c r="H40" s="467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1"/>
      <c r="D41" s="351"/>
      <c r="E41" s="351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1"/>
      <c r="D42" s="351"/>
      <c r="E42" s="351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ht="15" x14ac:dyDescent="0.2">
      <c r="A44" s="47"/>
      <c r="B44" s="100" t="s">
        <v>261</v>
      </c>
      <c r="C44" s="215">
        <v>3501.2803947000002</v>
      </c>
      <c r="D44" s="215">
        <v>1238.9232546000001</v>
      </c>
      <c r="E44" s="215">
        <v>1617.5620567000001</v>
      </c>
      <c r="F44" s="216">
        <v>121.83931339999999</v>
      </c>
      <c r="G44" s="216">
        <v>2168.3377811</v>
      </c>
      <c r="H44" s="216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3"/>
      <c r="K54" s="133"/>
      <c r="L54" s="133"/>
      <c r="M54" s="133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3"/>
      <c r="K55" s="133"/>
      <c r="L55" s="133"/>
      <c r="M55" s="133"/>
    </row>
    <row r="56" spans="1:13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7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0" t="s">
        <v>358</v>
      </c>
      <c r="D8" s="580"/>
      <c r="E8" s="580"/>
      <c r="F8" s="580"/>
      <c r="G8" s="580"/>
      <c r="H8" s="580"/>
      <c r="I8" s="580"/>
      <c r="J8" s="48"/>
    </row>
    <row r="9" spans="1:15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5" t="s">
        <v>222</v>
      </c>
      <c r="D11" s="615" t="s">
        <v>223</v>
      </c>
      <c r="E11" s="617" t="s">
        <v>224</v>
      </c>
      <c r="F11" s="617" t="s">
        <v>225</v>
      </c>
      <c r="G11" s="617" t="s">
        <v>226</v>
      </c>
      <c r="H11" s="617" t="s">
        <v>227</v>
      </c>
      <c r="I11" s="617" t="s">
        <v>228</v>
      </c>
      <c r="J11" s="48"/>
    </row>
    <row r="12" spans="1:15" x14ac:dyDescent="0.2">
      <c r="A12" s="47"/>
      <c r="C12" s="615"/>
      <c r="D12" s="615"/>
      <c r="E12" s="617"/>
      <c r="F12" s="617"/>
      <c r="G12" s="617"/>
      <c r="H12" s="617"/>
      <c r="I12" s="617"/>
      <c r="J12" s="48"/>
    </row>
    <row r="13" spans="1:15" ht="14.45" customHeight="1" x14ac:dyDescent="0.25">
      <c r="A13" s="47"/>
      <c r="B13" s="113"/>
      <c r="C13" s="615"/>
      <c r="D13" s="615"/>
      <c r="E13" s="617"/>
      <c r="F13" s="617"/>
      <c r="G13" s="617"/>
      <c r="H13" s="617"/>
      <c r="I13" s="617"/>
      <c r="J13" s="48"/>
    </row>
    <row r="14" spans="1:15" ht="15" customHeight="1" x14ac:dyDescent="0.2">
      <c r="A14" s="47"/>
      <c r="B14" s="43"/>
      <c r="C14" s="615"/>
      <c r="D14" s="615"/>
      <c r="E14" s="617"/>
      <c r="F14" s="617"/>
      <c r="G14" s="617"/>
      <c r="H14" s="617"/>
      <c r="I14" s="617"/>
      <c r="J14" s="48"/>
    </row>
    <row r="15" spans="1:15" ht="8.25" customHeight="1" x14ac:dyDescent="0.2">
      <c r="A15" s="47"/>
      <c r="B15" s="43"/>
      <c r="C15" s="616"/>
      <c r="D15" s="616"/>
      <c r="E15" s="618"/>
      <c r="F15" s="618"/>
      <c r="G15" s="618"/>
      <c r="H15" s="618"/>
      <c r="I15" s="618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36">
        <v>30574.429768239163</v>
      </c>
      <c r="D18" s="536">
        <v>64048.112459197378</v>
      </c>
      <c r="E18" s="536">
        <v>14701.044333084235</v>
      </c>
      <c r="F18" s="536">
        <v>58771.021804834621</v>
      </c>
      <c r="G18" s="536">
        <v>51652.589472240164</v>
      </c>
      <c r="H18" s="536">
        <v>10309.276365483429</v>
      </c>
      <c r="I18" s="536">
        <v>7146.4300205163527</v>
      </c>
      <c r="J18" s="48"/>
    </row>
    <row r="19" spans="1:10" x14ac:dyDescent="0.2">
      <c r="A19" s="47"/>
      <c r="B19" s="83" t="s">
        <v>259</v>
      </c>
      <c r="C19" s="412">
        <v>39277.380353247914</v>
      </c>
      <c r="D19" s="412">
        <v>68951.971494746496</v>
      </c>
      <c r="E19" s="412">
        <v>27834.585878384354</v>
      </c>
      <c r="F19" s="412">
        <v>67344.620304471784</v>
      </c>
      <c r="G19" s="412">
        <v>74314.937135375512</v>
      </c>
      <c r="H19" s="412">
        <v>15687.767043348784</v>
      </c>
      <c r="I19" s="412">
        <v>8768.3337777324068</v>
      </c>
      <c r="J19" s="48"/>
    </row>
    <row r="20" spans="1:10" x14ac:dyDescent="0.2">
      <c r="A20" s="47"/>
      <c r="B20" s="83" t="s">
        <v>260</v>
      </c>
      <c r="C20" s="412">
        <v>61072.880037936171</v>
      </c>
      <c r="D20" s="412">
        <v>72087.281526986611</v>
      </c>
      <c r="E20" s="412">
        <v>22842.155366499079</v>
      </c>
      <c r="F20" s="412">
        <v>91490.055368350018</v>
      </c>
      <c r="G20" s="412">
        <v>99908.153873395015</v>
      </c>
      <c r="H20" s="412">
        <v>11850.992285655637</v>
      </c>
      <c r="I20" s="412">
        <v>8523.7346138673493</v>
      </c>
      <c r="J20" s="48"/>
    </row>
    <row r="21" spans="1:10" x14ac:dyDescent="0.2">
      <c r="A21" s="47"/>
      <c r="B21" s="83" t="s">
        <v>361</v>
      </c>
      <c r="C21" s="412">
        <v>28361.943013671455</v>
      </c>
      <c r="D21" s="412">
        <v>69383.48001975115</v>
      </c>
      <c r="E21" s="412">
        <v>23056.00767441206</v>
      </c>
      <c r="F21" s="412">
        <v>76244.380485259942</v>
      </c>
      <c r="G21" s="412">
        <v>82961.693071955597</v>
      </c>
      <c r="H21" s="412">
        <v>23616.734055063604</v>
      </c>
      <c r="I21" s="412">
        <v>5901.0251808566418</v>
      </c>
      <c r="J21" s="48"/>
    </row>
    <row r="22" spans="1:10" x14ac:dyDescent="0.2">
      <c r="A22" s="47"/>
      <c r="B22" s="83" t="s">
        <v>262</v>
      </c>
      <c r="C22" s="412">
        <v>44186.24237646284</v>
      </c>
      <c r="D22" s="412">
        <v>76165.313910577272</v>
      </c>
      <c r="E22" s="412">
        <v>44130.398759023272</v>
      </c>
      <c r="F22" s="412">
        <v>94022.547162413655</v>
      </c>
      <c r="G22" s="412">
        <v>89175.258777416326</v>
      </c>
      <c r="H22" s="412">
        <v>16760.675054015937</v>
      </c>
      <c r="I22" s="412">
        <v>11406.097554484109</v>
      </c>
      <c r="J22" s="48"/>
    </row>
    <row r="23" spans="1:10" x14ac:dyDescent="0.2">
      <c r="A23" s="47"/>
      <c r="B23" s="83" t="s">
        <v>263</v>
      </c>
      <c r="C23" s="412">
        <v>32268.603958169188</v>
      </c>
      <c r="D23" s="412">
        <v>59647.082678413812</v>
      </c>
      <c r="E23" s="412">
        <v>26119.142735464357</v>
      </c>
      <c r="F23" s="412">
        <v>53327.686164193852</v>
      </c>
      <c r="G23" s="412">
        <v>45547.894710990309</v>
      </c>
      <c r="H23" s="412">
        <v>8712.023704390378</v>
      </c>
      <c r="I23" s="412">
        <v>6970.545148407251</v>
      </c>
      <c r="J23" s="48"/>
    </row>
    <row r="24" spans="1:10" x14ac:dyDescent="0.2">
      <c r="A24" s="47"/>
      <c r="B24" s="83" t="s">
        <v>264</v>
      </c>
      <c r="C24" s="412">
        <v>28440.081962914468</v>
      </c>
      <c r="D24" s="412">
        <v>76198.320655301621</v>
      </c>
      <c r="E24" s="412">
        <v>30722.500043856184</v>
      </c>
      <c r="F24" s="412">
        <v>74446.214003785048</v>
      </c>
      <c r="G24" s="412">
        <v>72397.214369703841</v>
      </c>
      <c r="H24" s="412">
        <v>11028.623761146753</v>
      </c>
      <c r="I24" s="412">
        <v>7049.7597203607411</v>
      </c>
      <c r="J24" s="48"/>
    </row>
    <row r="25" spans="1:10" x14ac:dyDescent="0.2">
      <c r="A25" s="47"/>
      <c r="B25" s="83" t="s">
        <v>265</v>
      </c>
      <c r="C25" s="412">
        <v>29407.614682669751</v>
      </c>
      <c r="D25" s="412">
        <v>72469.60917392101</v>
      </c>
      <c r="E25" s="412">
        <v>13622.58072463642</v>
      </c>
      <c r="F25" s="412">
        <v>76334.312403760574</v>
      </c>
      <c r="G25" s="412">
        <v>64470.290637657476</v>
      </c>
      <c r="H25" s="412">
        <v>21087.974347534218</v>
      </c>
      <c r="I25" s="412">
        <v>10379.086041024835</v>
      </c>
      <c r="J25" s="48"/>
    </row>
    <row r="26" spans="1:10" x14ac:dyDescent="0.2">
      <c r="A26" s="47"/>
      <c r="B26" s="83" t="s">
        <v>266</v>
      </c>
      <c r="C26" s="412">
        <v>24944.970399414826</v>
      </c>
      <c r="D26" s="412">
        <v>42662.157108751118</v>
      </c>
      <c r="E26" s="412">
        <v>41732.196892934939</v>
      </c>
      <c r="F26" s="412">
        <v>47259.975163061092</v>
      </c>
      <c r="G26" s="412">
        <v>66764.574399257777</v>
      </c>
      <c r="H26" s="412">
        <v>8794.9775488666892</v>
      </c>
      <c r="I26" s="412">
        <v>13381.099470725043</v>
      </c>
      <c r="J26" s="48"/>
    </row>
    <row r="27" spans="1:10" x14ac:dyDescent="0.2">
      <c r="A27" s="47"/>
      <c r="B27" s="83" t="s">
        <v>267</v>
      </c>
      <c r="C27" s="412">
        <v>31451.661109189543</v>
      </c>
      <c r="D27" s="412">
        <v>64966.390940641424</v>
      </c>
      <c r="E27" s="412">
        <v>12899.349120811859</v>
      </c>
      <c r="F27" s="412">
        <v>62364.051915697069</v>
      </c>
      <c r="G27" s="412">
        <v>52315.388525496091</v>
      </c>
      <c r="H27" s="412">
        <v>22787.911110914756</v>
      </c>
      <c r="I27" s="412">
        <v>8233.3176221655922</v>
      </c>
      <c r="J27" s="48"/>
    </row>
    <row r="28" spans="1:10" x14ac:dyDescent="0.2">
      <c r="A28" s="47"/>
      <c r="B28" s="83" t="s">
        <v>362</v>
      </c>
      <c r="C28" s="412">
        <v>31526.923076923078</v>
      </c>
      <c r="D28" s="412">
        <v>79100</v>
      </c>
      <c r="E28" s="412">
        <v>36428.571428571428</v>
      </c>
      <c r="F28" s="412">
        <v>66150.909090909088</v>
      </c>
      <c r="G28" s="412">
        <v>78427.184466019418</v>
      </c>
      <c r="H28" s="412">
        <v>21275</v>
      </c>
      <c r="I28" s="412">
        <v>7646.666666666667</v>
      </c>
      <c r="J28" s="48"/>
    </row>
    <row r="29" spans="1:10" x14ac:dyDescent="0.2">
      <c r="A29" s="47"/>
      <c r="B29" s="83" t="s">
        <v>284</v>
      </c>
      <c r="C29" s="412">
        <v>52659.709187058914</v>
      </c>
      <c r="D29" s="412">
        <v>80666.310935397196</v>
      </c>
      <c r="E29" s="412">
        <v>39450.543693613254</v>
      </c>
      <c r="F29" s="412">
        <v>90170.390375156727</v>
      </c>
      <c r="G29" s="412">
        <v>89362.311679788327</v>
      </c>
      <c r="H29" s="412">
        <v>16289.72377002853</v>
      </c>
      <c r="I29" s="412">
        <v>12528.153400208656</v>
      </c>
      <c r="J29" s="48"/>
    </row>
    <row r="30" spans="1:10" x14ac:dyDescent="0.2">
      <c r="A30" s="47"/>
      <c r="B30" s="83" t="s">
        <v>271</v>
      </c>
      <c r="C30" s="412">
        <v>36114.333853329852</v>
      </c>
      <c r="D30" s="412">
        <v>63263.911600717525</v>
      </c>
      <c r="E30" s="412">
        <v>63129.062307117019</v>
      </c>
      <c r="F30" s="412">
        <v>42754.360416836753</v>
      </c>
      <c r="G30" s="412">
        <v>57304.43864964867</v>
      </c>
      <c r="H30" s="412">
        <v>11631.022995025281</v>
      </c>
      <c r="I30" s="412">
        <v>8414.7583883867028</v>
      </c>
      <c r="J30" s="48"/>
    </row>
    <row r="31" spans="1:10" x14ac:dyDescent="0.2">
      <c r="A31" s="47"/>
      <c r="B31" s="83" t="s">
        <v>272</v>
      </c>
      <c r="C31" s="412">
        <v>25681.996289562441</v>
      </c>
      <c r="D31" s="412">
        <v>61766.736740891851</v>
      </c>
      <c r="E31" s="412">
        <v>91811.123541719542</v>
      </c>
      <c r="F31" s="412">
        <v>57729.614971076218</v>
      </c>
      <c r="G31" s="412">
        <v>57276.749563059624</v>
      </c>
      <c r="H31" s="412">
        <v>13187.152578772268</v>
      </c>
      <c r="I31" s="412">
        <v>6897.5545467446927</v>
      </c>
      <c r="J31" s="48"/>
    </row>
    <row r="32" spans="1:10" x14ac:dyDescent="0.2">
      <c r="A32" s="47"/>
      <c r="B32" s="83" t="s">
        <v>363</v>
      </c>
      <c r="C32" s="412">
        <v>44277.525515110276</v>
      </c>
      <c r="D32" s="412">
        <v>93261.899827648784</v>
      </c>
      <c r="E32" s="412">
        <v>36786.809499015399</v>
      </c>
      <c r="F32" s="412">
        <v>95496.104838705156</v>
      </c>
      <c r="G32" s="412">
        <v>76504.012519550088</v>
      </c>
      <c r="H32" s="412">
        <v>8317.3201722992544</v>
      </c>
      <c r="I32" s="412">
        <v>16485.124409574873</v>
      </c>
      <c r="J32" s="48"/>
    </row>
    <row r="33" spans="1:13" x14ac:dyDescent="0.2">
      <c r="A33" s="47"/>
      <c r="B33" s="83" t="s">
        <v>364</v>
      </c>
      <c r="C33" s="412">
        <v>33683.333333333336</v>
      </c>
      <c r="D33" s="412">
        <v>83478.934010152283</v>
      </c>
      <c r="E33" s="412">
        <v>16000</v>
      </c>
      <c r="F33" s="412">
        <v>70904.977375565606</v>
      </c>
      <c r="G33" s="412">
        <v>75596.069868995633</v>
      </c>
      <c r="H33" s="412">
        <v>11900</v>
      </c>
      <c r="I33" s="412">
        <v>13127.118644067798</v>
      </c>
      <c r="J33" s="48"/>
    </row>
    <row r="34" spans="1:13" x14ac:dyDescent="0.2">
      <c r="A34" s="47"/>
      <c r="B34" s="83" t="s">
        <v>274</v>
      </c>
      <c r="C34" s="412">
        <v>29607.126690109533</v>
      </c>
      <c r="D34" s="412">
        <v>59426.156588413112</v>
      </c>
      <c r="E34" s="412">
        <v>13088.34451590465</v>
      </c>
      <c r="F34" s="412">
        <v>66744.328770403648</v>
      </c>
      <c r="G34" s="412">
        <v>57283.320231823294</v>
      </c>
      <c r="H34" s="412">
        <v>21664.009363279831</v>
      </c>
      <c r="I34" s="412">
        <v>9098.1608748664839</v>
      </c>
      <c r="J34" s="48"/>
    </row>
    <row r="35" spans="1:13" x14ac:dyDescent="0.2">
      <c r="A35" s="47"/>
      <c r="B35" s="83" t="s">
        <v>275</v>
      </c>
      <c r="C35" s="412">
        <v>18900.543684782948</v>
      </c>
      <c r="D35" s="412">
        <v>62760.600011864939</v>
      </c>
      <c r="E35" s="412">
        <v>51692.162253453571</v>
      </c>
      <c r="F35" s="412">
        <v>87156.139977568062</v>
      </c>
      <c r="G35" s="412">
        <v>56115.85897584122</v>
      </c>
      <c r="H35" s="412">
        <v>11554.858239454805</v>
      </c>
      <c r="I35" s="412">
        <v>7733.8891946373033</v>
      </c>
      <c r="J35" s="48"/>
    </row>
    <row r="36" spans="1:13" x14ac:dyDescent="0.2">
      <c r="A36" s="47"/>
      <c r="B36" s="83" t="s">
        <v>276</v>
      </c>
      <c r="C36" s="412">
        <v>40008.465279928489</v>
      </c>
      <c r="D36" s="412">
        <v>72206.195488089681</v>
      </c>
      <c r="E36" s="412">
        <v>18519.967113976843</v>
      </c>
      <c r="F36" s="412">
        <v>69195.697234658772</v>
      </c>
      <c r="G36" s="412">
        <v>72245.241495944676</v>
      </c>
      <c r="H36" s="412">
        <v>17530.236122886025</v>
      </c>
      <c r="I36" s="412">
        <v>9301.6103243912876</v>
      </c>
      <c r="J36" s="48"/>
    </row>
    <row r="37" spans="1:13" x14ac:dyDescent="0.2">
      <c r="A37" s="47"/>
      <c r="B37" s="83" t="s">
        <v>286</v>
      </c>
      <c r="C37" s="412">
        <v>24340.427998744646</v>
      </c>
      <c r="D37" s="412">
        <v>120665.10540084215</v>
      </c>
      <c r="E37" s="412">
        <v>30493.298916678112</v>
      </c>
      <c r="F37" s="412">
        <v>72096.137838281342</v>
      </c>
      <c r="G37" s="412">
        <v>69344.817964471571</v>
      </c>
      <c r="H37" s="412">
        <v>11394.07524754284</v>
      </c>
      <c r="I37" s="412">
        <v>10911.570416759099</v>
      </c>
      <c r="J37" s="48"/>
    </row>
    <row r="38" spans="1:13" x14ac:dyDescent="0.2">
      <c r="A38" s="47"/>
      <c r="B38" s="83" t="s">
        <v>365</v>
      </c>
      <c r="C38" s="412">
        <v>41582.608695652176</v>
      </c>
      <c r="D38" s="412">
        <v>43896.825396825399</v>
      </c>
      <c r="E38" s="412">
        <v>70000</v>
      </c>
      <c r="F38" s="412">
        <v>60194.805194805194</v>
      </c>
      <c r="G38" s="412">
        <v>56589.743589743586</v>
      </c>
      <c r="H38" s="412">
        <v>2850</v>
      </c>
      <c r="I38" s="412">
        <v>9238.0952380952385</v>
      </c>
      <c r="J38" s="48"/>
    </row>
    <row r="39" spans="1:13" x14ac:dyDescent="0.2">
      <c r="A39" s="47"/>
      <c r="B39" s="83" t="s">
        <v>287</v>
      </c>
      <c r="C39" s="412">
        <v>33843.318111000248</v>
      </c>
      <c r="D39" s="412">
        <v>126380.72584044021</v>
      </c>
      <c r="E39" s="412">
        <v>2000</v>
      </c>
      <c r="F39" s="412">
        <v>164289.25737517115</v>
      </c>
      <c r="G39" s="412">
        <v>156627.60335203391</v>
      </c>
      <c r="H39" s="412">
        <v>25109.513347568922</v>
      </c>
      <c r="I39" s="412">
        <v>13516.677252755768</v>
      </c>
      <c r="J39" s="48"/>
    </row>
    <row r="40" spans="1:13" x14ac:dyDescent="0.2">
      <c r="A40" s="47"/>
      <c r="B40" s="83" t="s">
        <v>366</v>
      </c>
      <c r="C40" s="412">
        <v>17466.666666666668</v>
      </c>
      <c r="D40" s="412">
        <v>73994.20289855072</v>
      </c>
      <c r="E40" s="412">
        <v>9000</v>
      </c>
      <c r="F40" s="412">
        <v>58222.222222222219</v>
      </c>
      <c r="G40" s="412">
        <v>65538.461538461532</v>
      </c>
      <c r="H40" s="412">
        <v>5666.666666666667</v>
      </c>
      <c r="I40" s="412">
        <v>5708.333333333333</v>
      </c>
      <c r="J40" s="48"/>
    </row>
    <row r="41" spans="1:13" x14ac:dyDescent="0.2">
      <c r="A41" s="47"/>
      <c r="B41" s="83" t="s">
        <v>288</v>
      </c>
      <c r="C41" s="467">
        <v>31704.055921469331</v>
      </c>
      <c r="D41" s="467">
        <v>97957.802765265325</v>
      </c>
      <c r="E41" s="467">
        <v>18963.178400092074</v>
      </c>
      <c r="F41" s="467">
        <v>81090.27366958042</v>
      </c>
      <c r="G41" s="467">
        <v>88592.772420564885</v>
      </c>
      <c r="H41" s="467">
        <v>8562.0831081530123</v>
      </c>
      <c r="I41" s="467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67">
        <v>40963.385538393573</v>
      </c>
      <c r="D42" s="467">
        <v>67472.502036629769</v>
      </c>
      <c r="E42" s="467">
        <v>34273.113236237958</v>
      </c>
      <c r="F42" s="467">
        <v>88462.83349791645</v>
      </c>
      <c r="G42" s="467">
        <v>58529.425935209671</v>
      </c>
      <c r="H42" s="467">
        <v>23184.347040474731</v>
      </c>
      <c r="I42" s="467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67">
        <v>24253.504613452584</v>
      </c>
      <c r="D43" s="467">
        <v>64186.537186972899</v>
      </c>
      <c r="E43" s="467">
        <v>9699.2038768644979</v>
      </c>
      <c r="F43" s="467">
        <v>75596.672531947232</v>
      </c>
      <c r="G43" s="467">
        <v>74271.00688505033</v>
      </c>
      <c r="H43" s="467">
        <v>10917.922987687492</v>
      </c>
      <c r="I43" s="467">
        <v>8842.6721495378606</v>
      </c>
      <c r="J43" s="48"/>
      <c r="L43" s="94"/>
      <c r="M43" s="94"/>
    </row>
    <row r="44" spans="1:13" x14ac:dyDescent="0.2">
      <c r="A44" s="47"/>
      <c r="B44" s="83"/>
      <c r="C44" s="351"/>
      <c r="D44" s="351"/>
      <c r="E44" s="258"/>
      <c r="F44" s="258"/>
      <c r="G44" s="258"/>
      <c r="H44" s="258"/>
      <c r="I44" s="361"/>
      <c r="J44" s="48"/>
      <c r="L44" s="94"/>
      <c r="M44" s="94"/>
    </row>
    <row r="45" spans="1:13" ht="15" x14ac:dyDescent="0.2">
      <c r="A45" s="47"/>
      <c r="B45" s="80" t="s">
        <v>280</v>
      </c>
      <c r="C45" s="351"/>
      <c r="D45" s="351"/>
      <c r="E45" s="258"/>
      <c r="F45" s="258"/>
      <c r="G45" s="258"/>
      <c r="H45" s="258"/>
      <c r="I45" s="361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ht="15" x14ac:dyDescent="0.2">
      <c r="A47" s="47"/>
      <c r="B47" s="100" t="s">
        <v>261</v>
      </c>
      <c r="C47" s="215">
        <v>37418.396393436131</v>
      </c>
      <c r="D47" s="215">
        <v>93393.289222521445</v>
      </c>
      <c r="E47" s="216">
        <v>67227.32584790964</v>
      </c>
      <c r="F47" s="216">
        <v>55703.859794568074</v>
      </c>
      <c r="G47" s="216">
        <v>57749.497780262434</v>
      </c>
      <c r="H47" s="216">
        <v>26706.876714560669</v>
      </c>
      <c r="I47" s="568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8" t="s">
        <v>137</v>
      </c>
      <c r="B58" s="189"/>
      <c r="C58" s="189"/>
      <c r="D58" s="189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7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0" t="s">
        <v>359</v>
      </c>
      <c r="C9" s="580"/>
      <c r="D9" s="580"/>
      <c r="E9" s="580"/>
      <c r="F9" s="580"/>
      <c r="G9" s="580"/>
      <c r="H9" s="48"/>
    </row>
    <row r="10" spans="1:13" ht="19.5" customHeight="1" x14ac:dyDescent="0.25">
      <c r="A10" s="47"/>
      <c r="B10" s="580" t="s">
        <v>144</v>
      </c>
      <c r="C10" s="580"/>
      <c r="D10" s="580"/>
      <c r="E10" s="580"/>
      <c r="F10" s="580"/>
      <c r="G10" s="580"/>
      <c r="H10" s="48"/>
    </row>
    <row r="11" spans="1:13" ht="19.5" customHeight="1" x14ac:dyDescent="0.2">
      <c r="A11" s="47"/>
      <c r="B11" s="43"/>
      <c r="C11" s="584" t="s">
        <v>196</v>
      </c>
      <c r="D11" s="593" t="s">
        <v>197</v>
      </c>
      <c r="E11" s="575" t="s">
        <v>198</v>
      </c>
      <c r="F11" s="575" t="s">
        <v>199</v>
      </c>
      <c r="G11" s="575" t="s">
        <v>200</v>
      </c>
      <c r="H11" s="48"/>
    </row>
    <row r="12" spans="1:13" ht="45" customHeight="1" x14ac:dyDescent="0.2">
      <c r="A12" s="47"/>
      <c r="B12" s="43"/>
      <c r="C12" s="602"/>
      <c r="D12" s="602"/>
      <c r="E12" s="587"/>
      <c r="F12" s="587"/>
      <c r="G12" s="587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36">
        <v>225825.610232201</v>
      </c>
      <c r="D15" s="536">
        <v>19136.371706464717</v>
      </c>
      <c r="E15" s="536">
        <v>43455.030975839494</v>
      </c>
      <c r="F15" s="536">
        <v>39076.991010235681</v>
      </c>
      <c r="G15" s="536">
        <v>119690.07486461793</v>
      </c>
      <c r="H15" s="48"/>
    </row>
    <row r="16" spans="1:13" x14ac:dyDescent="0.2">
      <c r="A16" s="47"/>
      <c r="B16" s="83" t="s">
        <v>259</v>
      </c>
      <c r="C16" s="412">
        <v>282754.17159915244</v>
      </c>
      <c r="D16" s="412">
        <v>66182.09179752192</v>
      </c>
      <c r="E16" s="412">
        <v>107441.05867333691</v>
      </c>
      <c r="F16" s="412">
        <v>128169.03344842477</v>
      </c>
      <c r="G16" s="412">
        <v>112498.04500357129</v>
      </c>
      <c r="H16" s="48"/>
    </row>
    <row r="17" spans="1:8" x14ac:dyDescent="0.2">
      <c r="A17" s="47"/>
      <c r="B17" s="83" t="s">
        <v>260</v>
      </c>
      <c r="C17" s="412">
        <v>319345.73997769813</v>
      </c>
      <c r="D17" s="412">
        <v>204431.20647602325</v>
      </c>
      <c r="E17" s="412">
        <v>117196.69145937602</v>
      </c>
      <c r="F17" s="412">
        <v>86235.555226908371</v>
      </c>
      <c r="G17" s="412">
        <v>222447.90978496091</v>
      </c>
      <c r="H17" s="48"/>
    </row>
    <row r="18" spans="1:8" x14ac:dyDescent="0.2">
      <c r="A18" s="47"/>
      <c r="B18" s="83" t="s">
        <v>361</v>
      </c>
      <c r="C18" s="412">
        <v>315333.96219765558</v>
      </c>
      <c r="D18" s="412">
        <v>45962.796524732054</v>
      </c>
      <c r="E18" s="412">
        <v>70024.030309967173</v>
      </c>
      <c r="F18" s="412">
        <v>68671.595496361275</v>
      </c>
      <c r="G18" s="412">
        <v>218478.7612650861</v>
      </c>
      <c r="H18" s="48"/>
    </row>
    <row r="19" spans="1:8" x14ac:dyDescent="0.2">
      <c r="A19" s="47"/>
      <c r="B19" s="83" t="s">
        <v>262</v>
      </c>
      <c r="C19" s="412">
        <v>352127.51150305342</v>
      </c>
      <c r="D19" s="412">
        <v>49160.120167352899</v>
      </c>
      <c r="E19" s="412">
        <v>97965.973161369373</v>
      </c>
      <c r="F19" s="412">
        <v>94235.626903035532</v>
      </c>
      <c r="G19" s="412">
        <v>144884.7145045014</v>
      </c>
      <c r="H19" s="48"/>
    </row>
    <row r="20" spans="1:8" x14ac:dyDescent="0.2">
      <c r="A20" s="47"/>
      <c r="B20" s="83" t="s">
        <v>263</v>
      </c>
      <c r="C20" s="412">
        <v>251856.47759785614</v>
      </c>
      <c r="D20" s="412">
        <v>23457.569556420152</v>
      </c>
      <c r="E20" s="412">
        <v>37135.265649162102</v>
      </c>
      <c r="F20" s="412">
        <v>182490.17863971027</v>
      </c>
      <c r="G20" s="412">
        <v>175887.0458174478</v>
      </c>
      <c r="H20" s="48"/>
    </row>
    <row r="21" spans="1:8" x14ac:dyDescent="0.2">
      <c r="A21" s="47"/>
      <c r="B21" s="83" t="s">
        <v>264</v>
      </c>
      <c r="C21" s="412">
        <v>245471.66344373496</v>
      </c>
      <c r="D21" s="412">
        <v>30678.290914204172</v>
      </c>
      <c r="E21" s="412">
        <v>78894.372085080133</v>
      </c>
      <c r="F21" s="412">
        <v>218935.14234553816</v>
      </c>
      <c r="G21" s="412">
        <v>224194.09045759507</v>
      </c>
      <c r="H21" s="48"/>
    </row>
    <row r="22" spans="1:8" x14ac:dyDescent="0.2">
      <c r="A22" s="47"/>
      <c r="B22" s="83" t="s">
        <v>265</v>
      </c>
      <c r="C22" s="412">
        <v>227566.80703257796</v>
      </c>
      <c r="D22" s="412">
        <v>86242.109775654913</v>
      </c>
      <c r="E22" s="412">
        <v>66932.864466255181</v>
      </c>
      <c r="F22" s="412">
        <v>135000</v>
      </c>
      <c r="G22" s="412">
        <v>165467.56544906521</v>
      </c>
      <c r="H22" s="48"/>
    </row>
    <row r="23" spans="1:8" x14ac:dyDescent="0.2">
      <c r="A23" s="47"/>
      <c r="B23" s="83" t="s">
        <v>266</v>
      </c>
      <c r="C23" s="412">
        <v>205550.98524620777</v>
      </c>
      <c r="D23" s="412">
        <v>46593.309324358299</v>
      </c>
      <c r="E23" s="412">
        <v>25361.364828190224</v>
      </c>
      <c r="F23" s="412">
        <v>113909.30853131719</v>
      </c>
      <c r="G23" s="412">
        <v>134620.45032571559</v>
      </c>
      <c r="H23" s="48"/>
    </row>
    <row r="24" spans="1:8" x14ac:dyDescent="0.2">
      <c r="A24" s="47"/>
      <c r="B24" s="83" t="s">
        <v>267</v>
      </c>
      <c r="C24" s="412">
        <v>278107.71701847756</v>
      </c>
      <c r="D24" s="412">
        <v>74302.660163508321</v>
      </c>
      <c r="E24" s="412">
        <v>57272.113854342468</v>
      </c>
      <c r="F24" s="412">
        <v>88981.008608586388</v>
      </c>
      <c r="G24" s="412">
        <v>130933.87993538144</v>
      </c>
      <c r="H24" s="48"/>
    </row>
    <row r="25" spans="1:8" x14ac:dyDescent="0.2">
      <c r="A25" s="47"/>
      <c r="B25" s="83" t="s">
        <v>362</v>
      </c>
      <c r="C25" s="412">
        <v>317056.8720379147</v>
      </c>
      <c r="D25" s="412">
        <v>68857.142857142855</v>
      </c>
      <c r="E25" s="412">
        <v>95540.540540540547</v>
      </c>
      <c r="F25" s="412">
        <v>208750</v>
      </c>
      <c r="G25" s="412">
        <v>160937.5</v>
      </c>
      <c r="H25" s="48"/>
    </row>
    <row r="26" spans="1:8" x14ac:dyDescent="0.2">
      <c r="A26" s="47"/>
      <c r="B26" s="83" t="s">
        <v>284</v>
      </c>
      <c r="C26" s="412">
        <v>396109.45605457615</v>
      </c>
      <c r="D26" s="412">
        <v>76223.636448876161</v>
      </c>
      <c r="E26" s="412">
        <v>117441.87192129041</v>
      </c>
      <c r="F26" s="412">
        <v>95678.708636869356</v>
      </c>
      <c r="G26" s="412">
        <v>241747.47480233089</v>
      </c>
      <c r="H26" s="48"/>
    </row>
    <row r="27" spans="1:8" x14ac:dyDescent="0.2">
      <c r="A27" s="47"/>
      <c r="B27" s="83" t="s">
        <v>271</v>
      </c>
      <c r="C27" s="412">
        <v>268552.34149348573</v>
      </c>
      <c r="D27" s="412">
        <v>35381.223746601718</v>
      </c>
      <c r="E27" s="412">
        <v>58676.093625970985</v>
      </c>
      <c r="F27" s="412">
        <v>365351.50835489889</v>
      </c>
      <c r="G27" s="412">
        <v>139526.69539495243</v>
      </c>
      <c r="H27" s="48"/>
    </row>
    <row r="28" spans="1:8" x14ac:dyDescent="0.2">
      <c r="A28" s="47"/>
      <c r="B28" s="83" t="s">
        <v>272</v>
      </c>
      <c r="C28" s="412">
        <v>225635.55927778521</v>
      </c>
      <c r="D28" s="412">
        <v>40914.454306653744</v>
      </c>
      <c r="E28" s="412">
        <v>50926.984928610407</v>
      </c>
      <c r="F28" s="412">
        <v>147928.64731123575</v>
      </c>
      <c r="G28" s="412">
        <v>172672.8417554753</v>
      </c>
      <c r="H28" s="48"/>
    </row>
    <row r="29" spans="1:8" x14ac:dyDescent="0.2">
      <c r="A29" s="47"/>
      <c r="B29" s="83" t="s">
        <v>363</v>
      </c>
      <c r="C29" s="412">
        <v>314271.70324124995</v>
      </c>
      <c r="D29" s="412">
        <v>70876.884253396696</v>
      </c>
      <c r="E29" s="412">
        <v>103723.95731375321</v>
      </c>
      <c r="F29" s="412">
        <v>75942.084945315917</v>
      </c>
      <c r="G29" s="412">
        <v>251094.81095316587</v>
      </c>
      <c r="H29" s="48"/>
    </row>
    <row r="30" spans="1:8" x14ac:dyDescent="0.2">
      <c r="A30" s="47"/>
      <c r="B30" s="83" t="s">
        <v>364</v>
      </c>
      <c r="C30" s="412">
        <v>324532.80839895015</v>
      </c>
      <c r="D30" s="412">
        <v>56864.406779661018</v>
      </c>
      <c r="E30" s="412">
        <v>66942.307692307688</v>
      </c>
      <c r="F30" s="412">
        <v>271636.36363636365</v>
      </c>
      <c r="G30" s="412">
        <v>202194.02985074627</v>
      </c>
      <c r="H30" s="48"/>
    </row>
    <row r="31" spans="1:8" x14ac:dyDescent="0.2">
      <c r="A31" s="47"/>
      <c r="B31" s="83" t="s">
        <v>274</v>
      </c>
      <c r="C31" s="412">
        <v>274834.82359601639</v>
      </c>
      <c r="D31" s="412">
        <v>33768.88932402269</v>
      </c>
      <c r="E31" s="412">
        <v>95114.098672010543</v>
      </c>
      <c r="F31" s="412">
        <v>66811.283179567414</v>
      </c>
      <c r="G31" s="412">
        <v>204863.39283223319</v>
      </c>
      <c r="H31" s="48"/>
    </row>
    <row r="32" spans="1:8" x14ac:dyDescent="0.2">
      <c r="A32" s="47"/>
      <c r="B32" s="83" t="s">
        <v>275</v>
      </c>
      <c r="C32" s="412">
        <v>225126.89606515152</v>
      </c>
      <c r="D32" s="412">
        <v>55591.517943517953</v>
      </c>
      <c r="E32" s="412">
        <v>26018.855454327739</v>
      </c>
      <c r="F32" s="412">
        <v>398944.14287367056</v>
      </c>
      <c r="G32" s="412">
        <v>193797.55553185075</v>
      </c>
      <c r="H32" s="48"/>
    </row>
    <row r="33" spans="1:11" x14ac:dyDescent="0.2">
      <c r="A33" s="47"/>
      <c r="B33" s="83" t="s">
        <v>276</v>
      </c>
      <c r="C33" s="412">
        <v>294953.8028185711</v>
      </c>
      <c r="D33" s="412">
        <v>31416.035721311786</v>
      </c>
      <c r="E33" s="412">
        <v>66839.21156847669</v>
      </c>
      <c r="F33" s="412">
        <v>81202.681373111714</v>
      </c>
      <c r="G33" s="412">
        <v>136777.59221088601</v>
      </c>
      <c r="H33" s="48"/>
    </row>
    <row r="34" spans="1:11" x14ac:dyDescent="0.2">
      <c r="A34" s="47"/>
      <c r="B34" s="83" t="s">
        <v>286</v>
      </c>
      <c r="C34" s="412">
        <v>258764.98385190283</v>
      </c>
      <c r="D34" s="412">
        <v>23390.368878439334</v>
      </c>
      <c r="E34" s="412">
        <v>39301.27168416827</v>
      </c>
      <c r="F34" s="412">
        <v>103544.3335960909</v>
      </c>
      <c r="G34" s="412">
        <v>124447.22285754998</v>
      </c>
      <c r="H34" s="48"/>
    </row>
    <row r="35" spans="1:11" x14ac:dyDescent="0.2">
      <c r="A35" s="47"/>
      <c r="B35" s="83" t="s">
        <v>365</v>
      </c>
      <c r="C35" s="412">
        <v>294355.07246376813</v>
      </c>
      <c r="D35" s="412">
        <v>58000</v>
      </c>
      <c r="E35" s="412">
        <v>61058.823529411762</v>
      </c>
      <c r="F35" s="412">
        <v>45000</v>
      </c>
      <c r="G35" s="412">
        <v>144088.88888888888</v>
      </c>
      <c r="H35" s="48"/>
    </row>
    <row r="36" spans="1:11" x14ac:dyDescent="0.2">
      <c r="A36" s="47"/>
      <c r="B36" s="83" t="s">
        <v>287</v>
      </c>
      <c r="C36" s="412">
        <v>213575.48876263507</v>
      </c>
      <c r="D36" s="412">
        <v>137804.63475432171</v>
      </c>
      <c r="E36" s="412">
        <v>173779.83420003322</v>
      </c>
      <c r="F36" s="412">
        <v>20000</v>
      </c>
      <c r="G36" s="412">
        <v>364766.8077531301</v>
      </c>
      <c r="H36" s="48"/>
    </row>
    <row r="37" spans="1:11" x14ac:dyDescent="0.2">
      <c r="A37" s="47"/>
      <c r="B37" s="83" t="s">
        <v>366</v>
      </c>
      <c r="C37" s="412">
        <v>250064.10256410256</v>
      </c>
      <c r="D37" s="412">
        <v>23333.333333333332</v>
      </c>
      <c r="E37" s="412">
        <v>25000</v>
      </c>
      <c r="F37" s="412">
        <v>80000</v>
      </c>
      <c r="G37" s="412">
        <v>140000</v>
      </c>
      <c r="H37" s="48"/>
    </row>
    <row r="38" spans="1:11" x14ac:dyDescent="0.2">
      <c r="A38" s="47"/>
      <c r="B38" s="83" t="s">
        <v>288</v>
      </c>
      <c r="C38" s="467">
        <v>347677.56189180096</v>
      </c>
      <c r="D38" s="467">
        <v>44038.957863099327</v>
      </c>
      <c r="E38" s="467">
        <v>144943.79607476364</v>
      </c>
      <c r="F38" s="467">
        <v>122491.02335256228</v>
      </c>
      <c r="G38" s="467">
        <v>110236.39495993718</v>
      </c>
      <c r="H38" s="48"/>
    </row>
    <row r="39" spans="1:11" x14ac:dyDescent="0.2">
      <c r="A39" s="47"/>
      <c r="B39" s="84" t="s">
        <v>289</v>
      </c>
      <c r="C39" s="467">
        <v>317205.56352390669</v>
      </c>
      <c r="D39" s="467">
        <v>46405.383984455853</v>
      </c>
      <c r="E39" s="467">
        <v>77198.409855909573</v>
      </c>
      <c r="F39" s="467">
        <v>45048.866413968353</v>
      </c>
      <c r="G39" s="467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67">
        <v>266807.93799103762</v>
      </c>
      <c r="D40" s="467">
        <v>60585.255949818027</v>
      </c>
      <c r="E40" s="467">
        <v>167588.32313166201</v>
      </c>
      <c r="F40" s="467">
        <v>50712.61210928826</v>
      </c>
      <c r="G40" s="467">
        <v>372652.81090915122</v>
      </c>
      <c r="H40" s="48"/>
      <c r="J40" s="94"/>
      <c r="K40" s="94"/>
    </row>
    <row r="41" spans="1:11" x14ac:dyDescent="0.2">
      <c r="A41" s="47"/>
      <c r="B41" s="83"/>
      <c r="C41" s="351"/>
      <c r="D41" s="351"/>
      <c r="E41" s="258"/>
      <c r="F41" s="258"/>
      <c r="G41" s="361"/>
      <c r="H41" s="48"/>
      <c r="J41" s="94"/>
      <c r="K41" s="94"/>
    </row>
    <row r="42" spans="1:11" ht="15" x14ac:dyDescent="0.2">
      <c r="A42" s="47"/>
      <c r="B42" s="80" t="s">
        <v>280</v>
      </c>
      <c r="C42" s="351"/>
      <c r="D42" s="351"/>
      <c r="E42" s="258"/>
      <c r="F42" s="258"/>
      <c r="G42" s="361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ht="15" x14ac:dyDescent="0.2">
      <c r="A44" s="47"/>
      <c r="B44" s="100" t="s">
        <v>261</v>
      </c>
      <c r="C44" s="215">
        <v>299077.84945821651</v>
      </c>
      <c r="D44" s="215">
        <v>34659.348631508663</v>
      </c>
      <c r="E44" s="216">
        <v>44777.435410050573</v>
      </c>
      <c r="F44" s="216">
        <v>79901.21324568626</v>
      </c>
      <c r="G44" s="568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8" t="s">
        <v>137</v>
      </c>
      <c r="B56" s="189"/>
      <c r="C56" s="189"/>
      <c r="D56" s="189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7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0" t="s">
        <v>360</v>
      </c>
      <c r="D8" s="580"/>
      <c r="E8" s="580"/>
      <c r="F8" s="580"/>
      <c r="G8" s="580"/>
      <c r="H8" s="580"/>
      <c r="I8" s="580"/>
      <c r="J8" s="580"/>
      <c r="K8" s="580"/>
      <c r="L8" s="580"/>
      <c r="M8" s="48"/>
    </row>
    <row r="9" spans="1:18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581"/>
      <c r="K9" s="581"/>
      <c r="L9" s="581"/>
      <c r="M9" s="48"/>
    </row>
    <row r="10" spans="1:18" ht="14.45" customHeight="1" x14ac:dyDescent="0.25">
      <c r="A10" s="47"/>
      <c r="B10" s="234"/>
      <c r="C10" s="615" t="s">
        <v>201</v>
      </c>
      <c r="D10" s="619" t="s">
        <v>202</v>
      </c>
      <c r="E10" s="617" t="s">
        <v>203</v>
      </c>
      <c r="F10" s="617" t="s">
        <v>204</v>
      </c>
      <c r="G10" s="617" t="s">
        <v>205</v>
      </c>
      <c r="H10" s="617" t="s">
        <v>206</v>
      </c>
      <c r="I10" s="617" t="s">
        <v>207</v>
      </c>
      <c r="J10" s="617" t="s">
        <v>208</v>
      </c>
      <c r="K10" s="617" t="s">
        <v>209</v>
      </c>
      <c r="L10" s="617" t="s">
        <v>210</v>
      </c>
      <c r="M10" s="48"/>
    </row>
    <row r="11" spans="1:18" ht="15" customHeight="1" x14ac:dyDescent="0.2">
      <c r="A11" s="47"/>
      <c r="B11" s="43"/>
      <c r="C11" s="615"/>
      <c r="D11" s="619"/>
      <c r="E11" s="617"/>
      <c r="F11" s="617"/>
      <c r="G11" s="617"/>
      <c r="H11" s="617"/>
      <c r="I11" s="617"/>
      <c r="J11" s="617"/>
      <c r="K11" s="617"/>
      <c r="L11" s="617"/>
      <c r="M11" s="48"/>
    </row>
    <row r="12" spans="1:18" ht="73.150000000000006" customHeight="1" x14ac:dyDescent="0.2">
      <c r="A12" s="47"/>
      <c r="B12" s="43"/>
      <c r="C12" s="616"/>
      <c r="D12" s="616"/>
      <c r="E12" s="618"/>
      <c r="F12" s="618"/>
      <c r="G12" s="618"/>
      <c r="H12" s="618"/>
      <c r="I12" s="618"/>
      <c r="J12" s="618"/>
      <c r="K12" s="618"/>
      <c r="L12" s="618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36">
        <v>1068687.9768229143</v>
      </c>
      <c r="D15" s="536">
        <v>1070177.7361723713</v>
      </c>
      <c r="E15" s="536">
        <v>159854.25097702979</v>
      </c>
      <c r="F15" s="536">
        <v>909356.01428383053</v>
      </c>
      <c r="G15" s="536">
        <v>17341215.723167967</v>
      </c>
      <c r="H15" s="536">
        <v>167615.74207874353</v>
      </c>
      <c r="I15" s="536">
        <v>829705.99557563826</v>
      </c>
      <c r="J15" s="536">
        <v>150000</v>
      </c>
      <c r="K15" s="536">
        <v>229076.92070377513</v>
      </c>
      <c r="L15" s="536">
        <v>83408.803891619085</v>
      </c>
      <c r="M15" s="48"/>
    </row>
    <row r="16" spans="1:18" x14ac:dyDescent="0.2">
      <c r="A16" s="47"/>
      <c r="B16" s="83" t="s">
        <v>259</v>
      </c>
      <c r="C16" s="412">
        <v>1179811.1108361518</v>
      </c>
      <c r="D16" s="412">
        <v>974311.69762926875</v>
      </c>
      <c r="E16" s="412">
        <v>207099.60360871453</v>
      </c>
      <c r="F16" s="412">
        <v>645357.01336457313</v>
      </c>
      <c r="G16" s="412">
        <v>21451602.540575881</v>
      </c>
      <c r="H16" s="412">
        <v>493462.31227986544</v>
      </c>
      <c r="I16" s="412">
        <v>825144.91377303866</v>
      </c>
      <c r="J16" s="412">
        <v>790671.24035540607</v>
      </c>
      <c r="K16" s="412">
        <v>419255.81347919162</v>
      </c>
      <c r="L16" s="412">
        <v>118484.94438856169</v>
      </c>
      <c r="M16" s="48"/>
    </row>
    <row r="17" spans="1:13" x14ac:dyDescent="0.2">
      <c r="A17" s="47"/>
      <c r="B17" s="83" t="s">
        <v>260</v>
      </c>
      <c r="C17" s="412">
        <v>90798.670902975602</v>
      </c>
      <c r="D17" s="412">
        <v>76389.682182946737</v>
      </c>
      <c r="E17" s="412">
        <v>10824.339753816215</v>
      </c>
      <c r="F17" s="412">
        <v>1209225.9326919122</v>
      </c>
      <c r="G17" s="412">
        <v>738404.92822402483</v>
      </c>
      <c r="H17" s="412">
        <v>511557.1587867912</v>
      </c>
      <c r="I17" s="412">
        <v>55060.537079857495</v>
      </c>
      <c r="J17" s="412">
        <v>833840.81828884885</v>
      </c>
      <c r="K17" s="412">
        <v>15994.698777413039</v>
      </c>
      <c r="L17" s="412">
        <v>4067.0047466369365</v>
      </c>
      <c r="M17" s="48"/>
    </row>
    <row r="18" spans="1:13" x14ac:dyDescent="0.2">
      <c r="A18" s="47"/>
      <c r="B18" s="83" t="s">
        <v>361</v>
      </c>
      <c r="C18" s="412">
        <v>95953.994733694577</v>
      </c>
      <c r="D18" s="412">
        <v>83621.786556965395</v>
      </c>
      <c r="E18" s="412">
        <v>18403.315361077581</v>
      </c>
      <c r="F18" s="412">
        <v>20090.262727566234</v>
      </c>
      <c r="G18" s="412">
        <v>320744.49061200186</v>
      </c>
      <c r="H18" s="412">
        <v>3315.564393933982</v>
      </c>
      <c r="I18" s="412">
        <v>162291.50975370244</v>
      </c>
      <c r="J18" s="519">
        <v>0</v>
      </c>
      <c r="K18" s="412">
        <v>15389.064770510093</v>
      </c>
      <c r="L18" s="412">
        <v>7185.3801730439818</v>
      </c>
      <c r="M18" s="48"/>
    </row>
    <row r="19" spans="1:13" x14ac:dyDescent="0.2">
      <c r="A19" s="47"/>
      <c r="B19" s="83" t="s">
        <v>262</v>
      </c>
      <c r="C19" s="412">
        <v>232186.61471189687</v>
      </c>
      <c r="D19" s="412">
        <v>168602.23175706516</v>
      </c>
      <c r="E19" s="412">
        <v>23524.802345158689</v>
      </c>
      <c r="F19" s="412">
        <v>66360.838864434118</v>
      </c>
      <c r="G19" s="412">
        <v>2662877.447522054</v>
      </c>
      <c r="H19" s="412">
        <v>22728.576983210161</v>
      </c>
      <c r="I19" s="412">
        <v>353451.74419991294</v>
      </c>
      <c r="J19" s="412">
        <v>785355.65525102138</v>
      </c>
      <c r="K19" s="412">
        <v>59996.428943866522</v>
      </c>
      <c r="L19" s="412">
        <v>21884.815970002302</v>
      </c>
      <c r="M19" s="48"/>
    </row>
    <row r="20" spans="1:13" x14ac:dyDescent="0.2">
      <c r="A20" s="47"/>
      <c r="B20" s="83" t="s">
        <v>263</v>
      </c>
      <c r="C20" s="412">
        <v>67261.509740392954</v>
      </c>
      <c r="D20" s="412">
        <v>50269.839985988765</v>
      </c>
      <c r="E20" s="412">
        <v>4228.2273850084657</v>
      </c>
      <c r="F20" s="412">
        <v>5670.9976741461242</v>
      </c>
      <c r="G20" s="412">
        <v>23852.628027743096</v>
      </c>
      <c r="H20" s="412">
        <v>1443.3576237018087</v>
      </c>
      <c r="I20" s="412">
        <v>15546.503354902476</v>
      </c>
      <c r="J20" s="412">
        <v>1300000</v>
      </c>
      <c r="K20" s="412">
        <v>9060.80876213794</v>
      </c>
      <c r="L20" s="412">
        <v>2348.9035057493716</v>
      </c>
      <c r="M20" s="48"/>
    </row>
    <row r="21" spans="1:13" x14ac:dyDescent="0.2">
      <c r="A21" s="47"/>
      <c r="B21" s="83" t="s">
        <v>264</v>
      </c>
      <c r="C21" s="412">
        <v>63822.634272384559</v>
      </c>
      <c r="D21" s="412">
        <v>82502.102275712838</v>
      </c>
      <c r="E21" s="412">
        <v>2841.4883030358342</v>
      </c>
      <c r="F21" s="412">
        <v>4530.8162834278128</v>
      </c>
      <c r="G21" s="412">
        <v>39138.252394276096</v>
      </c>
      <c r="H21" s="412">
        <v>1291.5402572101402</v>
      </c>
      <c r="I21" s="412">
        <v>13865.300953225695</v>
      </c>
      <c r="J21" s="412">
        <v>535070.6292515432</v>
      </c>
      <c r="K21" s="412">
        <v>10842.081516016297</v>
      </c>
      <c r="L21" s="412">
        <v>8550.6562279026784</v>
      </c>
      <c r="M21" s="48"/>
    </row>
    <row r="22" spans="1:13" x14ac:dyDescent="0.2">
      <c r="A22" s="47"/>
      <c r="B22" s="83" t="s">
        <v>265</v>
      </c>
      <c r="C22" s="412">
        <v>22124.97762667296</v>
      </c>
      <c r="D22" s="412">
        <v>34241.63293969394</v>
      </c>
      <c r="E22" s="412">
        <v>5511.854153547949</v>
      </c>
      <c r="F22" s="412">
        <v>1256.9277225160472</v>
      </c>
      <c r="G22" s="412">
        <v>31078.76404469398</v>
      </c>
      <c r="H22" s="412">
        <v>157.59441206341589</v>
      </c>
      <c r="I22" s="412">
        <v>3106.4048840778746</v>
      </c>
      <c r="J22" s="412">
        <v>380000</v>
      </c>
      <c r="K22" s="412">
        <v>4042.700979394242</v>
      </c>
      <c r="L22" s="412">
        <v>838.10361033360141</v>
      </c>
      <c r="M22" s="48"/>
    </row>
    <row r="23" spans="1:13" x14ac:dyDescent="0.2">
      <c r="A23" s="47"/>
      <c r="B23" s="83" t="s">
        <v>266</v>
      </c>
      <c r="C23" s="412">
        <v>29164.730903869713</v>
      </c>
      <c r="D23" s="412">
        <v>25892.353867611098</v>
      </c>
      <c r="E23" s="412">
        <v>7270.7140118369653</v>
      </c>
      <c r="F23" s="412">
        <v>6342.5347502483783</v>
      </c>
      <c r="G23" s="412">
        <v>139494.50465044819</v>
      </c>
      <c r="H23" s="412">
        <v>617.96444345651184</v>
      </c>
      <c r="I23" s="412">
        <v>26742.332608083794</v>
      </c>
      <c r="J23" s="412">
        <v>700000</v>
      </c>
      <c r="K23" s="412">
        <v>11910.341851949554</v>
      </c>
      <c r="L23" s="412">
        <v>2930.2645393162948</v>
      </c>
      <c r="M23" s="48"/>
    </row>
    <row r="24" spans="1:13" x14ac:dyDescent="0.2">
      <c r="A24" s="47"/>
      <c r="B24" s="83" t="s">
        <v>267</v>
      </c>
      <c r="C24" s="412">
        <v>103408.65142485322</v>
      </c>
      <c r="D24" s="412">
        <v>67581.552241194076</v>
      </c>
      <c r="E24" s="412">
        <v>2580.5913317552549</v>
      </c>
      <c r="F24" s="412">
        <v>7770.9283593827431</v>
      </c>
      <c r="G24" s="412">
        <v>547345.41265530651</v>
      </c>
      <c r="H24" s="412">
        <v>1791.035192302478</v>
      </c>
      <c r="I24" s="412">
        <v>34039.668296044176</v>
      </c>
      <c r="J24" s="412">
        <v>668896.02569968475</v>
      </c>
      <c r="K24" s="412">
        <v>17809.343834370196</v>
      </c>
      <c r="L24" s="412">
        <v>4154.1557397164916</v>
      </c>
      <c r="M24" s="48"/>
    </row>
    <row r="25" spans="1:13" x14ac:dyDescent="0.2">
      <c r="A25" s="47"/>
      <c r="B25" s="83" t="s">
        <v>362</v>
      </c>
      <c r="C25" s="412">
        <v>130135.33834586466</v>
      </c>
      <c r="D25" s="412">
        <v>68125.109774436089</v>
      </c>
      <c r="E25" s="412">
        <v>9879.6992481203015</v>
      </c>
      <c r="F25" s="412">
        <v>16105.263157894737</v>
      </c>
      <c r="G25" s="412">
        <v>315563.90977443609</v>
      </c>
      <c r="H25" s="412">
        <v>5860.1503759398493</v>
      </c>
      <c r="I25" s="412">
        <v>168809.32030075189</v>
      </c>
      <c r="J25" s="412">
        <v>4962.4060150375935</v>
      </c>
      <c r="K25" s="412">
        <v>46538.494736842105</v>
      </c>
      <c r="L25" s="412">
        <v>9012.1789473684203</v>
      </c>
      <c r="M25" s="48"/>
    </row>
    <row r="26" spans="1:13" x14ac:dyDescent="0.2">
      <c r="A26" s="47"/>
      <c r="B26" s="83" t="s">
        <v>284</v>
      </c>
      <c r="C26" s="412">
        <v>153962.70864434779</v>
      </c>
      <c r="D26" s="412">
        <v>120351.12092893261</v>
      </c>
      <c r="E26" s="412">
        <v>24987.372914217067</v>
      </c>
      <c r="F26" s="412">
        <v>54546.457773381444</v>
      </c>
      <c r="G26" s="412">
        <v>1046907.479178992</v>
      </c>
      <c r="H26" s="412">
        <v>15059.806477277591</v>
      </c>
      <c r="I26" s="412">
        <v>320852.89360210329</v>
      </c>
      <c r="J26" s="412">
        <v>10079.156590084956</v>
      </c>
      <c r="K26" s="412">
        <v>50243.141637268469</v>
      </c>
      <c r="L26" s="412">
        <v>14889.001506043813</v>
      </c>
      <c r="M26" s="48"/>
    </row>
    <row r="27" spans="1:13" x14ac:dyDescent="0.2">
      <c r="A27" s="47"/>
      <c r="B27" s="83" t="s">
        <v>271</v>
      </c>
      <c r="C27" s="412">
        <v>83572.838781515442</v>
      </c>
      <c r="D27" s="412">
        <v>52598.063786150153</v>
      </c>
      <c r="E27" s="412">
        <v>9468.8815443111689</v>
      </c>
      <c r="F27" s="412">
        <v>9669.0065248095252</v>
      </c>
      <c r="G27" s="412">
        <v>299575.23711925838</v>
      </c>
      <c r="H27" s="412">
        <v>2074.4699597743925</v>
      </c>
      <c r="I27" s="412">
        <v>67829.479468688267</v>
      </c>
      <c r="J27" s="412">
        <v>6168.3174428717912</v>
      </c>
      <c r="K27" s="412">
        <v>10447.734345862929</v>
      </c>
      <c r="L27" s="412">
        <v>4838.5665686649618</v>
      </c>
      <c r="M27" s="48"/>
    </row>
    <row r="28" spans="1:13" x14ac:dyDescent="0.2">
      <c r="A28" s="47"/>
      <c r="B28" s="83" t="s">
        <v>272</v>
      </c>
      <c r="C28" s="412">
        <v>80166.545703789408</v>
      </c>
      <c r="D28" s="412">
        <v>103951.80681403255</v>
      </c>
      <c r="E28" s="412">
        <v>7671.4063249413193</v>
      </c>
      <c r="F28" s="412">
        <v>8332.1274932605229</v>
      </c>
      <c r="G28" s="412">
        <v>60673.780391198008</v>
      </c>
      <c r="H28" s="412">
        <v>1778.7495353471018</v>
      </c>
      <c r="I28" s="412">
        <v>34789.183224021966</v>
      </c>
      <c r="J28" s="412">
        <v>51.694850552458533</v>
      </c>
      <c r="K28" s="412">
        <v>12275.514078336902</v>
      </c>
      <c r="L28" s="412">
        <v>2675.411127103529</v>
      </c>
      <c r="M28" s="48"/>
    </row>
    <row r="29" spans="1:13" x14ac:dyDescent="0.2">
      <c r="A29" s="47"/>
      <c r="B29" s="83" t="s">
        <v>363</v>
      </c>
      <c r="C29" s="412">
        <v>57499.415519528753</v>
      </c>
      <c r="D29" s="412">
        <v>41510.435217808037</v>
      </c>
      <c r="E29" s="412">
        <v>4060.132307664423</v>
      </c>
      <c r="F29" s="412">
        <v>4439.6616081855027</v>
      </c>
      <c r="G29" s="412">
        <v>67194.21526195218</v>
      </c>
      <c r="H29" s="412">
        <v>2136.1803844503265</v>
      </c>
      <c r="I29" s="412">
        <v>28995.142440803476</v>
      </c>
      <c r="J29" s="412">
        <v>5606.2175381860206</v>
      </c>
      <c r="K29" s="412">
        <v>25924.086810708832</v>
      </c>
      <c r="L29" s="412">
        <v>3067.2514660364423</v>
      </c>
      <c r="M29" s="48"/>
    </row>
    <row r="30" spans="1:13" x14ac:dyDescent="0.2">
      <c r="A30" s="47"/>
      <c r="B30" s="83" t="s">
        <v>364</v>
      </c>
      <c r="C30" s="412">
        <v>98177.215189873416</v>
      </c>
      <c r="D30" s="412">
        <v>44525.527426160341</v>
      </c>
      <c r="E30" s="412">
        <v>5931.4345991561186</v>
      </c>
      <c r="F30" s="412">
        <v>11793.248945147679</v>
      </c>
      <c r="G30" s="412">
        <v>254219.40928270042</v>
      </c>
      <c r="H30" s="412">
        <v>959.91561181434599</v>
      </c>
      <c r="I30" s="412">
        <v>107299.57805907173</v>
      </c>
      <c r="J30" s="412">
        <v>1962.0253164556962</v>
      </c>
      <c r="K30" s="412">
        <v>27856.540084388187</v>
      </c>
      <c r="L30" s="412">
        <v>5049.5780590717295</v>
      </c>
      <c r="M30" s="48"/>
    </row>
    <row r="31" spans="1:13" x14ac:dyDescent="0.2">
      <c r="A31" s="47"/>
      <c r="B31" s="83" t="s">
        <v>274</v>
      </c>
      <c r="C31" s="412">
        <v>124363.71036182366</v>
      </c>
      <c r="D31" s="412">
        <v>122748.30233700947</v>
      </c>
      <c r="E31" s="412">
        <v>11900.135635618093</v>
      </c>
      <c r="F31" s="412">
        <v>14486.350667337669</v>
      </c>
      <c r="G31" s="412">
        <v>452285.08564091584</v>
      </c>
      <c r="H31" s="412">
        <v>2058.3314770516372</v>
      </c>
      <c r="I31" s="412">
        <v>113801.00186710105</v>
      </c>
      <c r="J31" s="412">
        <v>4674.6155683708803</v>
      </c>
      <c r="K31" s="412">
        <v>23964.109054281325</v>
      </c>
      <c r="L31" s="412">
        <v>5209.3608770618393</v>
      </c>
      <c r="M31" s="48"/>
    </row>
    <row r="32" spans="1:13" x14ac:dyDescent="0.2">
      <c r="A32" s="47"/>
      <c r="B32" s="83" t="s">
        <v>275</v>
      </c>
      <c r="C32" s="412">
        <v>13443.496384830973</v>
      </c>
      <c r="D32" s="412">
        <v>31003.980870171261</v>
      </c>
      <c r="E32" s="412">
        <v>287.74096115878314</v>
      </c>
      <c r="F32" s="412">
        <v>1380.1253458780191</v>
      </c>
      <c r="G32" s="412">
        <v>100067.19357358133</v>
      </c>
      <c r="H32" s="412">
        <v>363.72614950725585</v>
      </c>
      <c r="I32" s="412">
        <v>27594.279201033314</v>
      </c>
      <c r="J32" s="412">
        <v>2610.0188935538254</v>
      </c>
      <c r="K32" s="412">
        <v>2908.8145136954249</v>
      </c>
      <c r="L32" s="412">
        <v>1200.9730758177598</v>
      </c>
      <c r="M32" s="48"/>
    </row>
    <row r="33" spans="1:16" x14ac:dyDescent="0.2">
      <c r="A33" s="47"/>
      <c r="B33" s="83" t="s">
        <v>276</v>
      </c>
      <c r="C33" s="412">
        <v>189322.1033754824</v>
      </c>
      <c r="D33" s="412">
        <v>104419.89184172351</v>
      </c>
      <c r="E33" s="412">
        <v>9552.1211596945923</v>
      </c>
      <c r="F33" s="412">
        <v>30991.140754121705</v>
      </c>
      <c r="G33" s="412">
        <v>856545.22028551821</v>
      </c>
      <c r="H33" s="412">
        <v>5391.8565680180081</v>
      </c>
      <c r="I33" s="412">
        <v>125713.84789695474</v>
      </c>
      <c r="J33" s="412">
        <v>5046.6569913012318</v>
      </c>
      <c r="K33" s="412">
        <v>36998.156143940229</v>
      </c>
      <c r="L33" s="412">
        <v>10493.27983714252</v>
      </c>
      <c r="M33" s="48"/>
    </row>
    <row r="34" spans="1:16" x14ac:dyDescent="0.2">
      <c r="A34" s="47"/>
      <c r="B34" s="83" t="s">
        <v>286</v>
      </c>
      <c r="C34" s="412">
        <v>32305.431103261486</v>
      </c>
      <c r="D34" s="412">
        <v>26946.100507489962</v>
      </c>
      <c r="E34" s="412">
        <v>4523.2229310233661</v>
      </c>
      <c r="F34" s="412">
        <v>4037.0856951536225</v>
      </c>
      <c r="G34" s="412">
        <v>29346.918064365196</v>
      </c>
      <c r="H34" s="412">
        <v>1946.2319599567627</v>
      </c>
      <c r="I34" s="412">
        <v>37413.69521210868</v>
      </c>
      <c r="J34" s="412">
        <v>738.98144495047461</v>
      </c>
      <c r="K34" s="412">
        <v>10829.547264690314</v>
      </c>
      <c r="L34" s="412">
        <v>1854.9258739581637</v>
      </c>
      <c r="M34" s="48"/>
    </row>
    <row r="35" spans="1:16" x14ac:dyDescent="0.2">
      <c r="A35" s="47"/>
      <c r="B35" s="83" t="s">
        <v>365</v>
      </c>
      <c r="C35" s="412">
        <v>69288.53754940712</v>
      </c>
      <c r="D35" s="412">
        <v>36620.553359683792</v>
      </c>
      <c r="E35" s="412">
        <v>7796.442687747036</v>
      </c>
      <c r="F35" s="412">
        <v>790.51383399209487</v>
      </c>
      <c r="G35" s="412">
        <v>52371.541501976288</v>
      </c>
      <c r="H35" s="412">
        <v>355.73122529644269</v>
      </c>
      <c r="I35" s="412">
        <v>34861.660079051384</v>
      </c>
      <c r="J35" s="519">
        <v>0</v>
      </c>
      <c r="K35" s="412">
        <v>31136.363636363636</v>
      </c>
      <c r="L35" s="412">
        <v>3359.683794466403</v>
      </c>
      <c r="M35" s="48"/>
    </row>
    <row r="36" spans="1:16" x14ac:dyDescent="0.2">
      <c r="A36" s="47"/>
      <c r="B36" s="83" t="s">
        <v>287</v>
      </c>
      <c r="C36" s="412">
        <v>1688.4493475073614</v>
      </c>
      <c r="D36" s="412">
        <v>9087.6392438146286</v>
      </c>
      <c r="E36" s="412">
        <v>466.05411561660873</v>
      </c>
      <c r="F36" s="480">
        <v>0</v>
      </c>
      <c r="G36" s="412">
        <v>33063.035191456001</v>
      </c>
      <c r="H36" s="412">
        <v>68.809522805322445</v>
      </c>
      <c r="I36" s="412">
        <v>5413.7988017624848</v>
      </c>
      <c r="J36" s="412">
        <v>1666.7778402776585</v>
      </c>
      <c r="K36" s="412">
        <v>1292.8530071461964</v>
      </c>
      <c r="L36" s="412">
        <v>565.86921834866848</v>
      </c>
      <c r="M36" s="48"/>
    </row>
    <row r="37" spans="1:16" x14ac:dyDescent="0.2">
      <c r="A37" s="47"/>
      <c r="B37" s="83" t="s">
        <v>366</v>
      </c>
      <c r="C37" s="412">
        <v>71959.183673469393</v>
      </c>
      <c r="D37" s="412">
        <v>46285.714285714283</v>
      </c>
      <c r="E37" s="412">
        <v>1844.8979591836735</v>
      </c>
      <c r="F37" s="412">
        <v>6938.7755102040819</v>
      </c>
      <c r="G37" s="412">
        <v>90551.020408163269</v>
      </c>
      <c r="H37" s="412">
        <v>6204.0816326530612</v>
      </c>
      <c r="I37" s="412">
        <v>55714.285714285717</v>
      </c>
      <c r="J37" s="519">
        <v>0</v>
      </c>
      <c r="K37" s="412">
        <v>27510.204081632652</v>
      </c>
      <c r="L37" s="412">
        <v>3489.795918367347</v>
      </c>
      <c r="M37" s="48"/>
    </row>
    <row r="38" spans="1:16" x14ac:dyDescent="0.2">
      <c r="A38" s="47"/>
      <c r="B38" s="83" t="s">
        <v>288</v>
      </c>
      <c r="C38" s="467">
        <v>99221.307704880586</v>
      </c>
      <c r="D38" s="467">
        <v>72933.405153980493</v>
      </c>
      <c r="E38" s="467">
        <v>6179.1557192561731</v>
      </c>
      <c r="F38" s="467">
        <v>23782.063376076934</v>
      </c>
      <c r="G38" s="467">
        <v>613671.92295578436</v>
      </c>
      <c r="H38" s="467">
        <v>10767.974695655797</v>
      </c>
      <c r="I38" s="467">
        <v>127940.07682434257</v>
      </c>
      <c r="J38" s="467">
        <v>2954.0619469867952</v>
      </c>
      <c r="K38" s="467">
        <v>68262.85588497018</v>
      </c>
      <c r="L38" s="467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67">
        <v>134290.44969205267</v>
      </c>
      <c r="D39" s="467">
        <v>47160.481045570967</v>
      </c>
      <c r="E39" s="467">
        <v>7486.4395201950219</v>
      </c>
      <c r="F39" s="467">
        <v>9717.0754790111732</v>
      </c>
      <c r="G39" s="467">
        <v>125630.1673759399</v>
      </c>
      <c r="H39" s="467">
        <v>4603.8979323162193</v>
      </c>
      <c r="I39" s="467">
        <v>43703.029321110211</v>
      </c>
      <c r="J39" s="467">
        <v>4127.3377615037116</v>
      </c>
      <c r="K39" s="467">
        <v>27360.834447293393</v>
      </c>
      <c r="L39" s="467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67">
        <v>53600.971599402037</v>
      </c>
      <c r="D40" s="467">
        <v>51242.04458375425</v>
      </c>
      <c r="E40" s="467">
        <v>6654.2592260168258</v>
      </c>
      <c r="F40" s="467">
        <v>9138.3366843360345</v>
      </c>
      <c r="G40" s="467">
        <v>175448.55497267688</v>
      </c>
      <c r="H40" s="467">
        <v>2462.6358506125734</v>
      </c>
      <c r="I40" s="467">
        <v>53796.341695714313</v>
      </c>
      <c r="J40" s="467">
        <v>4286.1481214561063</v>
      </c>
      <c r="K40" s="467">
        <v>9875.1793271778097</v>
      </c>
      <c r="L40" s="467">
        <v>2273.8942781698165</v>
      </c>
      <c r="M40" s="48"/>
      <c r="O40" s="94"/>
      <c r="P40" s="94"/>
    </row>
    <row r="41" spans="1:16" x14ac:dyDescent="0.2">
      <c r="A41" s="47"/>
      <c r="B41" s="83"/>
      <c r="C41" s="351"/>
      <c r="D41" s="351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1"/>
      <c r="D42" s="351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17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ht="15" x14ac:dyDescent="0.2">
      <c r="A44" s="47"/>
      <c r="B44" s="100" t="s">
        <v>261</v>
      </c>
      <c r="C44" s="215">
        <v>98561.1872705977</v>
      </c>
      <c r="D44" s="215">
        <v>55990.945339801765</v>
      </c>
      <c r="E44" s="216">
        <v>6374.2959085942111</v>
      </c>
      <c r="F44" s="216">
        <v>19426.040546992783</v>
      </c>
      <c r="G44" s="216">
        <v>229003.37800832826</v>
      </c>
      <c r="H44" s="216">
        <v>2688.1018141239479</v>
      </c>
      <c r="I44" s="216">
        <v>66771.279391632386</v>
      </c>
      <c r="J44" s="216">
        <v>129592.41226730758</v>
      </c>
      <c r="K44" s="216">
        <v>55582.464637352205</v>
      </c>
      <c r="L44" s="216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17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17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17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8" t="s">
        <v>137</v>
      </c>
      <c r="B56" s="189"/>
      <c r="C56" s="189"/>
      <c r="D56" s="189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7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0" t="s">
        <v>360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48"/>
    </row>
    <row r="9" spans="1:19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48"/>
    </row>
    <row r="10" spans="1:19" ht="14.45" customHeight="1" x14ac:dyDescent="0.25">
      <c r="A10" s="47"/>
      <c r="B10" s="234"/>
      <c r="C10" s="617" t="s">
        <v>211</v>
      </c>
      <c r="D10" s="617" t="s">
        <v>212</v>
      </c>
      <c r="E10" s="617" t="s">
        <v>213</v>
      </c>
      <c r="F10" s="617" t="s">
        <v>214</v>
      </c>
      <c r="G10" s="617" t="s">
        <v>215</v>
      </c>
      <c r="H10" s="617" t="s">
        <v>216</v>
      </c>
      <c r="I10" s="617" t="s">
        <v>217</v>
      </c>
      <c r="J10" s="617" t="s">
        <v>218</v>
      </c>
      <c r="K10" s="617" t="s">
        <v>219</v>
      </c>
      <c r="L10" s="617" t="s">
        <v>220</v>
      </c>
      <c r="M10" s="617" t="s">
        <v>221</v>
      </c>
      <c r="N10" s="48"/>
    </row>
    <row r="11" spans="1:19" ht="19.5" customHeight="1" x14ac:dyDescent="0.2">
      <c r="A11" s="47"/>
      <c r="B11" s="43"/>
      <c r="C11" s="617"/>
      <c r="D11" s="617"/>
      <c r="E11" s="617"/>
      <c r="F11" s="617"/>
      <c r="G11" s="617"/>
      <c r="H11" s="617"/>
      <c r="I11" s="617"/>
      <c r="J11" s="617"/>
      <c r="K11" s="617"/>
      <c r="L11" s="617"/>
      <c r="M11" s="617"/>
      <c r="N11" s="48"/>
    </row>
    <row r="12" spans="1:19" ht="69.75" customHeight="1" x14ac:dyDescent="0.2">
      <c r="A12" s="47"/>
      <c r="B12" s="43"/>
      <c r="C12" s="618"/>
      <c r="D12" s="618"/>
      <c r="E12" s="618"/>
      <c r="F12" s="618"/>
      <c r="G12" s="618"/>
      <c r="H12" s="618"/>
      <c r="I12" s="618"/>
      <c r="J12" s="618"/>
      <c r="K12" s="618"/>
      <c r="L12" s="618"/>
      <c r="M12" s="618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36">
        <v>504284.50280611234</v>
      </c>
      <c r="D15" s="536">
        <v>332137.68750558491</v>
      </c>
      <c r="E15" s="536">
        <v>1284494.923492813</v>
      </c>
      <c r="F15" s="536">
        <v>1578438.4339404365</v>
      </c>
      <c r="G15" s="536">
        <v>2070595.0695274996</v>
      </c>
      <c r="H15" s="536">
        <v>258654.10405282813</v>
      </c>
      <c r="I15" s="536">
        <v>320109.98699996679</v>
      </c>
      <c r="J15" s="536">
        <v>425811.7898510042</v>
      </c>
      <c r="K15" s="523">
        <v>0</v>
      </c>
      <c r="L15" s="523">
        <v>0</v>
      </c>
      <c r="M15" s="536">
        <v>2445590.7029628567</v>
      </c>
      <c r="N15" s="48"/>
    </row>
    <row r="16" spans="1:19" x14ac:dyDescent="0.2">
      <c r="A16" s="47"/>
      <c r="B16" s="83" t="s">
        <v>259</v>
      </c>
      <c r="C16" s="412">
        <v>572637.37985192984</v>
      </c>
      <c r="D16" s="412">
        <v>346778.57496639789</v>
      </c>
      <c r="E16" s="412">
        <v>639635.1217449432</v>
      </c>
      <c r="F16" s="412">
        <v>1471035.4132172246</v>
      </c>
      <c r="G16" s="412">
        <v>1651168.2585555471</v>
      </c>
      <c r="H16" s="412">
        <v>525988.95069118007</v>
      </c>
      <c r="I16" s="412">
        <v>344259.75975765561</v>
      </c>
      <c r="J16" s="412">
        <v>161014.09022975637</v>
      </c>
      <c r="K16" s="412">
        <v>716776.36178503348</v>
      </c>
      <c r="L16" s="412">
        <v>497135.23279955669</v>
      </c>
      <c r="M16" s="412">
        <v>3198264.9467051201</v>
      </c>
      <c r="N16" s="48"/>
    </row>
    <row r="17" spans="1:14" x14ac:dyDescent="0.2">
      <c r="A17" s="47"/>
      <c r="B17" s="83" t="s">
        <v>260</v>
      </c>
      <c r="C17" s="412">
        <v>48702.294647809824</v>
      </c>
      <c r="D17" s="412">
        <v>120633.12301751203</v>
      </c>
      <c r="E17" s="412">
        <v>1143422.7317218427</v>
      </c>
      <c r="F17" s="412">
        <v>1960686.2284886877</v>
      </c>
      <c r="G17" s="412">
        <v>1885504.7126719819</v>
      </c>
      <c r="H17" s="412">
        <v>84596.643103898707</v>
      </c>
      <c r="I17" s="412">
        <v>962741.51135096513</v>
      </c>
      <c r="J17" s="412">
        <v>304433.14690553118</v>
      </c>
      <c r="K17" s="412">
        <v>150000</v>
      </c>
      <c r="L17" s="412">
        <v>1037933.2799948775</v>
      </c>
      <c r="M17" s="412">
        <v>4043787.1167195882</v>
      </c>
      <c r="N17" s="48"/>
    </row>
    <row r="18" spans="1:14" x14ac:dyDescent="0.2">
      <c r="A18" s="47"/>
      <c r="B18" s="83" t="s">
        <v>361</v>
      </c>
      <c r="C18" s="412">
        <v>62942.001845986466</v>
      </c>
      <c r="D18" s="412">
        <v>76047.180994199953</v>
      </c>
      <c r="E18" s="412">
        <v>29974.224394233072</v>
      </c>
      <c r="F18" s="412">
        <v>56158.109647054553</v>
      </c>
      <c r="G18" s="412">
        <v>50732.001269308195</v>
      </c>
      <c r="H18" s="412">
        <v>65753.834238463358</v>
      </c>
      <c r="I18" s="412">
        <v>16154.661607379385</v>
      </c>
      <c r="J18" s="412">
        <v>705764.32320327102</v>
      </c>
      <c r="K18" s="519">
        <v>0</v>
      </c>
      <c r="L18" s="519">
        <v>0</v>
      </c>
      <c r="M18" s="412">
        <v>256576.81604691828</v>
      </c>
      <c r="N18" s="48"/>
    </row>
    <row r="19" spans="1:14" x14ac:dyDescent="0.2">
      <c r="A19" s="47"/>
      <c r="B19" s="83" t="s">
        <v>262</v>
      </c>
      <c r="C19" s="412">
        <v>203832.89907332964</v>
      </c>
      <c r="D19" s="412">
        <v>211641.72672972112</v>
      </c>
      <c r="E19" s="412">
        <v>120643.2629400876</v>
      </c>
      <c r="F19" s="412">
        <v>243198.19473979264</v>
      </c>
      <c r="G19" s="412">
        <v>290191.52134106285</v>
      </c>
      <c r="H19" s="412">
        <v>282186.81488318136</v>
      </c>
      <c r="I19" s="412">
        <v>21758.333814675767</v>
      </c>
      <c r="J19" s="412">
        <v>716331.81348393043</v>
      </c>
      <c r="K19" s="412">
        <v>2421613.3841169467</v>
      </c>
      <c r="L19" s="412">
        <v>1064307.03616269</v>
      </c>
      <c r="M19" s="412">
        <v>398724.99624420732</v>
      </c>
      <c r="N19" s="48"/>
    </row>
    <row r="20" spans="1:14" x14ac:dyDescent="0.2">
      <c r="A20" s="47"/>
      <c r="B20" s="83" t="s">
        <v>263</v>
      </c>
      <c r="C20" s="412">
        <v>29251.67828492877</v>
      </c>
      <c r="D20" s="412">
        <v>33835.557101220773</v>
      </c>
      <c r="E20" s="412">
        <v>1287.4667499031364</v>
      </c>
      <c r="F20" s="412">
        <v>4036.7694379816717</v>
      </c>
      <c r="G20" s="412">
        <v>7255.3848933749141</v>
      </c>
      <c r="H20" s="412">
        <v>36232.774856573444</v>
      </c>
      <c r="I20" s="412">
        <v>931.65174006683708</v>
      </c>
      <c r="J20" s="412">
        <v>351971.6094630622</v>
      </c>
      <c r="K20" s="519">
        <v>0</v>
      </c>
      <c r="L20" s="519">
        <v>0</v>
      </c>
      <c r="M20" s="412">
        <v>247869.36800241284</v>
      </c>
      <c r="N20" s="48"/>
    </row>
    <row r="21" spans="1:14" x14ac:dyDescent="0.2">
      <c r="A21" s="47"/>
      <c r="B21" s="83" t="s">
        <v>264</v>
      </c>
      <c r="C21" s="412">
        <v>31206.51742572874</v>
      </c>
      <c r="D21" s="412">
        <v>41998.966172065702</v>
      </c>
      <c r="E21" s="412">
        <v>1872.4100299392192</v>
      </c>
      <c r="F21" s="412">
        <v>20236.649938494193</v>
      </c>
      <c r="G21" s="412">
        <v>11659.569563112324</v>
      </c>
      <c r="H21" s="412">
        <v>47327.150336253319</v>
      </c>
      <c r="I21" s="412">
        <v>10518.383325599701</v>
      </c>
      <c r="J21" s="412">
        <v>284.30267895840211</v>
      </c>
      <c r="K21" s="412">
        <v>300000</v>
      </c>
      <c r="L21" s="519">
        <v>0</v>
      </c>
      <c r="M21" s="412">
        <v>59875.615957384187</v>
      </c>
      <c r="N21" s="48"/>
    </row>
    <row r="22" spans="1:14" x14ac:dyDescent="0.2">
      <c r="A22" s="47"/>
      <c r="B22" s="83" t="s">
        <v>265</v>
      </c>
      <c r="C22" s="412">
        <v>12293.832414823934</v>
      </c>
      <c r="D22" s="412">
        <v>41572.134357100025</v>
      </c>
      <c r="E22" s="412">
        <v>11249.837166512352</v>
      </c>
      <c r="F22" s="412">
        <v>20308.792312564165</v>
      </c>
      <c r="G22" s="412">
        <v>40143.418191450728</v>
      </c>
      <c r="H22" s="412">
        <v>15694.922075490529</v>
      </c>
      <c r="I22" s="412">
        <v>6837.0796850997922</v>
      </c>
      <c r="J22" s="412">
        <v>1185.402650842927</v>
      </c>
      <c r="K22" s="519">
        <v>0</v>
      </c>
      <c r="L22" s="412">
        <v>515345.61042607581</v>
      </c>
      <c r="M22" s="412">
        <v>9501.3299165658282</v>
      </c>
      <c r="N22" s="48"/>
    </row>
    <row r="23" spans="1:14" x14ac:dyDescent="0.2">
      <c r="A23" s="47"/>
      <c r="B23" s="83" t="s">
        <v>266</v>
      </c>
      <c r="C23" s="412">
        <v>19240.000990142751</v>
      </c>
      <c r="D23" s="412">
        <v>28839.722884774776</v>
      </c>
      <c r="E23" s="412">
        <v>8835.9479802143615</v>
      </c>
      <c r="F23" s="412">
        <v>8179.8711575517718</v>
      </c>
      <c r="G23" s="412">
        <v>16992.713004168032</v>
      </c>
      <c r="H23" s="412">
        <v>42151.857026909071</v>
      </c>
      <c r="I23" s="412">
        <v>2102.5312024479085</v>
      </c>
      <c r="J23" s="412">
        <v>1045.6874582846642</v>
      </c>
      <c r="K23" s="519">
        <v>0</v>
      </c>
      <c r="L23" s="412">
        <v>1300000</v>
      </c>
      <c r="M23" s="412">
        <v>57803.14375373716</v>
      </c>
      <c r="N23" s="48"/>
    </row>
    <row r="24" spans="1:14" x14ac:dyDescent="0.2">
      <c r="A24" s="47"/>
      <c r="B24" s="83" t="s">
        <v>267</v>
      </c>
      <c r="C24" s="412">
        <v>50256.466495253691</v>
      </c>
      <c r="D24" s="412">
        <v>58159.773992343107</v>
      </c>
      <c r="E24" s="412">
        <v>8196.5562214619058</v>
      </c>
      <c r="F24" s="412">
        <v>28002.86610221618</v>
      </c>
      <c r="G24" s="412">
        <v>21277.777669378538</v>
      </c>
      <c r="H24" s="412">
        <v>39402.991465292136</v>
      </c>
      <c r="I24" s="412">
        <v>11651.148592317099</v>
      </c>
      <c r="J24" s="519">
        <v>0</v>
      </c>
      <c r="K24" s="412">
        <v>300000</v>
      </c>
      <c r="L24" s="412">
        <v>64999.999999999993</v>
      </c>
      <c r="M24" s="412">
        <v>118127.14822704138</v>
      </c>
      <c r="N24" s="48"/>
    </row>
    <row r="25" spans="1:14" x14ac:dyDescent="0.2">
      <c r="A25" s="47"/>
      <c r="B25" s="83" t="s">
        <v>362</v>
      </c>
      <c r="C25" s="412">
        <v>73308.270676691725</v>
      </c>
      <c r="D25" s="412">
        <v>79914.627067669178</v>
      </c>
      <c r="E25" s="412">
        <v>26753.383458646618</v>
      </c>
      <c r="F25" s="412">
        <v>113969.92481203008</v>
      </c>
      <c r="G25" s="412">
        <v>89699.248120300748</v>
      </c>
      <c r="H25" s="412">
        <v>161441.20300751881</v>
      </c>
      <c r="I25" s="412">
        <v>28415.037593984962</v>
      </c>
      <c r="J25" s="412">
        <v>4309.7744360902252</v>
      </c>
      <c r="K25" s="412">
        <v>800000</v>
      </c>
      <c r="L25" s="519">
        <v>0</v>
      </c>
      <c r="M25" s="412">
        <v>332060.44812030077</v>
      </c>
      <c r="N25" s="48"/>
    </row>
    <row r="26" spans="1:14" x14ac:dyDescent="0.2">
      <c r="A26" s="47"/>
      <c r="B26" s="83" t="s">
        <v>284</v>
      </c>
      <c r="C26" s="412">
        <v>163709.9313765938</v>
      </c>
      <c r="D26" s="412">
        <v>140115.70653500975</v>
      </c>
      <c r="E26" s="412">
        <v>69417.456548888003</v>
      </c>
      <c r="F26" s="412">
        <v>206453.23058036319</v>
      </c>
      <c r="G26" s="412">
        <v>167128.17028039851</v>
      </c>
      <c r="H26" s="412">
        <v>235114.57211281252</v>
      </c>
      <c r="I26" s="412">
        <v>19505.86867986498</v>
      </c>
      <c r="J26" s="412">
        <v>19618.359090037426</v>
      </c>
      <c r="K26" s="412">
        <v>394616.06920012302</v>
      </c>
      <c r="L26" s="412">
        <v>878233.50493843807</v>
      </c>
      <c r="M26" s="412">
        <v>469496.47676822054</v>
      </c>
      <c r="N26" s="48"/>
    </row>
    <row r="27" spans="1:14" x14ac:dyDescent="0.2">
      <c r="A27" s="47"/>
      <c r="B27" s="83" t="s">
        <v>271</v>
      </c>
      <c r="C27" s="412">
        <v>48812.756368946342</v>
      </c>
      <c r="D27" s="412">
        <v>45862.676724350538</v>
      </c>
      <c r="E27" s="412">
        <v>6034.8935727510698</v>
      </c>
      <c r="F27" s="412">
        <v>61060.961716332997</v>
      </c>
      <c r="G27" s="412">
        <v>45713.180865251656</v>
      </c>
      <c r="H27" s="412">
        <v>90276.200304872604</v>
      </c>
      <c r="I27" s="412">
        <v>19487.399961624633</v>
      </c>
      <c r="J27" s="412">
        <v>1058.0740718651055</v>
      </c>
      <c r="K27" s="519">
        <v>0</v>
      </c>
      <c r="L27" s="412">
        <v>389.32307205379766</v>
      </c>
      <c r="M27" s="412">
        <v>150013.39096249902</v>
      </c>
      <c r="N27" s="48"/>
    </row>
    <row r="28" spans="1:14" x14ac:dyDescent="0.2">
      <c r="A28" s="47"/>
      <c r="B28" s="83" t="s">
        <v>272</v>
      </c>
      <c r="C28" s="412">
        <v>50974.980247971573</v>
      </c>
      <c r="D28" s="412">
        <v>41772.761698644557</v>
      </c>
      <c r="E28" s="412">
        <v>697.45232972927079</v>
      </c>
      <c r="F28" s="412">
        <v>29543.099481428893</v>
      </c>
      <c r="G28" s="412">
        <v>19008.045398506012</v>
      </c>
      <c r="H28" s="412">
        <v>78691.309540545961</v>
      </c>
      <c r="I28" s="412">
        <v>18326.080714270181</v>
      </c>
      <c r="J28" s="519">
        <v>0</v>
      </c>
      <c r="K28" s="519">
        <v>0</v>
      </c>
      <c r="L28" s="519">
        <v>0</v>
      </c>
      <c r="M28" s="412">
        <v>117536.74793903161</v>
      </c>
      <c r="N28" s="48"/>
    </row>
    <row r="29" spans="1:14" x14ac:dyDescent="0.2">
      <c r="A29" s="47"/>
      <c r="B29" s="83" t="s">
        <v>363</v>
      </c>
      <c r="C29" s="412">
        <v>19173.905654203219</v>
      </c>
      <c r="D29" s="412">
        <v>49671.863953821638</v>
      </c>
      <c r="E29" s="412">
        <v>19842.05667102008</v>
      </c>
      <c r="F29" s="412">
        <v>11388.383607332729</v>
      </c>
      <c r="G29" s="412">
        <v>5339.1979458008618</v>
      </c>
      <c r="H29" s="412">
        <v>206995.37635356706</v>
      </c>
      <c r="I29" s="412">
        <v>8051.286586252425</v>
      </c>
      <c r="J29" s="412">
        <v>714.46733298120523</v>
      </c>
      <c r="K29" s="519">
        <v>0</v>
      </c>
      <c r="L29" s="519">
        <v>0</v>
      </c>
      <c r="M29" s="412">
        <v>60431.108269866985</v>
      </c>
      <c r="N29" s="48"/>
    </row>
    <row r="30" spans="1:14" x14ac:dyDescent="0.2">
      <c r="A30" s="47"/>
      <c r="B30" s="83" t="s">
        <v>364</v>
      </c>
      <c r="C30" s="412">
        <v>42572.784810126584</v>
      </c>
      <c r="D30" s="412">
        <v>59280.695147679326</v>
      </c>
      <c r="E30" s="412">
        <v>9344.9367088607596</v>
      </c>
      <c r="F30" s="412">
        <v>46445.147679324895</v>
      </c>
      <c r="G30" s="412">
        <v>48206.751054852321</v>
      </c>
      <c r="H30" s="412">
        <v>72363.713080168774</v>
      </c>
      <c r="I30" s="412">
        <v>12405.06329113924</v>
      </c>
      <c r="J30" s="412">
        <v>137.13080168776372</v>
      </c>
      <c r="K30" s="519">
        <v>0</v>
      </c>
      <c r="L30" s="519">
        <v>0</v>
      </c>
      <c r="M30" s="412">
        <v>84591.772151898738</v>
      </c>
      <c r="N30" s="48"/>
    </row>
    <row r="31" spans="1:14" x14ac:dyDescent="0.2">
      <c r="A31" s="47"/>
      <c r="B31" s="83" t="s">
        <v>274</v>
      </c>
      <c r="C31" s="412">
        <v>132564.0883646486</v>
      </c>
      <c r="D31" s="412">
        <v>63098.905282663327</v>
      </c>
      <c r="E31" s="412">
        <v>6846.0325746805856</v>
      </c>
      <c r="F31" s="412">
        <v>82758.331646110804</v>
      </c>
      <c r="G31" s="412">
        <v>75172.971987864876</v>
      </c>
      <c r="H31" s="412">
        <v>132463.05855142165</v>
      </c>
      <c r="I31" s="412">
        <v>15857.810076742857</v>
      </c>
      <c r="J31" s="412">
        <v>2368.9580687122784</v>
      </c>
      <c r="K31" s="519">
        <v>0</v>
      </c>
      <c r="L31" s="412">
        <v>125.1042522103383</v>
      </c>
      <c r="M31" s="412">
        <v>556688.3032856012</v>
      </c>
      <c r="N31" s="48"/>
    </row>
    <row r="32" spans="1:14" x14ac:dyDescent="0.2">
      <c r="A32" s="47"/>
      <c r="B32" s="83" t="s">
        <v>275</v>
      </c>
      <c r="C32" s="412">
        <v>26362.21170250561</v>
      </c>
      <c r="D32" s="412">
        <v>22070.045807804447</v>
      </c>
      <c r="E32" s="412">
        <v>311.58339795481936</v>
      </c>
      <c r="F32" s="412">
        <v>13478.69740365649</v>
      </c>
      <c r="G32" s="412">
        <v>4433.1104242591291</v>
      </c>
      <c r="H32" s="412">
        <v>53821.255114685831</v>
      </c>
      <c r="I32" s="412">
        <v>14415.028271104718</v>
      </c>
      <c r="J32" s="412">
        <v>100.34928929673075</v>
      </c>
      <c r="K32" s="412">
        <v>50000</v>
      </c>
      <c r="L32" s="412">
        <v>140.59169184663077</v>
      </c>
      <c r="M32" s="412">
        <v>103347.44239678112</v>
      </c>
      <c r="N32" s="48"/>
    </row>
    <row r="33" spans="1:17" x14ac:dyDescent="0.2">
      <c r="A33" s="47"/>
      <c r="B33" s="83" t="s">
        <v>276</v>
      </c>
      <c r="C33" s="412">
        <v>132817.45638937046</v>
      </c>
      <c r="D33" s="412">
        <v>108319.43966477244</v>
      </c>
      <c r="E33" s="412">
        <v>46227.185222284606</v>
      </c>
      <c r="F33" s="412">
        <v>116236.25253814491</v>
      </c>
      <c r="G33" s="412">
        <v>85730.785634553336</v>
      </c>
      <c r="H33" s="412">
        <v>151205.70705855411</v>
      </c>
      <c r="I33" s="412">
        <v>25142.823576840572</v>
      </c>
      <c r="J33" s="412">
        <v>1937.9832248067298</v>
      </c>
      <c r="K33" s="412">
        <v>724571.04673260532</v>
      </c>
      <c r="L33" s="412">
        <v>9428.8167395625751</v>
      </c>
      <c r="M33" s="412">
        <v>370464.70720672357</v>
      </c>
      <c r="N33" s="48"/>
    </row>
    <row r="34" spans="1:17" x14ac:dyDescent="0.2">
      <c r="A34" s="47"/>
      <c r="B34" s="83" t="s">
        <v>286</v>
      </c>
      <c r="C34" s="412">
        <v>16872.82043876826</v>
      </c>
      <c r="D34" s="412">
        <v>59529.524550411945</v>
      </c>
      <c r="E34" s="412">
        <v>16762.632467033334</v>
      </c>
      <c r="F34" s="412">
        <v>20026.387346123443</v>
      </c>
      <c r="G34" s="412">
        <v>33232.531380013184</v>
      </c>
      <c r="H34" s="412">
        <v>39557.766812516464</v>
      </c>
      <c r="I34" s="412">
        <v>1498.0755350187626</v>
      </c>
      <c r="J34" s="412">
        <v>162.19468406936184</v>
      </c>
      <c r="K34" s="519">
        <v>0</v>
      </c>
      <c r="L34" s="412">
        <v>1847.4536123761857</v>
      </c>
      <c r="M34" s="412">
        <v>13248.485324643834</v>
      </c>
      <c r="N34" s="48"/>
    </row>
    <row r="35" spans="1:17" x14ac:dyDescent="0.2">
      <c r="A35" s="47"/>
      <c r="B35" s="83" t="s">
        <v>365</v>
      </c>
      <c r="C35" s="412">
        <v>39545.454545454544</v>
      </c>
      <c r="D35" s="412">
        <v>37221.3418972332</v>
      </c>
      <c r="E35" s="412">
        <v>1496.0474308300395</v>
      </c>
      <c r="F35" s="412">
        <v>17964.426877470356</v>
      </c>
      <c r="G35" s="412">
        <v>7905.138339920949</v>
      </c>
      <c r="H35" s="412">
        <v>14474.308300395256</v>
      </c>
      <c r="I35" s="412">
        <v>4940.711462450593</v>
      </c>
      <c r="J35" s="519">
        <v>0</v>
      </c>
      <c r="K35" s="412">
        <v>20000</v>
      </c>
      <c r="L35" s="519">
        <v>0</v>
      </c>
      <c r="M35" s="412">
        <v>82905.138339920944</v>
      </c>
      <c r="N35" s="48"/>
    </row>
    <row r="36" spans="1:17" x14ac:dyDescent="0.2">
      <c r="A36" s="47"/>
      <c r="B36" s="83" t="s">
        <v>287</v>
      </c>
      <c r="C36" s="412">
        <v>4690.5382883739494</v>
      </c>
      <c r="D36" s="412">
        <v>45538.393106765237</v>
      </c>
      <c r="E36" s="412">
        <v>18302.16505845595</v>
      </c>
      <c r="F36" s="412">
        <v>16947.313899944926</v>
      </c>
      <c r="G36" s="412">
        <v>14135.324753531286</v>
      </c>
      <c r="H36" s="412">
        <v>9591.6170639093343</v>
      </c>
      <c r="I36" s="412">
        <v>688.45864577736279</v>
      </c>
      <c r="J36" s="519">
        <v>0</v>
      </c>
      <c r="K36" s="519">
        <v>0</v>
      </c>
      <c r="L36" s="519">
        <v>0</v>
      </c>
      <c r="M36" s="412">
        <v>74772.087284225723</v>
      </c>
      <c r="N36" s="48"/>
    </row>
    <row r="37" spans="1:17" x14ac:dyDescent="0.2">
      <c r="A37" s="47"/>
      <c r="B37" s="83" t="s">
        <v>366</v>
      </c>
      <c r="C37" s="412">
        <v>27918.367346938776</v>
      </c>
      <c r="D37" s="412">
        <v>51281.632653061228</v>
      </c>
      <c r="E37" s="412">
        <v>45877.551020408166</v>
      </c>
      <c r="F37" s="412">
        <v>74612.244897959186</v>
      </c>
      <c r="G37" s="412">
        <v>8163.2653061224491</v>
      </c>
      <c r="H37" s="412">
        <v>12946.938775510203</v>
      </c>
      <c r="I37" s="412">
        <v>5346.9387755102043</v>
      </c>
      <c r="J37" s="519">
        <v>0</v>
      </c>
      <c r="K37" s="519">
        <v>0</v>
      </c>
      <c r="L37" s="519">
        <v>0</v>
      </c>
      <c r="M37" s="412">
        <v>355020.40816326533</v>
      </c>
      <c r="N37" s="48"/>
    </row>
    <row r="38" spans="1:17" x14ac:dyDescent="0.2">
      <c r="A38" s="47"/>
      <c r="B38" s="83" t="s">
        <v>288</v>
      </c>
      <c r="C38" s="467">
        <v>107965.93427543571</v>
      </c>
      <c r="D38" s="467">
        <v>138243.84228107054</v>
      </c>
      <c r="E38" s="467">
        <v>32737.013503464474</v>
      </c>
      <c r="F38" s="467">
        <v>215688.07693624403</v>
      </c>
      <c r="G38" s="467">
        <v>173031.00237871925</v>
      </c>
      <c r="H38" s="467">
        <v>95781.455016918393</v>
      </c>
      <c r="I38" s="467">
        <v>9424.4609645513156</v>
      </c>
      <c r="J38" s="467">
        <v>8226.3822292858931</v>
      </c>
      <c r="K38" s="467">
        <v>7641379.7980334824</v>
      </c>
      <c r="L38" s="467">
        <v>16860.96029429002</v>
      </c>
      <c r="M38" s="467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67">
        <v>80047.457229589316</v>
      </c>
      <c r="D39" s="467">
        <v>53711.125057508507</v>
      </c>
      <c r="E39" s="467">
        <v>5968.5824933353797</v>
      </c>
      <c r="F39" s="467">
        <v>97004.440979716455</v>
      </c>
      <c r="G39" s="467">
        <v>60894.518848146181</v>
      </c>
      <c r="H39" s="467">
        <v>75493.471447836942</v>
      </c>
      <c r="I39" s="467">
        <v>22541.4209569513</v>
      </c>
      <c r="J39" s="467">
        <v>6175.3982717261679</v>
      </c>
      <c r="K39" s="519">
        <v>0</v>
      </c>
      <c r="L39" s="467">
        <v>1181.5932648205348</v>
      </c>
      <c r="M39" s="467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67">
        <v>33417.725088632767</v>
      </c>
      <c r="D40" s="467">
        <v>55425.103890692604</v>
      </c>
      <c r="E40" s="467">
        <v>17329.488028113181</v>
      </c>
      <c r="F40" s="467">
        <v>38388.179227470682</v>
      </c>
      <c r="G40" s="467">
        <v>27606.469083363678</v>
      </c>
      <c r="H40" s="467">
        <v>50991.37155377915</v>
      </c>
      <c r="I40" s="467">
        <v>8101.9919141055798</v>
      </c>
      <c r="J40" s="467">
        <v>995.99303587262477</v>
      </c>
      <c r="K40" s="519">
        <v>0</v>
      </c>
      <c r="L40" s="467">
        <v>1881.1675559910702</v>
      </c>
      <c r="M40" s="467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17">
        <v>0</v>
      </c>
      <c r="K43" s="517">
        <v>0</v>
      </c>
      <c r="L43" s="517">
        <v>0</v>
      </c>
      <c r="M43" s="218">
        <v>1684123.2908240505</v>
      </c>
      <c r="N43" s="48"/>
      <c r="P43" s="94"/>
      <c r="Q43" s="94"/>
    </row>
    <row r="44" spans="1:17" ht="15" x14ac:dyDescent="0.2">
      <c r="A44" s="47"/>
      <c r="B44" s="100" t="s">
        <v>261</v>
      </c>
      <c r="C44" s="216">
        <v>78966.966825570373</v>
      </c>
      <c r="D44" s="216">
        <v>47883.737056183236</v>
      </c>
      <c r="E44" s="216">
        <v>15747.143867236</v>
      </c>
      <c r="F44" s="216">
        <v>57560.394220887116</v>
      </c>
      <c r="G44" s="216">
        <v>55169.122892550586</v>
      </c>
      <c r="H44" s="216">
        <v>67531.536278707732</v>
      </c>
      <c r="I44" s="216">
        <v>383494.22958745406</v>
      </c>
      <c r="J44" s="216">
        <v>477841.34491295362</v>
      </c>
      <c r="K44" s="216">
        <v>200000</v>
      </c>
      <c r="L44" s="518">
        <v>0</v>
      </c>
      <c r="M44" s="216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17">
        <v>0</v>
      </c>
      <c r="L45" s="517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17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17">
        <v>0</v>
      </c>
      <c r="K47" s="517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17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17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17">
        <v>0</v>
      </c>
      <c r="L51" s="517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17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17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8" t="s">
        <v>137</v>
      </c>
      <c r="B56" s="189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2019-09-30T19:57:18Z</dcterms:modified>
</cp:coreProperties>
</file>