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nvillamarin\Desktop\Informes\"/>
    </mc:Choice>
  </mc:AlternateContent>
  <bookViews>
    <workbookView xWindow="0" yWindow="0" windowWidth="28800" windowHeight="1176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 concurrentCalc="0"/>
</workbook>
</file>

<file path=xl/calcChain.xml><?xml version="1.0" encoding="utf-8"?>
<calcChain xmlns="http://schemas.openxmlformats.org/spreadsheetml/2006/main">
  <c r="T28" i="136" l="1"/>
  <c r="T29" i="136"/>
  <c r="T30" i="136"/>
  <c r="T31" i="136"/>
  <c r="T32" i="136"/>
  <c r="T33" i="136"/>
  <c r="T34" i="136"/>
  <c r="T35" i="136"/>
  <c r="T27" i="136"/>
  <c r="S28" i="136"/>
  <c r="S29" i="136"/>
  <c r="S30" i="136"/>
  <c r="S31" i="136"/>
  <c r="S32" i="136"/>
  <c r="S33" i="136"/>
  <c r="S34" i="136"/>
  <c r="S35" i="136"/>
  <c r="S27" i="136"/>
  <c r="W27" i="136"/>
  <c r="S14" i="136"/>
  <c r="W14" i="136"/>
  <c r="T14" i="136"/>
  <c r="X14" i="136"/>
  <c r="U14" i="136"/>
  <c r="Y14" i="136"/>
  <c r="S15" i="136"/>
  <c r="W15" i="136"/>
  <c r="T15" i="136"/>
  <c r="X15" i="136"/>
  <c r="U15" i="136"/>
  <c r="Y15" i="136"/>
  <c r="S16" i="136"/>
  <c r="W16" i="136"/>
  <c r="T16" i="136"/>
  <c r="X16" i="136"/>
  <c r="U16" i="136"/>
  <c r="Y16" i="136"/>
  <c r="S17" i="136"/>
  <c r="W17" i="136"/>
  <c r="T17" i="136"/>
  <c r="X17" i="136"/>
  <c r="U17" i="136"/>
  <c r="Y17" i="136"/>
  <c r="S18" i="136"/>
  <c r="W18" i="136"/>
  <c r="T18" i="136"/>
  <c r="X18" i="136"/>
  <c r="U18" i="136"/>
  <c r="Y18" i="136"/>
  <c r="S19" i="136"/>
  <c r="W19" i="136"/>
  <c r="T19" i="136"/>
  <c r="X19" i="136"/>
  <c r="U19" i="136"/>
  <c r="Y19" i="136"/>
  <c r="S20" i="136"/>
  <c r="W20" i="136"/>
  <c r="T20" i="136"/>
  <c r="X20" i="136"/>
  <c r="U20" i="136"/>
  <c r="Y20" i="136"/>
  <c r="S21" i="136"/>
  <c r="W21" i="136"/>
  <c r="T21" i="136"/>
  <c r="X21" i="136"/>
  <c r="U21" i="136"/>
  <c r="Y21" i="136"/>
  <c r="X27" i="136"/>
  <c r="U27" i="136"/>
  <c r="Y27" i="136"/>
  <c r="W28" i="136"/>
  <c r="X28" i="136"/>
  <c r="U28" i="136"/>
  <c r="Y28" i="136"/>
  <c r="W29" i="136"/>
  <c r="X29" i="136"/>
  <c r="U29" i="136"/>
  <c r="Y29" i="136"/>
  <c r="W30" i="136"/>
  <c r="X30" i="136"/>
  <c r="U30" i="136"/>
  <c r="Y30" i="136"/>
  <c r="W31" i="136"/>
  <c r="X31" i="136"/>
  <c r="U31" i="136"/>
  <c r="Y31" i="136"/>
  <c r="W32" i="136"/>
  <c r="X32" i="136"/>
  <c r="U32" i="136"/>
  <c r="Y32" i="136"/>
  <c r="W33" i="136"/>
  <c r="X33" i="136"/>
  <c r="U33" i="136"/>
  <c r="Y33" i="136"/>
  <c r="W34" i="136"/>
  <c r="X34" i="136"/>
  <c r="U34" i="136"/>
  <c r="Y34" i="136"/>
  <c r="W35" i="136"/>
  <c r="X35" i="136"/>
  <c r="U35" i="136"/>
  <c r="Y35" i="136"/>
  <c r="U13" i="136"/>
  <c r="Y13" i="136"/>
  <c r="T13" i="136"/>
  <c r="X13" i="136"/>
  <c r="S13" i="136"/>
  <c r="W13" i="136"/>
  <c r="R14" i="136"/>
  <c r="V14" i="136"/>
  <c r="R15" i="136"/>
  <c r="V15" i="136"/>
  <c r="R16" i="136"/>
  <c r="V16" i="136"/>
  <c r="R17" i="136"/>
  <c r="V17" i="136"/>
  <c r="R18" i="136"/>
  <c r="V18" i="136"/>
  <c r="R19" i="136"/>
  <c r="V19" i="136"/>
  <c r="R20" i="136"/>
  <c r="V20" i="136"/>
  <c r="R21" i="136"/>
  <c r="V21" i="136"/>
  <c r="R27" i="136"/>
  <c r="V27" i="136"/>
  <c r="R28" i="136"/>
  <c r="V28" i="136"/>
  <c r="R29" i="136"/>
  <c r="V29" i="136"/>
  <c r="R30" i="136"/>
  <c r="V30" i="136"/>
  <c r="R31" i="136"/>
  <c r="V31" i="136"/>
  <c r="R32" i="136"/>
  <c r="V32" i="136"/>
  <c r="R33" i="136"/>
  <c r="V33" i="136"/>
  <c r="R34" i="136"/>
  <c r="V34" i="136"/>
  <c r="R35" i="136"/>
  <c r="V35" i="136"/>
  <c r="R13" i="136"/>
  <c r="V13" i="136"/>
  <c r="R14" i="131"/>
  <c r="V14" i="131"/>
  <c r="S14" i="131"/>
  <c r="W14" i="131"/>
  <c r="T14" i="131"/>
  <c r="X14" i="131"/>
  <c r="R15" i="131"/>
  <c r="V15" i="131"/>
  <c r="S15" i="131"/>
  <c r="W15" i="131"/>
  <c r="T15" i="131"/>
  <c r="X15" i="131"/>
  <c r="R16" i="131"/>
  <c r="V16" i="131"/>
  <c r="S16" i="131"/>
  <c r="W16" i="131"/>
  <c r="T16" i="131"/>
  <c r="X16" i="131"/>
  <c r="R19" i="131"/>
  <c r="V19" i="131"/>
  <c r="S19" i="131"/>
  <c r="W19" i="131"/>
  <c r="T19" i="131"/>
  <c r="X19" i="131"/>
  <c r="R20" i="131"/>
  <c r="V20" i="131"/>
  <c r="S20" i="131"/>
  <c r="W20" i="131"/>
  <c r="T20" i="131"/>
  <c r="X20" i="131"/>
  <c r="R21" i="131"/>
  <c r="V21" i="131"/>
  <c r="S21" i="131"/>
  <c r="W21" i="131"/>
  <c r="T21" i="131"/>
  <c r="X21" i="131"/>
  <c r="T13" i="131"/>
  <c r="X13" i="131"/>
  <c r="S13" i="131"/>
  <c r="W13" i="131"/>
  <c r="R13" i="131"/>
  <c r="V13" i="131"/>
  <c r="R28" i="131"/>
  <c r="T28" i="131"/>
  <c r="R29" i="131"/>
  <c r="T29" i="131"/>
  <c r="R27" i="131"/>
  <c r="T27" i="131"/>
  <c r="Q28" i="131"/>
  <c r="Q29" i="131"/>
  <c r="Q27" i="131"/>
  <c r="Q14" i="131"/>
  <c r="U14" i="131"/>
  <c r="Q15" i="131"/>
  <c r="U15" i="131"/>
  <c r="Q16" i="131"/>
  <c r="U16" i="131"/>
  <c r="Q19" i="131"/>
  <c r="U19" i="131"/>
  <c r="Q20" i="131"/>
  <c r="U20" i="131"/>
  <c r="Q21" i="131"/>
  <c r="U21" i="131"/>
  <c r="S27" i="131"/>
  <c r="S28" i="131"/>
  <c r="S29" i="131"/>
  <c r="Q13" i="131"/>
  <c r="U13" i="131"/>
  <c r="X29" i="129"/>
  <c r="Y29" i="129"/>
  <c r="Z29" i="129"/>
  <c r="AA29" i="129"/>
  <c r="AB29" i="129"/>
  <c r="AC29" i="129"/>
  <c r="X30" i="129"/>
  <c r="Y30" i="129"/>
  <c r="Z30" i="129"/>
  <c r="AA30" i="129"/>
  <c r="AB30" i="129"/>
  <c r="AC30" i="129"/>
  <c r="X31" i="129"/>
  <c r="Y31" i="129"/>
  <c r="Z31" i="129"/>
  <c r="AA31" i="129"/>
  <c r="AB31" i="129"/>
  <c r="AC31" i="129"/>
  <c r="X32" i="129"/>
  <c r="Y32" i="129"/>
  <c r="Z32" i="129"/>
  <c r="AA32" i="129"/>
  <c r="AB32" i="129"/>
  <c r="AC32" i="129"/>
  <c r="X33" i="129"/>
  <c r="Y33" i="129"/>
  <c r="Z33" i="129"/>
  <c r="AA33" i="129"/>
  <c r="AB33" i="129"/>
  <c r="AC33" i="129"/>
  <c r="X34" i="129"/>
  <c r="Y34" i="129"/>
  <c r="Z34" i="129"/>
  <c r="AA34" i="129"/>
  <c r="AB34" i="129"/>
  <c r="AC34" i="129"/>
  <c r="X36" i="129"/>
  <c r="Y36" i="129"/>
  <c r="Z36" i="129"/>
  <c r="AA36" i="129"/>
  <c r="AB36" i="129"/>
  <c r="AC36" i="129"/>
  <c r="AB28" i="129"/>
  <c r="Z28" i="129"/>
  <c r="Y28" i="129"/>
  <c r="X28" i="129"/>
  <c r="X14" i="129"/>
  <c r="Y14" i="129"/>
  <c r="Z14" i="129"/>
  <c r="AA14" i="129"/>
  <c r="AB14" i="129"/>
  <c r="AC14" i="129"/>
  <c r="AD14" i="129"/>
  <c r="AE14" i="129"/>
  <c r="AF14" i="129"/>
  <c r="AG14" i="129"/>
  <c r="AH14" i="129"/>
  <c r="AI14" i="129"/>
  <c r="X15" i="129"/>
  <c r="Y15" i="129"/>
  <c r="Z15" i="129"/>
  <c r="AA15" i="129"/>
  <c r="AB15" i="129"/>
  <c r="AC15" i="129"/>
  <c r="AD15" i="129"/>
  <c r="AE15" i="129"/>
  <c r="AF15" i="129"/>
  <c r="AG15" i="129"/>
  <c r="AH15" i="129"/>
  <c r="AI15" i="129"/>
  <c r="X16" i="129"/>
  <c r="Y16" i="129"/>
  <c r="Z16" i="129"/>
  <c r="AA16" i="129"/>
  <c r="AB16" i="129"/>
  <c r="AC16" i="129"/>
  <c r="AD16" i="129"/>
  <c r="AE16" i="129"/>
  <c r="AF16" i="129"/>
  <c r="AG16" i="129"/>
  <c r="AH16" i="129"/>
  <c r="AI16" i="129"/>
  <c r="X17" i="129"/>
  <c r="Y17" i="129"/>
  <c r="Z17" i="129"/>
  <c r="AA17" i="129"/>
  <c r="AB17" i="129"/>
  <c r="AC17" i="129"/>
  <c r="AD17" i="129"/>
  <c r="AE17" i="129"/>
  <c r="AF17" i="129"/>
  <c r="AG17" i="129"/>
  <c r="AH17" i="129"/>
  <c r="AI17" i="129"/>
  <c r="X18" i="129"/>
  <c r="Y18" i="129"/>
  <c r="Z18" i="129"/>
  <c r="AA18" i="129"/>
  <c r="AB18" i="129"/>
  <c r="AC18" i="129"/>
  <c r="AD18" i="129"/>
  <c r="AE18" i="129"/>
  <c r="AF18" i="129"/>
  <c r="AG18" i="129"/>
  <c r="AH18" i="129"/>
  <c r="AI18" i="129"/>
  <c r="X19" i="129"/>
  <c r="Y19" i="129"/>
  <c r="Z19" i="129"/>
  <c r="AA19" i="129"/>
  <c r="AB19" i="129"/>
  <c r="AC19" i="129"/>
  <c r="AD19" i="129"/>
  <c r="AE19" i="129"/>
  <c r="AF19" i="129"/>
  <c r="AG19" i="129"/>
  <c r="AH19" i="129"/>
  <c r="AI19" i="129"/>
  <c r="X21" i="129"/>
  <c r="Y21" i="129"/>
  <c r="Z21" i="129"/>
  <c r="AA21" i="129"/>
  <c r="AB21" i="129"/>
  <c r="AC21" i="129"/>
  <c r="AD21" i="129"/>
  <c r="AE21" i="129"/>
  <c r="AF21" i="129"/>
  <c r="AG21" i="129"/>
  <c r="AH21" i="129"/>
  <c r="AI21" i="129"/>
  <c r="X13" i="129"/>
  <c r="AD13" i="129"/>
  <c r="AB13" i="129"/>
  <c r="Z13" i="129"/>
  <c r="Y13" i="129"/>
  <c r="AI36" i="129"/>
  <c r="AH36" i="129"/>
  <c r="AG36" i="129"/>
  <c r="AF36" i="129"/>
  <c r="AE36" i="129"/>
  <c r="AD36" i="129"/>
  <c r="AI34" i="129"/>
  <c r="AH34" i="129"/>
  <c r="AG34" i="129"/>
  <c r="AF34" i="129"/>
  <c r="AE34" i="129"/>
  <c r="AD34" i="129"/>
  <c r="AI33" i="129"/>
  <c r="AH33" i="129"/>
  <c r="AG33" i="129"/>
  <c r="AF33" i="129"/>
  <c r="AE33" i="129"/>
  <c r="AD33" i="129"/>
  <c r="AI32" i="129"/>
  <c r="AH32" i="129"/>
  <c r="AG32" i="129"/>
  <c r="AF32" i="129"/>
  <c r="AE32" i="129"/>
  <c r="AD32" i="129"/>
  <c r="AI31" i="129"/>
  <c r="AH31" i="129"/>
  <c r="AG31" i="129"/>
  <c r="AF31" i="129"/>
  <c r="AE31" i="129"/>
  <c r="AD31" i="129"/>
  <c r="AI30" i="129"/>
  <c r="AH30" i="129"/>
  <c r="AG30" i="129"/>
  <c r="AF30" i="129"/>
  <c r="AE30" i="129"/>
  <c r="AD30" i="129"/>
  <c r="AI29" i="129"/>
  <c r="AH29" i="129"/>
  <c r="AG29" i="129"/>
  <c r="AF29" i="129"/>
  <c r="AE29" i="129"/>
  <c r="AD29" i="129"/>
  <c r="AC28" i="129"/>
  <c r="AI28" i="129"/>
  <c r="AH28" i="129"/>
  <c r="AA28" i="129"/>
  <c r="AG28" i="129"/>
  <c r="AF28" i="129"/>
  <c r="AE28" i="129"/>
  <c r="AD28" i="129"/>
  <c r="AC13" i="129"/>
  <c r="AI13" i="129"/>
  <c r="AH13" i="129"/>
  <c r="AA13" i="129"/>
  <c r="AG13" i="129"/>
  <c r="AF13" i="129"/>
  <c r="AE13" i="129"/>
  <c r="X29" i="130"/>
  <c r="Y29" i="130"/>
  <c r="Z29" i="130"/>
  <c r="AA29" i="130"/>
  <c r="AB29" i="130"/>
  <c r="AC29" i="130"/>
  <c r="X30" i="130"/>
  <c r="Y30" i="130"/>
  <c r="Z30" i="130"/>
  <c r="AA30" i="130"/>
  <c r="AB30" i="130"/>
  <c r="AC30" i="130"/>
  <c r="X31" i="130"/>
  <c r="Y31" i="130"/>
  <c r="Z31" i="130"/>
  <c r="AA31" i="130"/>
  <c r="AB31" i="130"/>
  <c r="AC31" i="130"/>
  <c r="X32" i="130"/>
  <c r="Y32" i="130"/>
  <c r="Z32" i="130"/>
  <c r="AA32" i="130"/>
  <c r="AB32" i="130"/>
  <c r="AC32" i="130"/>
  <c r="X33" i="130"/>
  <c r="Y33" i="130"/>
  <c r="Z33" i="130"/>
  <c r="AA33" i="130"/>
  <c r="AB33" i="130"/>
  <c r="AC33" i="130"/>
  <c r="X34" i="130"/>
  <c r="Y34" i="130"/>
  <c r="Z34" i="130"/>
  <c r="AA34" i="130"/>
  <c r="AB34" i="130"/>
  <c r="AC34" i="130"/>
  <c r="X35" i="130"/>
  <c r="Y35" i="130"/>
  <c r="Z35" i="130"/>
  <c r="AA35" i="130"/>
  <c r="AB35" i="130"/>
  <c r="AC35" i="130"/>
  <c r="X36" i="130"/>
  <c r="Y36" i="130"/>
  <c r="Z36" i="130"/>
  <c r="AA36" i="130"/>
  <c r="AB36" i="130"/>
  <c r="AC36" i="130"/>
  <c r="AB28" i="130"/>
  <c r="Z28" i="130"/>
  <c r="X28" i="130"/>
  <c r="AI36" i="130"/>
  <c r="AH36" i="130"/>
  <c r="AG36" i="130"/>
  <c r="AF36" i="130"/>
  <c r="AE36" i="130"/>
  <c r="AD36" i="130"/>
  <c r="AI35" i="130"/>
  <c r="AH35" i="130"/>
  <c r="AG35" i="130"/>
  <c r="AF35" i="130"/>
  <c r="AE35" i="130"/>
  <c r="AD35" i="130"/>
  <c r="AI34" i="130"/>
  <c r="AH34" i="130"/>
  <c r="AG34" i="130"/>
  <c r="AF34" i="130"/>
  <c r="AE34" i="130"/>
  <c r="AD34" i="130"/>
  <c r="AI33" i="130"/>
  <c r="AH33" i="130"/>
  <c r="AG33" i="130"/>
  <c r="AF33" i="130"/>
  <c r="AE33" i="130"/>
  <c r="AD33" i="130"/>
  <c r="AI32" i="130"/>
  <c r="AH32" i="130"/>
  <c r="AG32" i="130"/>
  <c r="AF32" i="130"/>
  <c r="AE32" i="130"/>
  <c r="AD32" i="130"/>
  <c r="AI31" i="130"/>
  <c r="AH31" i="130"/>
  <c r="AG31" i="130"/>
  <c r="AF31" i="130"/>
  <c r="AE31" i="130"/>
  <c r="AD31" i="130"/>
  <c r="AI30" i="130"/>
  <c r="AH30" i="130"/>
  <c r="AG30" i="130"/>
  <c r="AF30" i="130"/>
  <c r="AE30" i="130"/>
  <c r="AD30" i="130"/>
  <c r="AI29" i="130"/>
  <c r="AH29" i="130"/>
  <c r="AG29" i="130"/>
  <c r="AF29" i="130"/>
  <c r="AE29" i="130"/>
  <c r="AD29" i="130"/>
  <c r="AC28" i="130"/>
  <c r="AI28" i="130"/>
  <c r="AH28" i="130"/>
  <c r="AA28" i="130"/>
  <c r="AG28" i="130"/>
  <c r="AF28" i="130"/>
  <c r="Y28" i="130"/>
  <c r="AE28" i="130"/>
  <c r="AD28" i="130"/>
  <c r="AC19" i="130"/>
  <c r="X14" i="130"/>
  <c r="Y14" i="130"/>
  <c r="Z14" i="130"/>
  <c r="AA14" i="130"/>
  <c r="AB14" i="130"/>
  <c r="AC14" i="130"/>
  <c r="AD14" i="130"/>
  <c r="AE14" i="130"/>
  <c r="AF14" i="130"/>
  <c r="AG14" i="130"/>
  <c r="AH14" i="130"/>
  <c r="AI14" i="130"/>
  <c r="X15" i="130"/>
  <c r="Y15" i="130"/>
  <c r="Z15" i="130"/>
  <c r="AA15" i="130"/>
  <c r="AB15" i="130"/>
  <c r="AC15" i="130"/>
  <c r="AD15" i="130"/>
  <c r="AE15" i="130"/>
  <c r="AF15" i="130"/>
  <c r="AG15" i="130"/>
  <c r="AH15" i="130"/>
  <c r="AI15" i="130"/>
  <c r="X16" i="130"/>
  <c r="Y16" i="130"/>
  <c r="Z16" i="130"/>
  <c r="AA16" i="130"/>
  <c r="AB16" i="130"/>
  <c r="AC16" i="130"/>
  <c r="AD16" i="130"/>
  <c r="AE16" i="130"/>
  <c r="AF16" i="130"/>
  <c r="AG16" i="130"/>
  <c r="AH16" i="130"/>
  <c r="AI16" i="130"/>
  <c r="X17" i="130"/>
  <c r="Y17" i="130"/>
  <c r="Z17" i="130"/>
  <c r="AA17" i="130"/>
  <c r="AB17" i="130"/>
  <c r="AC17" i="130"/>
  <c r="AD17" i="130"/>
  <c r="AE17" i="130"/>
  <c r="AF17" i="130"/>
  <c r="AG17" i="130"/>
  <c r="AH17" i="130"/>
  <c r="AI17" i="130"/>
  <c r="X18" i="130"/>
  <c r="Y18" i="130"/>
  <c r="Z18" i="130"/>
  <c r="AA18" i="130"/>
  <c r="AB18" i="130"/>
  <c r="AC18" i="130"/>
  <c r="AD18" i="130"/>
  <c r="AE18" i="130"/>
  <c r="AF18" i="130"/>
  <c r="AG18" i="130"/>
  <c r="AH18" i="130"/>
  <c r="AI18" i="130"/>
  <c r="X19" i="130"/>
  <c r="Y19" i="130"/>
  <c r="Z19" i="130"/>
  <c r="AA19" i="130"/>
  <c r="AB19" i="130"/>
  <c r="AD19" i="130"/>
  <c r="AE19" i="130"/>
  <c r="AF19" i="130"/>
  <c r="AG19" i="130"/>
  <c r="AH19" i="130"/>
  <c r="AI19" i="130"/>
  <c r="X20" i="130"/>
  <c r="Y20" i="130"/>
  <c r="Z20" i="130"/>
  <c r="AA20" i="130"/>
  <c r="AB20" i="130"/>
  <c r="AC20" i="130"/>
  <c r="AD20" i="130"/>
  <c r="AE20" i="130"/>
  <c r="AF20" i="130"/>
  <c r="AG20" i="130"/>
  <c r="AH20" i="130"/>
  <c r="AI20" i="130"/>
  <c r="X21" i="130"/>
  <c r="Y21" i="130"/>
  <c r="Z21" i="130"/>
  <c r="AA21" i="130"/>
  <c r="AB21" i="130"/>
  <c r="AC21" i="130"/>
  <c r="AD21" i="130"/>
  <c r="AE21" i="130"/>
  <c r="AF21" i="130"/>
  <c r="AG21" i="130"/>
  <c r="AH21" i="130"/>
  <c r="AI21" i="130"/>
  <c r="AC13" i="130"/>
  <c r="AI13" i="130"/>
  <c r="AB13" i="130"/>
  <c r="AH13" i="130"/>
  <c r="AA13" i="130"/>
  <c r="AG13" i="130"/>
  <c r="Z13" i="130"/>
  <c r="AF13" i="130"/>
  <c r="Y13" i="130"/>
  <c r="AE13" i="130"/>
  <c r="X13" i="130"/>
  <c r="AD13" i="130"/>
  <c r="U26" i="128"/>
  <c r="W26" i="128"/>
  <c r="T26" i="128"/>
  <c r="V26" i="128"/>
  <c r="U25" i="128"/>
  <c r="W25" i="128"/>
  <c r="T25" i="128"/>
  <c r="V25" i="128"/>
  <c r="U24" i="128"/>
  <c r="W24" i="128"/>
  <c r="T24" i="128"/>
  <c r="V24" i="128"/>
  <c r="U23" i="128"/>
  <c r="W23" i="128"/>
  <c r="T23" i="128"/>
  <c r="V23" i="128"/>
  <c r="U22" i="128"/>
  <c r="W22" i="128"/>
  <c r="T22" i="128"/>
  <c r="V22" i="128"/>
  <c r="U21" i="128"/>
  <c r="W21" i="128"/>
  <c r="T21" i="128"/>
  <c r="V21" i="128"/>
  <c r="U20" i="128"/>
  <c r="W20" i="128"/>
  <c r="T20" i="128"/>
  <c r="V20" i="128"/>
  <c r="U19" i="128"/>
  <c r="W19" i="128"/>
  <c r="T19" i="128"/>
  <c r="V19" i="128"/>
  <c r="U18" i="128"/>
  <c r="W18" i="128"/>
  <c r="T18" i="128"/>
  <c r="V18" i="128"/>
  <c r="U17" i="128"/>
  <c r="W17" i="128"/>
  <c r="T17" i="128"/>
  <c r="V17" i="128"/>
  <c r="U16" i="128"/>
  <c r="W16" i="128"/>
  <c r="T16" i="128"/>
  <c r="V16" i="128"/>
  <c r="U15" i="128"/>
  <c r="W15" i="128"/>
  <c r="T15" i="128"/>
  <c r="V15" i="128"/>
  <c r="U14" i="128"/>
  <c r="W14" i="128"/>
  <c r="T14" i="128"/>
  <c r="V14" i="128"/>
  <c r="U13" i="128"/>
  <c r="W13" i="128"/>
  <c r="T13" i="128"/>
  <c r="V13" i="128"/>
  <c r="U26" i="127"/>
  <c r="W26" i="127"/>
  <c r="T26" i="127"/>
  <c r="V26" i="127"/>
  <c r="U25" i="127"/>
  <c r="W25" i="127"/>
  <c r="T25" i="127"/>
  <c r="V25" i="127"/>
  <c r="U24" i="127"/>
  <c r="W24" i="127"/>
  <c r="T24" i="127"/>
  <c r="V24" i="127"/>
  <c r="U23" i="127"/>
  <c r="W23" i="127"/>
  <c r="T23" i="127"/>
  <c r="V23" i="127"/>
  <c r="U22" i="127"/>
  <c r="W22" i="127"/>
  <c r="T22" i="127"/>
  <c r="V22" i="127"/>
  <c r="U21" i="127"/>
  <c r="W21" i="127"/>
  <c r="T21" i="127"/>
  <c r="V21" i="127"/>
  <c r="U20" i="127"/>
  <c r="W20" i="127"/>
  <c r="T20" i="127"/>
  <c r="V20" i="127"/>
  <c r="U19" i="127"/>
  <c r="W19" i="127"/>
  <c r="T19" i="127"/>
  <c r="V19" i="127"/>
  <c r="U18" i="127"/>
  <c r="W18" i="127"/>
  <c r="T18" i="127"/>
  <c r="V18" i="127"/>
  <c r="U17" i="127"/>
  <c r="W17" i="127"/>
  <c r="T17" i="127"/>
  <c r="V17" i="127"/>
  <c r="U16" i="127"/>
  <c r="W16" i="127"/>
  <c r="T16" i="127"/>
  <c r="V16" i="127"/>
  <c r="U15" i="127"/>
  <c r="W15" i="127"/>
  <c r="T15" i="127"/>
  <c r="V15" i="127"/>
  <c r="U14" i="127"/>
  <c r="W14" i="127"/>
  <c r="T14" i="127"/>
  <c r="V14" i="127"/>
  <c r="U13" i="127"/>
  <c r="W13" i="127"/>
  <c r="T13" i="127"/>
  <c r="V13" i="127"/>
  <c r="U26" i="126"/>
  <c r="W26" i="126"/>
  <c r="T26" i="126"/>
  <c r="V26" i="126"/>
  <c r="U25" i="126"/>
  <c r="W25" i="126"/>
  <c r="T25" i="126"/>
  <c r="V25" i="126"/>
  <c r="U24" i="126"/>
  <c r="W24" i="126"/>
  <c r="T24" i="126"/>
  <c r="V24" i="126"/>
  <c r="U23" i="126"/>
  <c r="W23" i="126"/>
  <c r="T23" i="126"/>
  <c r="V23" i="126"/>
  <c r="U22" i="126"/>
  <c r="W22" i="126"/>
  <c r="T22" i="126"/>
  <c r="V22" i="126"/>
  <c r="U21" i="126"/>
  <c r="W21" i="126"/>
  <c r="T21" i="126"/>
  <c r="V21" i="126"/>
  <c r="U20" i="126"/>
  <c r="W20" i="126"/>
  <c r="T20" i="126"/>
  <c r="V20" i="126"/>
  <c r="U19" i="126"/>
  <c r="W19" i="126"/>
  <c r="T19" i="126"/>
  <c r="V19" i="126"/>
  <c r="U18" i="126"/>
  <c r="W18" i="126"/>
  <c r="T18" i="126"/>
  <c r="V18" i="126"/>
  <c r="U17" i="126"/>
  <c r="W17" i="126"/>
  <c r="T17" i="126"/>
  <c r="V17" i="126"/>
  <c r="U16" i="126"/>
  <c r="W16" i="126"/>
  <c r="T16" i="126"/>
  <c r="V16" i="126"/>
  <c r="U15" i="126"/>
  <c r="W15" i="126"/>
  <c r="T15" i="126"/>
  <c r="V15" i="126"/>
  <c r="U14" i="126"/>
  <c r="W14" i="126"/>
  <c r="T14" i="126"/>
  <c r="V14" i="126"/>
  <c r="U13" i="126"/>
  <c r="W13" i="126"/>
  <c r="T13" i="126"/>
  <c r="V13" i="126"/>
  <c r="T14" i="125"/>
  <c r="U14" i="125"/>
  <c r="V14" i="125"/>
  <c r="W14" i="125"/>
  <c r="T15" i="125"/>
  <c r="U15" i="125"/>
  <c r="V15" i="125"/>
  <c r="W15" i="125"/>
  <c r="T16" i="125"/>
  <c r="U16" i="125"/>
  <c r="V16" i="125"/>
  <c r="W16" i="125"/>
  <c r="T17" i="125"/>
  <c r="U17" i="125"/>
  <c r="V17" i="125"/>
  <c r="W17" i="125"/>
  <c r="T18" i="125"/>
  <c r="U18" i="125"/>
  <c r="V18" i="125"/>
  <c r="W18" i="125"/>
  <c r="T19" i="125"/>
  <c r="U19" i="125"/>
  <c r="V19" i="125"/>
  <c r="W19" i="125"/>
  <c r="T20" i="125"/>
  <c r="U20" i="125"/>
  <c r="V20" i="125"/>
  <c r="W20" i="125"/>
  <c r="T21" i="125"/>
  <c r="U21" i="125"/>
  <c r="V21" i="125"/>
  <c r="W21" i="125"/>
  <c r="T22" i="125"/>
  <c r="U22" i="125"/>
  <c r="V22" i="125"/>
  <c r="W22" i="125"/>
  <c r="T23" i="125"/>
  <c r="U23" i="125"/>
  <c r="V23" i="125"/>
  <c r="W23" i="125"/>
  <c r="T24" i="125"/>
  <c r="U24" i="125"/>
  <c r="V24" i="125"/>
  <c r="W24" i="125"/>
  <c r="T25" i="125"/>
  <c r="U25" i="125"/>
  <c r="V25" i="125"/>
  <c r="W25" i="125"/>
  <c r="T26" i="125"/>
  <c r="U26" i="125"/>
  <c r="V26" i="125"/>
  <c r="W26" i="125"/>
  <c r="U13" i="125"/>
  <c r="W13" i="125"/>
  <c r="T13" i="125"/>
  <c r="V13" i="125"/>
  <c r="V26" i="124"/>
  <c r="X26" i="124"/>
  <c r="U26" i="124"/>
  <c r="W26" i="124"/>
  <c r="V25" i="124"/>
  <c r="X25" i="124"/>
  <c r="U25" i="124"/>
  <c r="W25" i="124"/>
  <c r="V24" i="124"/>
  <c r="X24" i="124"/>
  <c r="U24" i="124"/>
  <c r="W24" i="124"/>
  <c r="V23" i="124"/>
  <c r="X23" i="124"/>
  <c r="U23" i="124"/>
  <c r="W23" i="124"/>
  <c r="V22" i="124"/>
  <c r="X22" i="124"/>
  <c r="U22" i="124"/>
  <c r="W22" i="124"/>
  <c r="V21" i="124"/>
  <c r="X21" i="124"/>
  <c r="U21" i="124"/>
  <c r="W21" i="124"/>
  <c r="V20" i="124"/>
  <c r="X20" i="124"/>
  <c r="U20" i="124"/>
  <c r="W20" i="124"/>
  <c r="V19" i="124"/>
  <c r="X19" i="124"/>
  <c r="U19" i="124"/>
  <c r="W19" i="124"/>
  <c r="V18" i="124"/>
  <c r="X18" i="124"/>
  <c r="U18" i="124"/>
  <c r="W18" i="124"/>
  <c r="V17" i="124"/>
  <c r="X17" i="124"/>
  <c r="U17" i="124"/>
  <c r="W17" i="124"/>
  <c r="V16" i="124"/>
  <c r="X16" i="124"/>
  <c r="U16" i="124"/>
  <c r="W16" i="124"/>
  <c r="V15" i="124"/>
  <c r="X15" i="124"/>
  <c r="U15" i="124"/>
  <c r="W15" i="124"/>
  <c r="V14" i="124"/>
  <c r="X14" i="124"/>
  <c r="U14" i="124"/>
  <c r="W14" i="124"/>
  <c r="V13" i="124"/>
  <c r="X13" i="124"/>
  <c r="U13" i="124"/>
  <c r="W13" i="124"/>
  <c r="U14" i="123"/>
  <c r="V14" i="123"/>
  <c r="W14" i="123"/>
  <c r="X14" i="123"/>
  <c r="U15" i="123"/>
  <c r="V15" i="123"/>
  <c r="W15" i="123"/>
  <c r="X15" i="123"/>
  <c r="U16" i="123"/>
  <c r="V16" i="123"/>
  <c r="W16" i="123"/>
  <c r="X16" i="123"/>
  <c r="U17" i="123"/>
  <c r="V17" i="123"/>
  <c r="W17" i="123"/>
  <c r="X17" i="123"/>
  <c r="U18" i="123"/>
  <c r="V18" i="123"/>
  <c r="W18" i="123"/>
  <c r="X18" i="123"/>
  <c r="U19" i="123"/>
  <c r="V19" i="123"/>
  <c r="W19" i="123"/>
  <c r="X19" i="123"/>
  <c r="U20" i="123"/>
  <c r="V20" i="123"/>
  <c r="W20" i="123"/>
  <c r="X20" i="123"/>
  <c r="U21" i="123"/>
  <c r="V21" i="123"/>
  <c r="W21" i="123"/>
  <c r="X21" i="123"/>
  <c r="U22" i="123"/>
  <c r="V22" i="123"/>
  <c r="W22" i="123"/>
  <c r="X22" i="123"/>
  <c r="U23" i="123"/>
  <c r="V23" i="123"/>
  <c r="W23" i="123"/>
  <c r="X23" i="123"/>
  <c r="U24" i="123"/>
  <c r="V24" i="123"/>
  <c r="W24" i="123"/>
  <c r="X24" i="123"/>
  <c r="U25" i="123"/>
  <c r="V25" i="123"/>
  <c r="W25" i="123"/>
  <c r="X25" i="123"/>
  <c r="U26" i="123"/>
  <c r="V26" i="123"/>
  <c r="W26" i="123"/>
  <c r="X26" i="123"/>
  <c r="V13" i="123"/>
  <c r="X13" i="123"/>
  <c r="U13" i="123"/>
  <c r="W13" i="123"/>
  <c r="T14" i="122"/>
  <c r="U14" i="122"/>
  <c r="V14" i="122"/>
  <c r="W14" i="122"/>
  <c r="T15" i="122"/>
  <c r="U15" i="122"/>
  <c r="V15" i="122"/>
  <c r="W15" i="122"/>
  <c r="T16" i="122"/>
  <c r="U16" i="122"/>
  <c r="V16" i="122"/>
  <c r="W16" i="122"/>
  <c r="T17" i="122"/>
  <c r="U17" i="122"/>
  <c r="V17" i="122"/>
  <c r="W17" i="122"/>
  <c r="T18" i="122"/>
  <c r="U18" i="122"/>
  <c r="V18" i="122"/>
  <c r="W18" i="122"/>
  <c r="T19" i="122"/>
  <c r="U19" i="122"/>
  <c r="V19" i="122"/>
  <c r="W19" i="122"/>
  <c r="T20" i="122"/>
  <c r="U20" i="122"/>
  <c r="V20" i="122"/>
  <c r="W20" i="122"/>
  <c r="T21" i="122"/>
  <c r="U21" i="122"/>
  <c r="V21" i="122"/>
  <c r="W21" i="122"/>
  <c r="T22" i="122"/>
  <c r="U22" i="122"/>
  <c r="V22" i="122"/>
  <c r="W22" i="122"/>
  <c r="T23" i="122"/>
  <c r="U23" i="122"/>
  <c r="V23" i="122"/>
  <c r="W23" i="122"/>
  <c r="T24" i="122"/>
  <c r="U24" i="122"/>
  <c r="V24" i="122"/>
  <c r="W24" i="122"/>
  <c r="T25" i="122"/>
  <c r="U25" i="122"/>
  <c r="V25" i="122"/>
  <c r="W25" i="122"/>
  <c r="T26" i="122"/>
  <c r="U26" i="122"/>
  <c r="V26" i="122"/>
  <c r="W26" i="122"/>
  <c r="U13" i="122"/>
  <c r="W13" i="122"/>
  <c r="T13" i="122"/>
  <c r="V13" i="122"/>
  <c r="U14" i="121"/>
  <c r="V14" i="121"/>
  <c r="W14" i="121"/>
  <c r="X14" i="121"/>
  <c r="U15" i="121"/>
  <c r="V15" i="121"/>
  <c r="W15" i="121"/>
  <c r="X15" i="121"/>
  <c r="U16" i="121"/>
  <c r="V16" i="121"/>
  <c r="W16" i="121"/>
  <c r="X16" i="121"/>
  <c r="U17" i="121"/>
  <c r="V17" i="121"/>
  <c r="W17" i="121"/>
  <c r="X17" i="121"/>
  <c r="U18" i="121"/>
  <c r="V18" i="121"/>
  <c r="W18" i="121"/>
  <c r="X18" i="121"/>
  <c r="U19" i="121"/>
  <c r="V19" i="121"/>
  <c r="W19" i="121"/>
  <c r="X19" i="121"/>
  <c r="U20" i="121"/>
  <c r="V20" i="121"/>
  <c r="W20" i="121"/>
  <c r="X20" i="121"/>
  <c r="U21" i="121"/>
  <c r="V21" i="121"/>
  <c r="W21" i="121"/>
  <c r="X21" i="121"/>
  <c r="U22" i="121"/>
  <c r="V22" i="121"/>
  <c r="W22" i="121"/>
  <c r="X22" i="121"/>
  <c r="U23" i="121"/>
  <c r="V23" i="121"/>
  <c r="W23" i="121"/>
  <c r="X23" i="121"/>
  <c r="U24" i="121"/>
  <c r="V24" i="121"/>
  <c r="W24" i="121"/>
  <c r="X24" i="121"/>
  <c r="U25" i="121"/>
  <c r="V25" i="121"/>
  <c r="W25" i="121"/>
  <c r="X25" i="121"/>
  <c r="U26" i="121"/>
  <c r="V26" i="121"/>
  <c r="W26" i="121"/>
  <c r="X26" i="121"/>
  <c r="V13" i="121"/>
  <c r="X13" i="121"/>
  <c r="U13" i="121"/>
  <c r="W13" i="121"/>
  <c r="T14" i="120"/>
  <c r="U14" i="120"/>
  <c r="V14" i="120"/>
  <c r="W14" i="120"/>
  <c r="T15" i="120"/>
  <c r="U15" i="120"/>
  <c r="V15" i="120"/>
  <c r="W15" i="120"/>
  <c r="T16" i="120"/>
  <c r="U16" i="120"/>
  <c r="V16" i="120"/>
  <c r="W16" i="120"/>
  <c r="T17" i="120"/>
  <c r="U17" i="120"/>
  <c r="V17" i="120"/>
  <c r="W17" i="120"/>
  <c r="T18" i="120"/>
  <c r="U18" i="120"/>
  <c r="V18" i="120"/>
  <c r="W18" i="120"/>
  <c r="T19" i="120"/>
  <c r="U19" i="120"/>
  <c r="V19" i="120"/>
  <c r="W19" i="120"/>
  <c r="T20" i="120"/>
  <c r="U20" i="120"/>
  <c r="V20" i="120"/>
  <c r="W20" i="120"/>
  <c r="T21" i="120"/>
  <c r="U21" i="120"/>
  <c r="V21" i="120"/>
  <c r="W21" i="120"/>
  <c r="T22" i="120"/>
  <c r="U22" i="120"/>
  <c r="V22" i="120"/>
  <c r="W22" i="120"/>
  <c r="T23" i="120"/>
  <c r="U23" i="120"/>
  <c r="V23" i="120"/>
  <c r="W23" i="120"/>
  <c r="T24" i="120"/>
  <c r="U24" i="120"/>
  <c r="V24" i="120"/>
  <c r="W24" i="120"/>
  <c r="T25" i="120"/>
  <c r="U25" i="120"/>
  <c r="V25" i="120"/>
  <c r="W25" i="120"/>
  <c r="T26" i="120"/>
  <c r="U26" i="120"/>
  <c r="V26" i="120"/>
  <c r="W26" i="120"/>
  <c r="U13" i="120"/>
  <c r="W13" i="120"/>
  <c r="T13" i="120"/>
  <c r="V13" i="120"/>
  <c r="Y36" i="119"/>
  <c r="Y37" i="119"/>
  <c r="X36" i="119"/>
  <c r="X37" i="119"/>
  <c r="W36" i="119"/>
  <c r="W37" i="119"/>
  <c r="V36" i="119"/>
  <c r="V37" i="119"/>
  <c r="U36" i="119"/>
  <c r="U37" i="119"/>
  <c r="T36" i="119"/>
  <c r="T37" i="119"/>
  <c r="Y27" i="119"/>
  <c r="Y28" i="119"/>
  <c r="X27" i="119"/>
  <c r="X28" i="119"/>
  <c r="W27" i="119"/>
  <c r="W28" i="119"/>
  <c r="V27" i="119"/>
  <c r="V28" i="119"/>
  <c r="U27" i="119"/>
  <c r="U28" i="119"/>
  <c r="T27" i="119"/>
  <c r="T28" i="119"/>
  <c r="Y18" i="119"/>
  <c r="Y19" i="119"/>
  <c r="X18" i="119"/>
  <c r="X19" i="119"/>
  <c r="W18" i="119"/>
  <c r="W19" i="119"/>
  <c r="V18" i="119"/>
  <c r="V19" i="119"/>
  <c r="U18" i="119"/>
  <c r="U19" i="119"/>
  <c r="T18" i="119"/>
  <c r="T19" i="119"/>
  <c r="Y36" i="118"/>
  <c r="Y37" i="118"/>
  <c r="X36" i="118"/>
  <c r="X37" i="118"/>
  <c r="W36" i="118"/>
  <c r="W37" i="118"/>
  <c r="V36" i="118"/>
  <c r="V37" i="118"/>
  <c r="U36" i="118"/>
  <c r="U37" i="118"/>
  <c r="T36" i="118"/>
  <c r="T37" i="118"/>
  <c r="Y27" i="118"/>
  <c r="Y28" i="118"/>
  <c r="X27" i="118"/>
  <c r="X28" i="118"/>
  <c r="W27" i="118"/>
  <c r="W28" i="118"/>
  <c r="V27" i="118"/>
  <c r="V28" i="118"/>
  <c r="U27" i="118"/>
  <c r="U28" i="118"/>
  <c r="T27" i="118"/>
  <c r="T28" i="118"/>
  <c r="Y18" i="118"/>
  <c r="Y19" i="118"/>
  <c r="X18" i="118"/>
  <c r="X19" i="118"/>
  <c r="W18" i="118"/>
  <c r="W19" i="118"/>
  <c r="V18" i="118"/>
  <c r="V19" i="118"/>
  <c r="U18" i="118"/>
  <c r="U19" i="118"/>
  <c r="T18" i="118"/>
  <c r="T19" i="118"/>
  <c r="Y36" i="117"/>
  <c r="Y37" i="117"/>
  <c r="X36" i="117"/>
  <c r="X37" i="117"/>
  <c r="W36" i="117"/>
  <c r="W37" i="117"/>
  <c r="V36" i="117"/>
  <c r="V37" i="117"/>
  <c r="U36" i="117"/>
  <c r="U37" i="117"/>
  <c r="T36" i="117"/>
  <c r="T37" i="117"/>
  <c r="Y27" i="117"/>
  <c r="Y28" i="117"/>
  <c r="X27" i="117"/>
  <c r="X28" i="117"/>
  <c r="W27" i="117"/>
  <c r="W28" i="117"/>
  <c r="V27" i="117"/>
  <c r="V28" i="117"/>
  <c r="U27" i="117"/>
  <c r="U28" i="117"/>
  <c r="T27" i="117"/>
  <c r="T28" i="117"/>
  <c r="U18" i="117"/>
  <c r="U19" i="117"/>
  <c r="V18" i="117"/>
  <c r="V19" i="117"/>
  <c r="W18" i="117"/>
  <c r="W19" i="117"/>
  <c r="X18" i="117"/>
  <c r="X19" i="117"/>
  <c r="Y18" i="117"/>
  <c r="Y19" i="117"/>
  <c r="T18" i="117"/>
  <c r="T19" i="117"/>
  <c r="K14" i="116"/>
  <c r="M14" i="116"/>
  <c r="L14" i="116"/>
  <c r="N14" i="116"/>
  <c r="K15" i="116"/>
  <c r="M15" i="116"/>
  <c r="L15" i="116"/>
  <c r="N15" i="116"/>
  <c r="K18" i="116"/>
  <c r="M18" i="116"/>
  <c r="L18" i="116"/>
  <c r="N18" i="116"/>
  <c r="K19" i="116"/>
  <c r="M19" i="116"/>
  <c r="L19" i="116"/>
  <c r="N19" i="116"/>
  <c r="K20" i="116"/>
  <c r="M20" i="116"/>
  <c r="L20" i="116"/>
  <c r="N20" i="116"/>
  <c r="K23" i="116"/>
  <c r="M23" i="116"/>
  <c r="L23" i="116"/>
  <c r="N23" i="116"/>
  <c r="K24" i="116"/>
  <c r="M24" i="116"/>
  <c r="L24" i="116"/>
  <c r="N24" i="116"/>
  <c r="K25" i="116"/>
  <c r="M25" i="116"/>
  <c r="L25" i="116"/>
  <c r="N25" i="116"/>
  <c r="L13" i="116"/>
  <c r="N13" i="116"/>
  <c r="K13" i="116"/>
  <c r="M13" i="116"/>
  <c r="Q15" i="102"/>
  <c r="U15" i="102"/>
  <c r="R15" i="102"/>
  <c r="V15" i="102"/>
  <c r="S15" i="102"/>
  <c r="W15" i="102"/>
  <c r="T15" i="102"/>
  <c r="X15" i="102"/>
  <c r="Q16" i="102"/>
  <c r="U16" i="102"/>
  <c r="R16" i="102"/>
  <c r="V16" i="102"/>
  <c r="S16" i="102"/>
  <c r="W16" i="102"/>
  <c r="T16" i="102"/>
  <c r="X16" i="102"/>
  <c r="Q17" i="102"/>
  <c r="U17" i="102"/>
  <c r="R17" i="102"/>
  <c r="V17" i="102"/>
  <c r="S17" i="102"/>
  <c r="W17" i="102"/>
  <c r="T17" i="102"/>
  <c r="X17" i="102"/>
  <c r="Q18" i="102"/>
  <c r="U18" i="102"/>
  <c r="R18" i="102"/>
  <c r="V18" i="102"/>
  <c r="S18" i="102"/>
  <c r="W18" i="102"/>
  <c r="T18" i="102"/>
  <c r="X18" i="102"/>
  <c r="Q21" i="102"/>
  <c r="U21" i="102"/>
  <c r="R21" i="102"/>
  <c r="V21" i="102"/>
  <c r="S21" i="102"/>
  <c r="W21" i="102"/>
  <c r="T21" i="102"/>
  <c r="X21" i="102"/>
  <c r="Q22" i="102"/>
  <c r="U22" i="102"/>
  <c r="R22" i="102"/>
  <c r="V22" i="102"/>
  <c r="S22" i="102"/>
  <c r="W22" i="102"/>
  <c r="T22" i="102"/>
  <c r="X22" i="102"/>
  <c r="Q23" i="102"/>
  <c r="U23" i="102"/>
  <c r="R23" i="102"/>
  <c r="V23" i="102"/>
  <c r="S23" i="102"/>
  <c r="W23" i="102"/>
  <c r="T23" i="102"/>
  <c r="X23" i="102"/>
  <c r="Q24" i="102"/>
  <c r="U24" i="102"/>
  <c r="R24" i="102"/>
  <c r="V24" i="102"/>
  <c r="S24" i="102"/>
  <c r="W24" i="102"/>
  <c r="T24" i="102"/>
  <c r="X24" i="102"/>
  <c r="Q25" i="102"/>
  <c r="U25" i="102"/>
  <c r="R25" i="102"/>
  <c r="V25" i="102"/>
  <c r="S25" i="102"/>
  <c r="W25" i="102"/>
  <c r="T25" i="102"/>
  <c r="X25" i="102"/>
  <c r="Q28" i="102"/>
  <c r="U28" i="102"/>
  <c r="R28" i="102"/>
  <c r="V28" i="102"/>
  <c r="S28" i="102"/>
  <c r="W28" i="102"/>
  <c r="T28" i="102"/>
  <c r="X28" i="102"/>
  <c r="Q29" i="102"/>
  <c r="U29" i="102"/>
  <c r="R29" i="102"/>
  <c r="V29" i="102"/>
  <c r="S29" i="102"/>
  <c r="W29" i="102"/>
  <c r="T29" i="102"/>
  <c r="X29" i="102"/>
  <c r="Q30" i="102"/>
  <c r="U30" i="102"/>
  <c r="R30" i="102"/>
  <c r="V30" i="102"/>
  <c r="S30" i="102"/>
  <c r="W30" i="102"/>
  <c r="T30" i="102"/>
  <c r="X30" i="102"/>
  <c r="Q31" i="102"/>
  <c r="U31" i="102"/>
  <c r="R31" i="102"/>
  <c r="V31" i="102"/>
  <c r="S31" i="102"/>
  <c r="W31" i="102"/>
  <c r="T31" i="102"/>
  <c r="X31" i="102"/>
  <c r="Q32" i="102"/>
  <c r="U32" i="102"/>
  <c r="R32" i="102"/>
  <c r="V32" i="102"/>
  <c r="S32" i="102"/>
  <c r="W32" i="102"/>
  <c r="T32" i="102"/>
  <c r="X32" i="102"/>
  <c r="T14" i="102"/>
  <c r="X14" i="102"/>
  <c r="S14" i="102"/>
  <c r="W14" i="102"/>
  <c r="R14" i="102"/>
  <c r="V14" i="102"/>
  <c r="Q14" i="102"/>
  <c r="U14" i="102"/>
  <c r="R20" i="115"/>
  <c r="S20" i="115"/>
  <c r="T20" i="115"/>
  <c r="U20" i="115"/>
  <c r="V20" i="115"/>
  <c r="W20" i="115"/>
  <c r="X20" i="115"/>
  <c r="Y20" i="115"/>
  <c r="R28" i="115"/>
  <c r="S28" i="115"/>
  <c r="T28" i="115"/>
  <c r="U28" i="115"/>
  <c r="V28" i="115"/>
  <c r="W28" i="115"/>
  <c r="X28" i="115"/>
  <c r="Y28" i="115"/>
  <c r="R29" i="115"/>
  <c r="S29" i="115"/>
  <c r="T29" i="115"/>
  <c r="U29" i="115"/>
  <c r="V29" i="115"/>
  <c r="W29" i="115"/>
  <c r="X29" i="115"/>
  <c r="Y29" i="115"/>
  <c r="R30" i="115"/>
  <c r="S30" i="115"/>
  <c r="T30" i="115"/>
  <c r="U30" i="115"/>
  <c r="V30" i="115"/>
  <c r="W30" i="115"/>
  <c r="X30" i="115"/>
  <c r="Y30" i="115"/>
  <c r="R31" i="115"/>
  <c r="S31" i="115"/>
  <c r="T31" i="115"/>
  <c r="U31" i="115"/>
  <c r="V31" i="115"/>
  <c r="W31" i="115"/>
  <c r="X31" i="115"/>
  <c r="Y31" i="115"/>
  <c r="R32" i="115"/>
  <c r="S32" i="115"/>
  <c r="T32" i="115"/>
  <c r="U32" i="115"/>
  <c r="V32" i="115"/>
  <c r="W32" i="115"/>
  <c r="X32" i="115"/>
  <c r="Y32" i="115"/>
  <c r="R33" i="115"/>
  <c r="S33" i="115"/>
  <c r="T33" i="115"/>
  <c r="U33" i="115"/>
  <c r="V33" i="115"/>
  <c r="W33" i="115"/>
  <c r="X33" i="115"/>
  <c r="Y33" i="115"/>
  <c r="R34" i="115"/>
  <c r="S34" i="115"/>
  <c r="T34" i="115"/>
  <c r="U34" i="115"/>
  <c r="V34" i="115"/>
  <c r="W34" i="115"/>
  <c r="X34" i="115"/>
  <c r="Y34" i="115"/>
  <c r="W27" i="115"/>
  <c r="Y27" i="115"/>
  <c r="V27" i="115"/>
  <c r="X27" i="115"/>
  <c r="S27" i="115"/>
  <c r="U27" i="115"/>
  <c r="R27" i="115"/>
  <c r="T27" i="115"/>
  <c r="R15" i="115"/>
  <c r="R14" i="115"/>
  <c r="S14" i="115"/>
  <c r="T14" i="115"/>
  <c r="U14" i="115"/>
  <c r="V14" i="115"/>
  <c r="W14" i="115"/>
  <c r="X14" i="115"/>
  <c r="Y14" i="115"/>
  <c r="S15" i="115"/>
  <c r="T15" i="115"/>
  <c r="U15" i="115"/>
  <c r="V15" i="115"/>
  <c r="W15" i="115"/>
  <c r="X15" i="115"/>
  <c r="Y15" i="115"/>
  <c r="R16" i="115"/>
  <c r="S16" i="115"/>
  <c r="T16" i="115"/>
  <c r="U16" i="115"/>
  <c r="V16" i="115"/>
  <c r="W16" i="115"/>
  <c r="X16" i="115"/>
  <c r="Y16" i="115"/>
  <c r="R17" i="115"/>
  <c r="S17" i="115"/>
  <c r="T17" i="115"/>
  <c r="U17" i="115"/>
  <c r="V17" i="115"/>
  <c r="W17" i="115"/>
  <c r="X17" i="115"/>
  <c r="Y17" i="115"/>
  <c r="R18" i="115"/>
  <c r="S18" i="115"/>
  <c r="T18" i="115"/>
  <c r="U18" i="115"/>
  <c r="V18" i="115"/>
  <c r="W18" i="115"/>
  <c r="X18" i="115"/>
  <c r="Y18" i="115"/>
  <c r="R19" i="115"/>
  <c r="S19" i="115"/>
  <c r="T19" i="115"/>
  <c r="U19" i="115"/>
  <c r="V19" i="115"/>
  <c r="W19" i="115"/>
  <c r="X19" i="115"/>
  <c r="Y19" i="115"/>
  <c r="W13" i="115"/>
  <c r="Y13" i="115"/>
  <c r="V13" i="115"/>
  <c r="X13" i="115"/>
  <c r="S13" i="115"/>
  <c r="U13" i="115"/>
  <c r="R13" i="115"/>
  <c r="T13" i="115"/>
  <c r="R29" i="113"/>
  <c r="S29" i="113"/>
  <c r="T29" i="113"/>
  <c r="U29" i="113"/>
  <c r="V29" i="113"/>
  <c r="W29" i="113"/>
  <c r="X29" i="113"/>
  <c r="Y29" i="113"/>
  <c r="R30" i="113"/>
  <c r="S30" i="113"/>
  <c r="T30" i="113"/>
  <c r="U30" i="113"/>
  <c r="V30" i="113"/>
  <c r="W30" i="113"/>
  <c r="X30" i="113"/>
  <c r="Y30" i="113"/>
  <c r="R31" i="113"/>
  <c r="S31" i="113"/>
  <c r="T31" i="113"/>
  <c r="U31" i="113"/>
  <c r="V31" i="113"/>
  <c r="W31" i="113"/>
  <c r="X31" i="113"/>
  <c r="Y31" i="113"/>
  <c r="R32" i="113"/>
  <c r="S32" i="113"/>
  <c r="T32" i="113"/>
  <c r="U32" i="113"/>
  <c r="V32" i="113"/>
  <c r="W32" i="113"/>
  <c r="X32" i="113"/>
  <c r="Y32" i="113"/>
  <c r="R33" i="113"/>
  <c r="S33" i="113"/>
  <c r="T33" i="113"/>
  <c r="U33" i="113"/>
  <c r="V33" i="113"/>
  <c r="W33" i="113"/>
  <c r="X33" i="113"/>
  <c r="Y33" i="113"/>
  <c r="R34" i="113"/>
  <c r="S34" i="113"/>
  <c r="T34" i="113"/>
  <c r="U34" i="113"/>
  <c r="V34" i="113"/>
  <c r="W34" i="113"/>
  <c r="X34" i="113"/>
  <c r="Y34" i="113"/>
  <c r="W28" i="113"/>
  <c r="V28" i="113"/>
  <c r="Y28" i="113"/>
  <c r="X28" i="113"/>
  <c r="S28" i="113"/>
  <c r="U28" i="113"/>
  <c r="R28" i="113"/>
  <c r="T28" i="113"/>
  <c r="R14" i="113"/>
  <c r="S14" i="113"/>
  <c r="T14" i="113"/>
  <c r="U14" i="113"/>
  <c r="V14" i="113"/>
  <c r="W14" i="113"/>
  <c r="X14" i="113"/>
  <c r="Y14" i="113"/>
  <c r="R15" i="113"/>
  <c r="S15" i="113"/>
  <c r="T15" i="113"/>
  <c r="U15" i="113"/>
  <c r="V15" i="113"/>
  <c r="W15" i="113"/>
  <c r="X15" i="113"/>
  <c r="Y15" i="113"/>
  <c r="R16" i="113"/>
  <c r="S16" i="113"/>
  <c r="T16" i="113"/>
  <c r="U16" i="113"/>
  <c r="V16" i="113"/>
  <c r="W16" i="113"/>
  <c r="X16" i="113"/>
  <c r="Y16" i="113"/>
  <c r="R17" i="113"/>
  <c r="S17" i="113"/>
  <c r="T17" i="113"/>
  <c r="U17" i="113"/>
  <c r="V17" i="113"/>
  <c r="W17" i="113"/>
  <c r="X17" i="113"/>
  <c r="Y17" i="113"/>
  <c r="R18" i="113"/>
  <c r="S18" i="113"/>
  <c r="T18" i="113"/>
  <c r="U18" i="113"/>
  <c r="V18" i="113"/>
  <c r="W18" i="113"/>
  <c r="X18" i="113"/>
  <c r="Y18" i="113"/>
  <c r="R19" i="113"/>
  <c r="S19" i="113"/>
  <c r="T19" i="113"/>
  <c r="U19" i="113"/>
  <c r="V19" i="113"/>
  <c r="W19" i="113"/>
  <c r="X19" i="113"/>
  <c r="Y19" i="113"/>
  <c r="V13" i="113"/>
  <c r="X13" i="113"/>
  <c r="W13" i="113"/>
  <c r="Y13" i="113"/>
  <c r="S13" i="113"/>
  <c r="U13" i="113"/>
  <c r="R13" i="113"/>
  <c r="T13" i="113"/>
  <c r="V30" i="98"/>
  <c r="W30" i="98"/>
  <c r="V31" i="98"/>
  <c r="W31" i="98"/>
  <c r="V32" i="98"/>
  <c r="W32" i="98"/>
  <c r="V33" i="98"/>
  <c r="W33" i="98"/>
  <c r="V34" i="98"/>
  <c r="W34" i="98"/>
  <c r="V35" i="98"/>
  <c r="W35" i="98"/>
  <c r="V36" i="98"/>
  <c r="W36" i="98"/>
  <c r="V37" i="98"/>
  <c r="W37" i="98"/>
  <c r="W29" i="98"/>
  <c r="V29" i="98"/>
  <c r="Y37" i="98"/>
  <c r="X37" i="98"/>
  <c r="S37" i="98"/>
  <c r="U37" i="98"/>
  <c r="R37" i="98"/>
  <c r="T37" i="98"/>
  <c r="Y36" i="98"/>
  <c r="X36" i="98"/>
  <c r="S36" i="98"/>
  <c r="U36" i="98"/>
  <c r="R36" i="98"/>
  <c r="T36" i="98"/>
  <c r="Y35" i="98"/>
  <c r="X35" i="98"/>
  <c r="S35" i="98"/>
  <c r="U35" i="98"/>
  <c r="R35" i="98"/>
  <c r="T35" i="98"/>
  <c r="Y34" i="98"/>
  <c r="X34" i="98"/>
  <c r="S34" i="98"/>
  <c r="U34" i="98"/>
  <c r="R34" i="98"/>
  <c r="T34" i="98"/>
  <c r="Y33" i="98"/>
  <c r="X33" i="98"/>
  <c r="S33" i="98"/>
  <c r="U33" i="98"/>
  <c r="R33" i="98"/>
  <c r="T33" i="98"/>
  <c r="Y32" i="98"/>
  <c r="X32" i="98"/>
  <c r="S32" i="98"/>
  <c r="U32" i="98"/>
  <c r="R32" i="98"/>
  <c r="T32" i="98"/>
  <c r="Y31" i="98"/>
  <c r="X31" i="98"/>
  <c r="S31" i="98"/>
  <c r="U31" i="98"/>
  <c r="R31" i="98"/>
  <c r="T31" i="98"/>
  <c r="Y30" i="98"/>
  <c r="X30" i="98"/>
  <c r="S30" i="98"/>
  <c r="U30" i="98"/>
  <c r="R30" i="98"/>
  <c r="T30" i="98"/>
  <c r="Y29" i="98"/>
  <c r="X29" i="98"/>
  <c r="S29" i="98"/>
  <c r="U29" i="98"/>
  <c r="R29" i="98"/>
  <c r="T29" i="98"/>
  <c r="V14" i="98"/>
  <c r="X14" i="98"/>
  <c r="W14" i="98"/>
  <c r="Y14" i="98"/>
  <c r="V15" i="98"/>
  <c r="X15" i="98"/>
  <c r="W15" i="98"/>
  <c r="Y15" i="98"/>
  <c r="V16" i="98"/>
  <c r="X16" i="98"/>
  <c r="W16" i="98"/>
  <c r="Y16" i="98"/>
  <c r="V17" i="98"/>
  <c r="X17" i="98"/>
  <c r="W17" i="98"/>
  <c r="Y17" i="98"/>
  <c r="V18" i="98"/>
  <c r="X18" i="98"/>
  <c r="W18" i="98"/>
  <c r="Y18" i="98"/>
  <c r="V19" i="98"/>
  <c r="X19" i="98"/>
  <c r="W19" i="98"/>
  <c r="Y19" i="98"/>
  <c r="V20" i="98"/>
  <c r="X20" i="98"/>
  <c r="W20" i="98"/>
  <c r="Y20" i="98"/>
  <c r="V21" i="98"/>
  <c r="X21" i="98"/>
  <c r="W21" i="98"/>
  <c r="Y21" i="98"/>
  <c r="W13" i="98"/>
  <c r="Y13" i="98"/>
  <c r="V13" i="98"/>
  <c r="X13" i="98"/>
  <c r="R14" i="98"/>
  <c r="T14" i="98"/>
  <c r="S14" i="98"/>
  <c r="U14" i="98"/>
  <c r="R15" i="98"/>
  <c r="T15" i="98"/>
  <c r="S15" i="98"/>
  <c r="U15" i="98"/>
  <c r="R16" i="98"/>
  <c r="T16" i="98"/>
  <c r="S16" i="98"/>
  <c r="U16" i="98"/>
  <c r="R17" i="98"/>
  <c r="T17" i="98"/>
  <c r="S17" i="98"/>
  <c r="U17" i="98"/>
  <c r="R18" i="98"/>
  <c r="T18" i="98"/>
  <c r="S18" i="98"/>
  <c r="U18" i="98"/>
  <c r="R19" i="98"/>
  <c r="T19" i="98"/>
  <c r="S19" i="98"/>
  <c r="U19" i="98"/>
  <c r="R20" i="98"/>
  <c r="T20" i="98"/>
  <c r="S20" i="98"/>
  <c r="U20" i="98"/>
  <c r="R21" i="98"/>
  <c r="T21" i="98"/>
  <c r="S21" i="98"/>
  <c r="U21" i="98"/>
  <c r="S13" i="98"/>
  <c r="U13" i="98"/>
  <c r="R13" i="98"/>
  <c r="T13" i="98"/>
  <c r="U26" i="112"/>
  <c r="W26" i="112"/>
  <c r="T26" i="112"/>
  <c r="V26" i="112"/>
  <c r="U25" i="112"/>
  <c r="W25" i="112"/>
  <c r="T25" i="112"/>
  <c r="V25" i="112"/>
  <c r="U24" i="112"/>
  <c r="W24" i="112"/>
  <c r="T24" i="112"/>
  <c r="V24" i="112"/>
  <c r="U23" i="112"/>
  <c r="W23" i="112"/>
  <c r="T23" i="112"/>
  <c r="V23" i="112"/>
  <c r="U22" i="112"/>
  <c r="W22" i="112"/>
  <c r="T22" i="112"/>
  <c r="V22" i="112"/>
  <c r="U21" i="112"/>
  <c r="W21" i="112"/>
  <c r="T21" i="112"/>
  <c r="V21" i="112"/>
  <c r="U20" i="112"/>
  <c r="W20" i="112"/>
  <c r="T20" i="112"/>
  <c r="V20" i="112"/>
  <c r="U19" i="112"/>
  <c r="W19" i="112"/>
  <c r="T19" i="112"/>
  <c r="V19" i="112"/>
  <c r="U18" i="112"/>
  <c r="W18" i="112"/>
  <c r="T18" i="112"/>
  <c r="V18" i="112"/>
  <c r="U17" i="112"/>
  <c r="W17" i="112"/>
  <c r="T17" i="112"/>
  <c r="V17" i="112"/>
  <c r="U16" i="112"/>
  <c r="W16" i="112"/>
  <c r="T16" i="112"/>
  <c r="V16" i="112"/>
  <c r="U15" i="112"/>
  <c r="W15" i="112"/>
  <c r="T15" i="112"/>
  <c r="V15" i="112"/>
  <c r="U14" i="112"/>
  <c r="W14" i="112"/>
  <c r="T14" i="112"/>
  <c r="V14" i="112"/>
  <c r="U13" i="112"/>
  <c r="W13" i="112"/>
  <c r="T13" i="112"/>
  <c r="V13" i="112"/>
  <c r="U26" i="111"/>
  <c r="W26" i="111"/>
  <c r="T26" i="111"/>
  <c r="V26" i="111"/>
  <c r="U25" i="111"/>
  <c r="W25" i="111"/>
  <c r="T25" i="111"/>
  <c r="V25" i="111"/>
  <c r="U24" i="111"/>
  <c r="W24" i="111"/>
  <c r="T24" i="111"/>
  <c r="V24" i="111"/>
  <c r="U23" i="111"/>
  <c r="W23" i="111"/>
  <c r="T23" i="111"/>
  <c r="V23" i="111"/>
  <c r="U22" i="111"/>
  <c r="W22" i="111"/>
  <c r="T22" i="111"/>
  <c r="V22" i="111"/>
  <c r="U21" i="111"/>
  <c r="W21" i="111"/>
  <c r="T21" i="111"/>
  <c r="V21" i="111"/>
  <c r="U20" i="111"/>
  <c r="W20" i="111"/>
  <c r="T20" i="111"/>
  <c r="V20" i="111"/>
  <c r="U19" i="111"/>
  <c r="W19" i="111"/>
  <c r="T19" i="111"/>
  <c r="V19" i="111"/>
  <c r="U18" i="111"/>
  <c r="W18" i="111"/>
  <c r="T18" i="111"/>
  <c r="V18" i="111"/>
  <c r="U17" i="111"/>
  <c r="W17" i="111"/>
  <c r="T17" i="111"/>
  <c r="V17" i="111"/>
  <c r="U16" i="111"/>
  <c r="W16" i="111"/>
  <c r="T16" i="111"/>
  <c r="V16" i="111"/>
  <c r="U15" i="111"/>
  <c r="W15" i="111"/>
  <c r="T15" i="111"/>
  <c r="V15" i="111"/>
  <c r="U14" i="111"/>
  <c r="W14" i="111"/>
  <c r="T14" i="111"/>
  <c r="V14" i="111"/>
  <c r="U13" i="111"/>
  <c r="W13" i="111"/>
  <c r="T13" i="111"/>
  <c r="V13" i="111"/>
  <c r="U26" i="110"/>
  <c r="W26" i="110"/>
  <c r="T26" i="110"/>
  <c r="V26" i="110"/>
  <c r="U25" i="110"/>
  <c r="W25" i="110"/>
  <c r="T25" i="110"/>
  <c r="V25" i="110"/>
  <c r="U24" i="110"/>
  <c r="W24" i="110"/>
  <c r="T24" i="110"/>
  <c r="V24" i="110"/>
  <c r="U23" i="110"/>
  <c r="W23" i="110"/>
  <c r="T23" i="110"/>
  <c r="V23" i="110"/>
  <c r="U22" i="110"/>
  <c r="W22" i="110"/>
  <c r="T22" i="110"/>
  <c r="V22" i="110"/>
  <c r="U21" i="110"/>
  <c r="W21" i="110"/>
  <c r="T21" i="110"/>
  <c r="V21" i="110"/>
  <c r="U20" i="110"/>
  <c r="W20" i="110"/>
  <c r="T20" i="110"/>
  <c r="V20" i="110"/>
  <c r="U19" i="110"/>
  <c r="W19" i="110"/>
  <c r="T19" i="110"/>
  <c r="V19" i="110"/>
  <c r="U18" i="110"/>
  <c r="W18" i="110"/>
  <c r="T18" i="110"/>
  <c r="V18" i="110"/>
  <c r="U17" i="110"/>
  <c r="W17" i="110"/>
  <c r="T17" i="110"/>
  <c r="V17" i="110"/>
  <c r="U16" i="110"/>
  <c r="W16" i="110"/>
  <c r="T16" i="110"/>
  <c r="V16" i="110"/>
  <c r="U15" i="110"/>
  <c r="W15" i="110"/>
  <c r="T15" i="110"/>
  <c r="V15" i="110"/>
  <c r="U14" i="110"/>
  <c r="W14" i="110"/>
  <c r="T14" i="110"/>
  <c r="V14" i="110"/>
  <c r="U13" i="110"/>
  <c r="W13" i="110"/>
  <c r="T13" i="110"/>
  <c r="V13" i="110"/>
  <c r="T14" i="109"/>
  <c r="U14" i="109"/>
  <c r="V14" i="109"/>
  <c r="W14" i="109"/>
  <c r="T15" i="109"/>
  <c r="U15" i="109"/>
  <c r="V15" i="109"/>
  <c r="W15" i="109"/>
  <c r="T16" i="109"/>
  <c r="U16" i="109"/>
  <c r="V16" i="109"/>
  <c r="W16" i="109"/>
  <c r="T17" i="109"/>
  <c r="U17" i="109"/>
  <c r="V17" i="109"/>
  <c r="W17" i="109"/>
  <c r="T18" i="109"/>
  <c r="U18" i="109"/>
  <c r="V18" i="109"/>
  <c r="W18" i="109"/>
  <c r="T19" i="109"/>
  <c r="U19" i="109"/>
  <c r="V19" i="109"/>
  <c r="W19" i="109"/>
  <c r="T20" i="109"/>
  <c r="U20" i="109"/>
  <c r="V20" i="109"/>
  <c r="W20" i="109"/>
  <c r="T21" i="109"/>
  <c r="U21" i="109"/>
  <c r="V21" i="109"/>
  <c r="W21" i="109"/>
  <c r="T22" i="109"/>
  <c r="U22" i="109"/>
  <c r="V22" i="109"/>
  <c r="W22" i="109"/>
  <c r="T23" i="109"/>
  <c r="U23" i="109"/>
  <c r="V23" i="109"/>
  <c r="W23" i="109"/>
  <c r="T24" i="109"/>
  <c r="U24" i="109"/>
  <c r="V24" i="109"/>
  <c r="W24" i="109"/>
  <c r="T25" i="109"/>
  <c r="U25" i="109"/>
  <c r="V25" i="109"/>
  <c r="W25" i="109"/>
  <c r="T26" i="109"/>
  <c r="U26" i="109"/>
  <c r="V26" i="109"/>
  <c r="W26" i="109"/>
  <c r="T13" i="109"/>
  <c r="V13" i="109"/>
  <c r="U13" i="109"/>
  <c r="T17" i="148"/>
  <c r="U17" i="148"/>
  <c r="V17" i="148"/>
  <c r="W17" i="148"/>
  <c r="X17" i="148"/>
  <c r="T14" i="148"/>
  <c r="U14" i="148"/>
  <c r="V14" i="148"/>
  <c r="W14" i="148"/>
  <c r="X14" i="148"/>
  <c r="X18" i="148"/>
  <c r="W18" i="148"/>
  <c r="V18" i="148"/>
  <c r="U18" i="148"/>
  <c r="T18" i="148"/>
  <c r="S17" i="148"/>
  <c r="S18" i="148"/>
  <c r="X15" i="148"/>
  <c r="W15" i="148"/>
  <c r="V15" i="148"/>
  <c r="U15" i="148"/>
  <c r="T15" i="148"/>
  <c r="S14" i="148"/>
  <c r="S15" i="148"/>
  <c r="W13" i="109"/>
  <c r="T17" i="105"/>
  <c r="T18" i="105"/>
  <c r="U17" i="105"/>
  <c r="U18" i="105"/>
  <c r="V17" i="105"/>
  <c r="V18" i="105"/>
  <c r="W17" i="105"/>
  <c r="W18" i="105"/>
  <c r="X17" i="105"/>
  <c r="X18" i="105"/>
  <c r="S17" i="105"/>
  <c r="S18" i="105"/>
  <c r="T14" i="105"/>
  <c r="T15" i="105"/>
  <c r="U14" i="105"/>
  <c r="U15" i="105"/>
  <c r="V14" i="105"/>
  <c r="V15" i="105"/>
  <c r="W14" i="105"/>
  <c r="W15" i="105"/>
  <c r="X14" i="105"/>
  <c r="X15" i="105"/>
  <c r="S14" i="105"/>
  <c r="S15" i="105"/>
  <c r="T18" i="147"/>
  <c r="T19" i="147"/>
  <c r="U18" i="147"/>
  <c r="U19" i="147"/>
  <c r="V18" i="147"/>
  <c r="V19" i="147"/>
  <c r="W18" i="147"/>
  <c r="W19" i="147"/>
  <c r="X18" i="147"/>
  <c r="X19" i="147"/>
  <c r="S18" i="147"/>
  <c r="S19" i="147"/>
  <c r="S15" i="147"/>
  <c r="S16" i="147"/>
  <c r="T15" i="147"/>
  <c r="T16" i="147"/>
  <c r="U15" i="147"/>
  <c r="U16" i="147"/>
  <c r="V15" i="147"/>
  <c r="V16" i="147"/>
  <c r="W15" i="147"/>
  <c r="W16" i="147"/>
  <c r="X15" i="147"/>
  <c r="X16" i="147"/>
  <c r="Q14" i="141"/>
  <c r="U14" i="141"/>
  <c r="Q15" i="141"/>
  <c r="R15" i="141"/>
  <c r="S15" i="141"/>
  <c r="T15" i="141"/>
  <c r="U15" i="141"/>
  <c r="V15" i="141"/>
  <c r="W15" i="141"/>
  <c r="X15" i="141"/>
  <c r="Q16" i="141"/>
  <c r="R16" i="141"/>
  <c r="S16" i="141"/>
  <c r="T16" i="141"/>
  <c r="U16" i="141"/>
  <c r="V16" i="141"/>
  <c r="W16" i="141"/>
  <c r="X16" i="141"/>
  <c r="Q17" i="141"/>
  <c r="R17" i="141"/>
  <c r="S17" i="141"/>
  <c r="T17" i="141"/>
  <c r="U17" i="141"/>
  <c r="V17" i="141"/>
  <c r="W17" i="141"/>
  <c r="X17" i="141"/>
  <c r="Q18" i="141"/>
  <c r="R18" i="141"/>
  <c r="S18" i="141"/>
  <c r="T18" i="141"/>
  <c r="U18" i="141"/>
  <c r="V18" i="141"/>
  <c r="W18" i="141"/>
  <c r="X18" i="141"/>
  <c r="Q19" i="141"/>
  <c r="R19" i="141"/>
  <c r="S19" i="141"/>
  <c r="T19" i="141"/>
  <c r="U19" i="141"/>
  <c r="V19" i="141"/>
  <c r="W19" i="141"/>
  <c r="X19" i="141"/>
  <c r="Q20" i="141"/>
  <c r="R20" i="141"/>
  <c r="S20" i="141"/>
  <c r="T20" i="141"/>
  <c r="U20" i="141"/>
  <c r="V20" i="141"/>
  <c r="W20" i="141"/>
  <c r="X20" i="141"/>
  <c r="Q21" i="141"/>
  <c r="R21" i="141"/>
  <c r="S21" i="141"/>
  <c r="T21" i="141"/>
  <c r="U21" i="141"/>
  <c r="V21" i="141"/>
  <c r="W21" i="141"/>
  <c r="X21" i="141"/>
  <c r="Q22" i="141"/>
  <c r="R22" i="141"/>
  <c r="S22" i="141"/>
  <c r="T22" i="141"/>
  <c r="U22" i="141"/>
  <c r="V22" i="141"/>
  <c r="W22" i="141"/>
  <c r="X22" i="141"/>
  <c r="Q23" i="141"/>
  <c r="R23" i="141"/>
  <c r="S23" i="141"/>
  <c r="T23" i="141"/>
  <c r="U23" i="141"/>
  <c r="V23" i="141"/>
  <c r="W23" i="141"/>
  <c r="X23" i="141"/>
  <c r="Q24" i="141"/>
  <c r="R24" i="141"/>
  <c r="S24" i="141"/>
  <c r="T24" i="141"/>
  <c r="U24" i="141"/>
  <c r="V24" i="141"/>
  <c r="W24" i="141"/>
  <c r="X24" i="141"/>
  <c r="Q25" i="141"/>
  <c r="R25" i="141"/>
  <c r="S25" i="141"/>
  <c r="T25" i="141"/>
  <c r="U25" i="141"/>
  <c r="V25" i="141"/>
  <c r="W25" i="141"/>
  <c r="X25" i="141"/>
  <c r="Q26" i="141"/>
  <c r="R26" i="141"/>
  <c r="S26" i="141"/>
  <c r="T26" i="141"/>
  <c r="U26" i="141"/>
  <c r="V26" i="141"/>
  <c r="W26" i="141"/>
  <c r="X26" i="141"/>
  <c r="Q27" i="141"/>
  <c r="R27" i="141"/>
  <c r="S27" i="141"/>
  <c r="T27" i="141"/>
  <c r="U27" i="141"/>
  <c r="V27" i="141"/>
  <c r="W27" i="141"/>
  <c r="X27" i="141"/>
  <c r="Q28" i="141"/>
  <c r="R28" i="141"/>
  <c r="S28" i="141"/>
  <c r="T28" i="141"/>
  <c r="U28" i="141"/>
  <c r="V28" i="141"/>
  <c r="W28" i="141"/>
  <c r="X28" i="141"/>
  <c r="Q29" i="141"/>
  <c r="R29" i="141"/>
  <c r="S29" i="141"/>
  <c r="T29" i="141"/>
  <c r="U29" i="141"/>
  <c r="V29" i="141"/>
  <c r="W29" i="141"/>
  <c r="X29" i="141"/>
  <c r="T14" i="141"/>
  <c r="X14" i="141"/>
  <c r="S14" i="141"/>
  <c r="W14" i="141"/>
  <c r="R14" i="141"/>
  <c r="V14" i="141"/>
  <c r="Q15" i="93"/>
  <c r="U15" i="93"/>
  <c r="R15" i="93"/>
  <c r="V15" i="93"/>
  <c r="S15" i="93"/>
  <c r="W15" i="93"/>
  <c r="T15" i="93"/>
  <c r="X15" i="93"/>
  <c r="Q16" i="93"/>
  <c r="U16" i="93"/>
  <c r="R16" i="93"/>
  <c r="V16" i="93"/>
  <c r="S16" i="93"/>
  <c r="W16" i="93"/>
  <c r="T16" i="93"/>
  <c r="X16" i="93"/>
  <c r="Q17" i="93"/>
  <c r="U17" i="93"/>
  <c r="R17" i="93"/>
  <c r="V17" i="93"/>
  <c r="S17" i="93"/>
  <c r="W17" i="93"/>
  <c r="T17" i="93"/>
  <c r="X17" i="93"/>
  <c r="Q18" i="93"/>
  <c r="U18" i="93"/>
  <c r="R18" i="93"/>
  <c r="V18" i="93"/>
  <c r="S18" i="93"/>
  <c r="W18" i="93"/>
  <c r="T18" i="93"/>
  <c r="X18" i="93"/>
  <c r="Q19" i="93"/>
  <c r="U19" i="93"/>
  <c r="R19" i="93"/>
  <c r="V19" i="93"/>
  <c r="S19" i="93"/>
  <c r="W19" i="93"/>
  <c r="T19" i="93"/>
  <c r="X19" i="93"/>
  <c r="Q20" i="93"/>
  <c r="U20" i="93"/>
  <c r="R20" i="93"/>
  <c r="V20" i="93"/>
  <c r="S20" i="93"/>
  <c r="W20" i="93"/>
  <c r="T20" i="93"/>
  <c r="X20" i="93"/>
  <c r="Q21" i="93"/>
  <c r="U21" i="93"/>
  <c r="R21" i="93"/>
  <c r="V21" i="93"/>
  <c r="S21" i="93"/>
  <c r="W21" i="93"/>
  <c r="T21" i="93"/>
  <c r="X21" i="93"/>
  <c r="Q22" i="93"/>
  <c r="U22" i="93"/>
  <c r="R22" i="93"/>
  <c r="V22" i="93"/>
  <c r="S22" i="93"/>
  <c r="W22" i="93"/>
  <c r="T22" i="93"/>
  <c r="X22" i="93"/>
  <c r="Q23" i="93"/>
  <c r="U23" i="93"/>
  <c r="R23" i="93"/>
  <c r="V23" i="93"/>
  <c r="S23" i="93"/>
  <c r="W23" i="93"/>
  <c r="T23" i="93"/>
  <c r="X23" i="93"/>
  <c r="Q24" i="93"/>
  <c r="U24" i="93"/>
  <c r="R24" i="93"/>
  <c r="V24" i="93"/>
  <c r="S24" i="93"/>
  <c r="W24" i="93"/>
  <c r="T24" i="93"/>
  <c r="X24" i="93"/>
  <c r="Q25" i="93"/>
  <c r="U25" i="93"/>
  <c r="R25" i="93"/>
  <c r="V25" i="93"/>
  <c r="S25" i="93"/>
  <c r="W25" i="93"/>
  <c r="T25" i="93"/>
  <c r="X25" i="93"/>
  <c r="Q26" i="93"/>
  <c r="U26" i="93"/>
  <c r="R26" i="93"/>
  <c r="V26" i="93"/>
  <c r="S26" i="93"/>
  <c r="W26" i="93"/>
  <c r="T26" i="93"/>
  <c r="X26" i="93"/>
  <c r="Q27" i="93"/>
  <c r="U27" i="93"/>
  <c r="R27" i="93"/>
  <c r="V27" i="93"/>
  <c r="S27" i="93"/>
  <c r="W27" i="93"/>
  <c r="T27" i="93"/>
  <c r="X27" i="93"/>
  <c r="Q28" i="93"/>
  <c r="U28" i="93"/>
  <c r="R28" i="93"/>
  <c r="V28" i="93"/>
  <c r="S28" i="93"/>
  <c r="W28" i="93"/>
  <c r="T28" i="93"/>
  <c r="X28" i="93"/>
  <c r="Q29" i="93"/>
  <c r="U29" i="93"/>
  <c r="R29" i="93"/>
  <c r="V29" i="93"/>
  <c r="S29" i="93"/>
  <c r="W29" i="93"/>
  <c r="T29" i="93"/>
  <c r="X29" i="93"/>
  <c r="T14" i="93"/>
  <c r="X14" i="93"/>
  <c r="S14" i="93"/>
  <c r="W14" i="93"/>
  <c r="R14" i="93"/>
  <c r="V14" i="93"/>
  <c r="Q14" i="93"/>
  <c r="U14" i="93"/>
  <c r="M14" i="18"/>
  <c r="O14" i="18"/>
  <c r="M15" i="18"/>
  <c r="O15" i="18"/>
  <c r="M16" i="18"/>
  <c r="O16" i="18"/>
  <c r="M17" i="18"/>
  <c r="O17" i="18"/>
  <c r="M18" i="18"/>
  <c r="O18" i="18"/>
  <c r="M19" i="18"/>
  <c r="O19" i="18"/>
  <c r="M20" i="18"/>
  <c r="O20" i="18"/>
  <c r="M21" i="18"/>
  <c r="O21" i="18"/>
  <c r="M22" i="18"/>
  <c r="O22" i="18"/>
  <c r="M23" i="18"/>
  <c r="O23" i="18"/>
  <c r="M24" i="18"/>
  <c r="O24" i="18"/>
  <c r="M25" i="18"/>
  <c r="O25" i="18"/>
  <c r="M26" i="18"/>
  <c r="O26" i="18"/>
  <c r="M13" i="18"/>
  <c r="O13" i="18"/>
  <c r="L14" i="18"/>
  <c r="N14" i="18"/>
  <c r="L15" i="18"/>
  <c r="N15" i="18"/>
  <c r="L16" i="18"/>
  <c r="N16" i="18"/>
  <c r="L17" i="18"/>
  <c r="N17" i="18"/>
  <c r="L18" i="18"/>
  <c r="N18" i="18"/>
  <c r="L19" i="18"/>
  <c r="N19" i="18"/>
  <c r="L20" i="18"/>
  <c r="N20" i="18"/>
  <c r="L21" i="18"/>
  <c r="N21" i="18"/>
  <c r="L22" i="18"/>
  <c r="N22" i="18"/>
  <c r="L23" i="18"/>
  <c r="N23" i="18"/>
  <c r="L24" i="18"/>
  <c r="N24" i="18"/>
  <c r="L25" i="18"/>
  <c r="N25" i="18"/>
  <c r="L26" i="18"/>
  <c r="N26" i="18"/>
  <c r="L13" i="18"/>
  <c r="N13" i="18"/>
  <c r="P14" i="17"/>
  <c r="T14" i="17"/>
  <c r="Q14" i="17"/>
  <c r="U14" i="17"/>
  <c r="R14" i="17"/>
  <c r="V14" i="17"/>
  <c r="S14" i="17"/>
  <c r="W14" i="17"/>
  <c r="P15" i="17"/>
  <c r="T15" i="17"/>
  <c r="Q15" i="17"/>
  <c r="U15" i="17"/>
  <c r="R15" i="17"/>
  <c r="V15" i="17"/>
  <c r="S15" i="17"/>
  <c r="W15" i="17"/>
  <c r="P16" i="17"/>
  <c r="T16" i="17"/>
  <c r="Q16" i="17"/>
  <c r="U16" i="17"/>
  <c r="R16" i="17"/>
  <c r="V16" i="17"/>
  <c r="S16" i="17"/>
  <c r="W16" i="17"/>
  <c r="P17" i="17"/>
  <c r="T17" i="17"/>
  <c r="Q17" i="17"/>
  <c r="U17" i="17"/>
  <c r="R17" i="17"/>
  <c r="V17" i="17"/>
  <c r="S17" i="17"/>
  <c r="W17" i="17"/>
  <c r="P18" i="17"/>
  <c r="T18" i="17"/>
  <c r="Q18" i="17"/>
  <c r="U18" i="17"/>
  <c r="R18" i="17"/>
  <c r="V18" i="17"/>
  <c r="S18" i="17"/>
  <c r="W18" i="17"/>
  <c r="P19" i="17"/>
  <c r="T19" i="17"/>
  <c r="Q19" i="17"/>
  <c r="U19" i="17"/>
  <c r="R19" i="17"/>
  <c r="V19" i="17"/>
  <c r="S19" i="17"/>
  <c r="W19" i="17"/>
  <c r="P20" i="17"/>
  <c r="T20" i="17"/>
  <c r="Q20" i="17"/>
  <c r="U20" i="17"/>
  <c r="R20" i="17"/>
  <c r="V20" i="17"/>
  <c r="S20" i="17"/>
  <c r="W20" i="17"/>
  <c r="P21" i="17"/>
  <c r="T21" i="17"/>
  <c r="Q21" i="17"/>
  <c r="U21" i="17"/>
  <c r="R21" i="17"/>
  <c r="V21" i="17"/>
  <c r="S21" i="17"/>
  <c r="W21" i="17"/>
  <c r="P22" i="17"/>
  <c r="T22" i="17"/>
  <c r="Q22" i="17"/>
  <c r="U22" i="17"/>
  <c r="R22" i="17"/>
  <c r="V22" i="17"/>
  <c r="S22" i="17"/>
  <c r="W22" i="17"/>
  <c r="P23" i="17"/>
  <c r="T23" i="17"/>
  <c r="Q23" i="17"/>
  <c r="U23" i="17"/>
  <c r="R23" i="17"/>
  <c r="V23" i="17"/>
  <c r="S23" i="17"/>
  <c r="W23" i="17"/>
  <c r="P24" i="17"/>
  <c r="T24" i="17"/>
  <c r="Q24" i="17"/>
  <c r="U24" i="17"/>
  <c r="R24" i="17"/>
  <c r="V24" i="17"/>
  <c r="S24" i="17"/>
  <c r="W24" i="17"/>
  <c r="P25" i="17"/>
  <c r="T25" i="17"/>
  <c r="Q25" i="17"/>
  <c r="U25" i="17"/>
  <c r="R25" i="17"/>
  <c r="V25" i="17"/>
  <c r="S25" i="17"/>
  <c r="W25" i="17"/>
  <c r="P26" i="17"/>
  <c r="T26" i="17"/>
  <c r="Q26" i="17"/>
  <c r="U26" i="17"/>
  <c r="R26" i="17"/>
  <c r="V26" i="17"/>
  <c r="S26" i="17"/>
  <c r="W26" i="17"/>
  <c r="P27" i="17"/>
  <c r="T27" i="17"/>
  <c r="Q27" i="17"/>
  <c r="U27" i="17"/>
  <c r="R27" i="17"/>
  <c r="V27" i="17"/>
  <c r="S27" i="17"/>
  <c r="W27" i="17"/>
  <c r="P28" i="17"/>
  <c r="T28" i="17"/>
  <c r="Q28" i="17"/>
  <c r="U28" i="17"/>
  <c r="R28" i="17"/>
  <c r="V28" i="17"/>
  <c r="S28" i="17"/>
  <c r="W28" i="17"/>
  <c r="S13" i="17"/>
  <c r="W13" i="17"/>
  <c r="R13" i="17"/>
  <c r="V13" i="17"/>
  <c r="Q13" i="17"/>
  <c r="U13" i="17"/>
  <c r="P13" i="17"/>
  <c r="T13" i="17"/>
</calcChain>
</file>

<file path=xl/sharedStrings.xml><?xml version="1.0" encoding="utf-8"?>
<sst xmlns="http://schemas.openxmlformats.org/spreadsheetml/2006/main" count="2500" uniqueCount="373">
  <si>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</si>
  <si>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</si>
  <si>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</si>
  <si>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</si>
  <si>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</si>
  <si>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</si>
  <si>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</si>
  <si>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</si>
  <si>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</si>
  <si>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</si>
  <si>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</si>
  <si>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</si>
  <si>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</si>
  <si>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</si>
  <si>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</si>
  <si>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</si>
  <si>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</si>
  <si>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</si>
  <si>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</si>
  <si>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</si>
  <si>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</si>
  <si>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</si>
  <si>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</si>
  <si>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</si>
  <si>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</si>
  <si>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</si>
  <si>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</si>
  <si>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</si>
  <si>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</si>
  <si>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</si>
  <si>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</si>
  <si>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</si>
  <si>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</si>
  <si>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</si>
  <si>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</si>
  <si>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</si>
  <si>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</si>
  <si>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</si>
  <si>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</si>
  <si>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</si>
  <si>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</si>
  <si>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</si>
  <si>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</si>
  <si>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</si>
  <si>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</si>
  <si>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</si>
  <si>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</si>
  <si>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</si>
  <si>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</si>
  <si>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</si>
  <si>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</si>
  <si>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</si>
  <si>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</si>
  <si>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</si>
  <si>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</si>
  <si>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</si>
  <si>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</si>
  <si>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</si>
  <si>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</si>
  <si>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</si>
  <si>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</si>
  <si>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</si>
  <si>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</si>
  <si>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</si>
  <si>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</si>
  <si>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</si>
  <si>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</si>
  <si>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</si>
  <si>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</si>
  <si>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</si>
  <si>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</si>
  <si>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</si>
  <si>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</si>
  <si>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</si>
  <si>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</si>
  <si>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</si>
  <si>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</si>
  <si>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</si>
  <si>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</si>
  <si>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</si>
  <si>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</si>
  <si>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</si>
  <si>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</si>
  <si>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</si>
  <si>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</si>
  <si>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</si>
  <si>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</si>
  <si>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</si>
  <si>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</si>
  <si>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</si>
  <si>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</si>
  <si>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</si>
  <si>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</si>
  <si>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</si>
  <si>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</si>
  <si>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</si>
  <si>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</si>
  <si>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</si>
  <si>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</si>
  <si>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</si>
  <si>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</si>
  <si>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</si>
  <si>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</si>
  <si>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</si>
  <si>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</si>
  <si>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</si>
  <si>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</si>
  <si>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</si>
  <si>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</si>
  <si>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</si>
  <si>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</si>
  <si>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</si>
  <si>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</si>
  <si>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</si>
  <si>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</si>
  <si>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</si>
  <si>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</si>
  <si>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</si>
  <si>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</si>
  <si>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</si>
  <si>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</si>
  <si>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</si>
  <si>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</si>
  <si>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</si>
  <si>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</si>
  <si>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</si>
  <si>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</si>
  <si>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</si>
  <si>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</si>
  <si>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</si>
  <si>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</si>
  <si>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</si>
  <si>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</si>
  <si>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</si>
  <si>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</si>
  <si>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</si>
  <si>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</si>
  <si>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</si>
  <si>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</si>
  <si>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</si>
  <si>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</si>
  <si>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</si>
  <si>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</si>
  <si>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</si>
  <si>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</si>
  <si>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</si>
  <si>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</si>
  <si>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</si>
  <si>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</si>
  <si>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</si>
  <si>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</si>
  <si>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</si>
  <si>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</si>
  <si>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</si>
  <si>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</si>
  <si>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</si>
  <si>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</si>
  <si>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</si>
  <si>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</si>
  <si>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</si>
  <si>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</si>
  <si>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</si>
  <si>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</si>
  <si>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</si>
  <si>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</si>
  <si>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</si>
  <si>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</si>
  <si>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</si>
  <si>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</si>
  <si>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</si>
  <si>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</si>
  <si>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</si>
  <si>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</si>
  <si>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</si>
  <si>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</si>
  <si>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</si>
  <si>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</si>
  <si>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</si>
  <si>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</si>
  <si>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</si>
  <si>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</si>
  <si>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</si>
  <si>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</si>
  <si>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</si>
  <si>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</si>
  <si>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</si>
  <si>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</si>
  <si>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</si>
  <si>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</si>
  <si>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</si>
  <si>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</si>
  <si>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</si>
  <si>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</si>
  <si>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</si>
  <si>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</si>
  <si>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</si>
  <si>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</si>
  <si>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</si>
  <si>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</si>
  <si>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</si>
  <si>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</si>
  <si>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</si>
  <si>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</si>
  <si>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</si>
  <si>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</si>
  <si>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</si>
  <si>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</si>
  <si>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</si>
  <si>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</si>
  <si>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</si>
  <si>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</si>
  <si>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</si>
  <si>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</si>
  <si>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</si>
  <si>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</si>
  <si>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</si>
  <si>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</si>
  <si>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</si>
  <si>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</si>
  <si>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</si>
  <si>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</si>
  <si>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</si>
  <si>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</si>
  <si>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</si>
  <si>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</si>
  <si>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</si>
  <si>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</si>
  <si>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</si>
  <si>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</si>
  <si>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</si>
  <si>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</si>
  <si>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</si>
  <si>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</si>
  <si>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</si>
  <si>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</si>
  <si>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</si>
  <si>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</si>
  <si>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</si>
  <si>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</si>
  <si>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</si>
  <si>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</si>
  <si>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</si>
  <si>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</si>
  <si>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</si>
  <si>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</si>
  <si>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</si>
  <si>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</si>
  <si>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</si>
  <si>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</si>
  <si>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</si>
  <si>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</si>
  <si>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</si>
  <si>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</si>
  <si>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</si>
  <si>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</si>
  <si>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</si>
  <si>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</si>
  <si>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</si>
  <si>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</si>
  <si>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</si>
  <si>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</si>
  <si>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</si>
  <si>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</si>
  <si>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</si>
  <si>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</si>
  <si>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</si>
  <si>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</si>
  <si>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</si>
  <si>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</si>
  <si>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</si>
  <si>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</si>
  <si>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</si>
  <si>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</si>
  <si>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</si>
  <si>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</si>
  <si>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</si>
  <si>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</si>
  <si>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</si>
  <si>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</si>
  <si>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</si>
  <si>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</si>
  <si>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</si>
  <si>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</si>
  <si>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</si>
  <si>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</si>
  <si>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</si>
  <si>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</si>
  <si>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</si>
  <si>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</si>
  <si>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</si>
  <si>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</si>
  <si>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</si>
  <si>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</si>
  <si>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</si>
  <si>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</si>
  <si>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</si>
  <si>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</si>
  <si>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</si>
  <si>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</si>
  <si>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</si>
  <si>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</si>
  <si>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</si>
  <si>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</si>
  <si>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</si>
  <si>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</si>
  <si>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</si>
  <si>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</si>
  <si>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</si>
  <si>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</si>
  <si>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</si>
  <si>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</si>
  <si>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</si>
  <si>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</si>
  <si>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</si>
  <si>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</si>
  <si>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</si>
  <si>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</si>
  <si>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</si>
  <si>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</si>
  <si>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</si>
  <si>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</si>
  <si>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</si>
  <si>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</si>
  <si>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</si>
  <si>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Ene-Mar 2018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</si>
  <si>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</si>
  <si>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</si>
  <si>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</si>
  <si>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</si>
  <si>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</si>
  <si>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</si>
  <si>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</si>
  <si>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</si>
  <si>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</si>
  <si>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</si>
  <si>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</si>
  <si>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</si>
  <si>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</si>
  <si>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</si>
  <si>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</si>
  <si>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</si>
  <si>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Fuente: Departamento Administrativo Nacional de Estadística, Gran Encuesta Integrada de Hogares (GEIH) agosto 2017.</t>
  </si>
  <si>
    <t>Año corrido a agosto</t>
  </si>
  <si>
    <t>Junio -  Agosto</t>
  </si>
  <si>
    <t>Porcentaje, año corrido agosto 2017</t>
  </si>
  <si>
    <t>Miles de personas, trimestre móvil jun - ago</t>
  </si>
  <si>
    <t>Porcentaje, trimestre móvil jun - ago 17</t>
  </si>
  <si>
    <t>Miles de personas, año corrido a agosto de 2017</t>
  </si>
  <si>
    <t>Miles de personas, trimestre movil  jun - ago</t>
  </si>
  <si>
    <t>Miles de personas, año corrido a agosto 2017</t>
  </si>
  <si>
    <t>Semanas, año corrido a agosto 2017</t>
  </si>
  <si>
    <t>Semanas, trimestre movil  jun - ago</t>
  </si>
  <si>
    <t>Pasto</t>
  </si>
  <si>
    <t>Villavicencio</t>
  </si>
  <si>
    <t>Manizales</t>
  </si>
  <si>
    <t>Cartagena</t>
  </si>
  <si>
    <t>Pereira</t>
  </si>
  <si>
    <t>Ibagué</t>
  </si>
  <si>
    <t>Cali</t>
  </si>
  <si>
    <t>Total 13 áreas</t>
  </si>
  <si>
    <t>Medellín</t>
  </si>
  <si>
    <t>Montería</t>
  </si>
  <si>
    <t>Bogotá</t>
  </si>
  <si>
    <t>Barranquilla</t>
  </si>
  <si>
    <t>Bucaramanga</t>
  </si>
  <si>
    <t>Cúcuta</t>
  </si>
  <si>
    <t>Informe</t>
  </si>
  <si>
    <t>corr-ago 2016</t>
  </si>
  <si>
    <t>corr-ago 2017</t>
  </si>
  <si>
    <t>jun-ago 2016</t>
  </si>
  <si>
    <t>jun-ago 2017</t>
  </si>
  <si>
    <t>Informe Mercado Laboral (personas)</t>
  </si>
  <si>
    <t>Cambio p.p '17/'16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</si>
</sst>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0000_);_(* \(#,##0.000000000000\);_(* &quot;-&quot;??_);_(@_)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sz val="11"/>
      <color rgb="FFC00000"/>
      <name val="Arial"/>
      <family val="2"/>
    </font>
    <font>
      <sz val="12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0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38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0" fillId="2" borderId="0" xfId="1" applyFont="1" applyFill="1"/>
    <xf numFmtId="0" fontId="41" fillId="2" borderId="0" xfId="1" applyFont="1" applyFill="1" applyBorder="1"/>
    <xf numFmtId="0" fontId="41" fillId="2" borderId="0" xfId="1" applyFont="1" applyFill="1"/>
    <xf numFmtId="0" fontId="42" fillId="2" borderId="0" xfId="1" applyFont="1" applyFill="1"/>
    <xf numFmtId="0" fontId="21" fillId="2" borderId="0" xfId="1" quotePrefix="1" applyNumberFormat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169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3" fillId="2" borderId="0" xfId="1" applyFont="1" applyFill="1"/>
    <xf numFmtId="0" fontId="44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165" fontId="43" fillId="2" borderId="0" xfId="1" applyNumberFormat="1" applyFont="1" applyFill="1"/>
    <xf numFmtId="0" fontId="44" fillId="2" borderId="0" xfId="1" applyFont="1" applyFill="1" applyAlignment="1">
      <alignment horizontal="center"/>
    </xf>
    <xf numFmtId="165" fontId="4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24" fillId="2" borderId="0" xfId="1" applyNumberFormat="1" applyFont="1" applyFill="1" applyAlignment="1">
      <alignment horizontal="left"/>
    </xf>
    <xf numFmtId="0" fontId="32" fillId="2" borderId="7" xfId="1" applyFont="1" applyFill="1" applyBorder="1"/>
    <xf numFmtId="168" fontId="26" fillId="2" borderId="0" xfId="1" applyNumberFormat="1" applyFont="1" applyFill="1" applyAlignment="1">
      <alignment horizontal="left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21" fillId="2" borderId="0" xfId="1" applyFont="1" applyFill="1" applyAlignment="1">
      <alignment horizontal="left"/>
    </xf>
    <xf numFmtId="0" fontId="21" fillId="2" borderId="0" xfId="1" quotePrefix="1" applyNumberFormat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168" fontId="45" fillId="2" borderId="0" xfId="1" applyNumberFormat="1" applyFont="1" applyFill="1"/>
    <xf numFmtId="0" fontId="11" fillId="4" borderId="0" xfId="2" applyNumberFormat="1" applyFont="1" applyFill="1" applyBorder="1" applyAlignment="1">
      <alignment vertical="center" wrapText="1"/>
    </xf>
    <xf numFmtId="171" fontId="11" fillId="2" borderId="0" xfId="2" applyNumberFormat="1" applyFont="1" applyFill="1" applyBorder="1" applyAlignment="1"/>
    <xf numFmtId="0" fontId="26" fillId="2" borderId="0" xfId="1" applyFont="1" applyFill="1" applyAlignment="1">
      <alignment horizontal="center"/>
    </xf>
    <xf numFmtId="165" fontId="11" fillId="2" borderId="2" xfId="2" applyNumberFormat="1" applyFont="1" applyFill="1" applyBorder="1" applyAlignment="1"/>
    <xf numFmtId="0" fontId="11" fillId="2" borderId="0" xfId="1" applyFont="1" applyFill="1" applyBorder="1" applyAlignment="1">
      <alignment wrapText="1"/>
    </xf>
    <xf numFmtId="165" fontId="45" fillId="2" borderId="0" xfId="1" applyNumberFormat="1" applyFont="1" applyFill="1"/>
    <xf numFmtId="0" fontId="45" fillId="2" borderId="0" xfId="1" applyFont="1" applyFill="1"/>
    <xf numFmtId="0" fontId="46" fillId="2" borderId="0" xfId="1" applyFont="1" applyFill="1"/>
    <xf numFmtId="168" fontId="23" fillId="2" borderId="0" xfId="1" applyNumberFormat="1" applyFont="1" applyFill="1"/>
    <xf numFmtId="165" fontId="26" fillId="2" borderId="0" xfId="1" applyNumberFormat="1" applyFont="1" applyFill="1" applyBorder="1"/>
    <xf numFmtId="0" fontId="7" fillId="2" borderId="0" xfId="13" applyFill="1" applyBorder="1" applyAlignment="1" applyProtection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877E-2"/>
          <c:w val="0.41029921259842494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76-4A1E-BCAC-28F49AC0E1BE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76-4A1E-BCAC-28F49AC0E1BE}"/>
                </c:ext>
              </c:extLst>
            </c:dLbl>
            <c:dLbl>
              <c:idx val="1"/>
              <c:layout>
                <c:manualLayout>
                  <c:x val="-0.11101390104014774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F76-4A1E-BCAC-28F49AC0E1B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4091.0720674748331</c:v>
                </c:pt>
                <c:pt idx="1">
                  <c:v>502.61176149233671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76-4A1E-BCAC-28F49AC0E1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8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35"/>
          <c:y val="2.5208033287559807E-2"/>
          <c:w val="0.34658627421263694"/>
          <c:h val="0.814775682568651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E8C-43E5-885C-A7FAC42DB07D}"/>
              </c:ext>
            </c:extLst>
          </c:dPt>
          <c:dLbls>
            <c:dLbl>
              <c:idx val="0"/>
              <c:layout>
                <c:manualLayout>
                  <c:x val="-7.1377281459852421E-2"/>
                  <c:y val="0.119586262124455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8C-43E5-885C-A7FAC42DB07D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E8C-43E5-885C-A7FAC42DB07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4593.6838289671741</c:v>
                </c:pt>
                <c:pt idx="1">
                  <c:v>2009.1220460328266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8C-43E5-885C-A7FAC42DB07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68"/>
          <c:w val="0.28483647933501915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70.722866911019864</c:v>
                </c:pt>
                <c:pt idx="1">
                  <c:v>69.571692942845615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15-4D61-8CBC-18725039F69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63.953567037976065</c:v>
                </c:pt>
                <c:pt idx="1">
                  <c:v>61.959599372211279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15-4D61-8CBC-18725039F6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377040"/>
        <c:axId val="219377600"/>
      </c:barChart>
      <c:catAx>
        <c:axId val="21937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377600"/>
        <c:crosses val="autoZero"/>
        <c:auto val="1"/>
        <c:lblAlgn val="ctr"/>
        <c:lblOffset val="100"/>
        <c:noMultiLvlLbl val="0"/>
      </c:catAx>
      <c:valAx>
        <c:axId val="219377600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9377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9.5715857808205342</c:v>
                </c:pt>
                <c:pt idx="1">
                  <c:v>10.941366019205157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EB-4A7C-8C2B-C893316BE3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526992"/>
        <c:axId val="222527552"/>
      </c:barChart>
      <c:catAx>
        <c:axId val="222526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527552"/>
        <c:crosses val="autoZero"/>
        <c:auto val="1"/>
        <c:lblAlgn val="ctr"/>
        <c:lblOffset val="100"/>
        <c:noMultiLvlLbl val="0"/>
      </c:catAx>
      <c:valAx>
        <c:axId val="222527552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2526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69F-4596-8D4B-4DE961A19D39}"/>
              </c:ext>
            </c:extLst>
          </c:dPt>
          <c:dLbls>
            <c:dLbl>
              <c:idx val="1"/>
              <c:layout>
                <c:manualLayout>
                  <c:x val="0.11475423895729978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69F-4596-8D4B-4DE961A19D3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2205.9029720566218</c:v>
                </c:pt>
                <c:pt idx="1">
                  <c:v>1252.8976946100302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9F-4596-8D4B-4DE961A19D3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49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83E-2"/>
          <c:w val="0.47660651959308098"/>
          <c:h val="0.764009269521797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F97-4376-876D-8E157E51874B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F97-4376-876D-8E157E51874B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F97-4376-876D-8E157E51874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2395.3885854654336</c:v>
                </c:pt>
                <c:pt idx="1">
                  <c:v>768.69308120122309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F97-4376-876D-8E157E5187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91"/>
          <c:y val="0.84830745895446569"/>
          <c:w val="0.35858898356659208"/>
          <c:h val="0.11009378823150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14"/>
          <c:y val="2.6454999576665854E-2"/>
          <c:w val="0.36936249402350302"/>
          <c:h val="0.7526255185843722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C5-40E2-838D-D4BA6BB15BB1}"/>
              </c:ext>
            </c:extLst>
          </c:dPt>
          <c:dLbls>
            <c:dLbl>
              <c:idx val="1"/>
              <c:layout>
                <c:manualLayout>
                  <c:x val="-0.14374729568689451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C5-40E2-838D-D4BA6BB15BB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4151.8031250000013</c:v>
                </c:pt>
                <c:pt idx="1">
                  <c:v>3895.4404999999997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C5-40E2-838D-D4BA6BB15BB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3"/>
          <c:y val="0.83483814523184607"/>
          <c:w val="0.39106846752912955"/>
          <c:h val="0.1296266192532382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6"/>
          <c:h val="0.759094414874119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3CB-42A6-8118-44E7AADED4C0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CB-42A6-8118-44E7AADED4C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1922.868005413369</c:v>
                </c:pt>
                <c:pt idx="1">
                  <c:v>2168.2040620614621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CB-42A6-8118-44E7AADED4C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45"/>
          <c:y val="0.7968310385782793"/>
          <c:w val="0.40606824146981663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8" l="0.70866141732283539" r="0.70866141732283539" t="0.7480314960629928" header="0.31496062992126039" footer="0.31496062992126039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69E-2"/>
          <c:y val="2.7961154120068953E-2"/>
          <c:w val="0.8619180710519293"/>
          <c:h val="0.7160948186973404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Global Part %.(Sexo)'!$Q$20:$Q$44</c:f>
              <c:numCache>
                <c:formatCode>#,##0.0</c:formatCode>
                <c:ptCount val="25"/>
                <c:pt idx="0">
                  <c:v>63.926268359095118</c:v>
                </c:pt>
                <c:pt idx="1">
                  <c:v>64.677660072366891</c:v>
                </c:pt>
                <c:pt idx="2">
                  <c:v>66.383913012647241</c:v>
                </c:pt>
                <c:pt idx="3">
                  <c:v>66.772851604022463</c:v>
                </c:pt>
                <c:pt idx="4">
                  <c:v>65.941950269150482</c:v>
                </c:pt>
                <c:pt idx="5">
                  <c:v>65.244084436049832</c:v>
                </c:pt>
                <c:pt idx="6">
                  <c:v>65.565773256233939</c:v>
                </c:pt>
                <c:pt idx="7">
                  <c:v>65.779360432129792</c:v>
                </c:pt>
                <c:pt idx="8">
                  <c:v>64.777149878460222</c:v>
                </c:pt>
                <c:pt idx="9">
                  <c:v>63.057597301998896</c:v>
                </c:pt>
                <c:pt idx="10">
                  <c:v>63.518310276782621</c:v>
                </c:pt>
                <c:pt idx="11">
                  <c:v>63.837283511941223</c:v>
                </c:pt>
                <c:pt idx="12">
                  <c:v>64.523630807451269</c:v>
                </c:pt>
                <c:pt idx="13">
                  <c:v>63.923654037214085</c:v>
                </c:pt>
                <c:pt idx="14">
                  <c:v>64.700637020370749</c:v>
                </c:pt>
                <c:pt idx="15">
                  <c:v>64.722946008170894</c:v>
                </c:pt>
                <c:pt idx="16">
                  <c:v>65.057692883418667</c:v>
                </c:pt>
                <c:pt idx="17">
                  <c:v>63.549956367824059</c:v>
                </c:pt>
                <c:pt idx="18">
                  <c:v>63.504067080694469</c:v>
                </c:pt>
                <c:pt idx="19">
                  <c:v>63.014035281628132</c:v>
                </c:pt>
                <c:pt idx="20">
                  <c:v>63.787137143611183</c:v>
                </c:pt>
                <c:pt idx="21">
                  <c:v>63.268702540801002</c:v>
                </c:pt>
                <c:pt idx="22">
                  <c:v>63.866686237070802</c:v>
                </c:pt>
                <c:pt idx="23">
                  <c:v>63.322482254789016</c:v>
                </c:pt>
                <c:pt idx="24">
                  <c:v>63.776527896373835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C03-4A37-949A-6FE43A597921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Global Part %.(Sexo)'!$R$20:$R$44</c:f>
              <c:numCache>
                <c:formatCode>#,##0.0</c:formatCode>
                <c:ptCount val="25"/>
                <c:pt idx="0">
                  <c:v>78.072841411962884</c:v>
                </c:pt>
                <c:pt idx="1">
                  <c:v>78.246694119523525</c:v>
                </c:pt>
                <c:pt idx="2">
                  <c:v>77.853497420271154</c:v>
                </c:pt>
                <c:pt idx="3">
                  <c:v>77.716762050601957</c:v>
                </c:pt>
                <c:pt idx="4">
                  <c:v>78.385706878369035</c:v>
                </c:pt>
                <c:pt idx="5">
                  <c:v>78.128340913827273</c:v>
                </c:pt>
                <c:pt idx="6">
                  <c:v>78.182511871239086</c:v>
                </c:pt>
                <c:pt idx="7">
                  <c:v>78.546567905310653</c:v>
                </c:pt>
                <c:pt idx="8">
                  <c:v>78.448525130767251</c:v>
                </c:pt>
                <c:pt idx="9">
                  <c:v>79.014842816590061</c:v>
                </c:pt>
                <c:pt idx="10">
                  <c:v>78.097121167639401</c:v>
                </c:pt>
                <c:pt idx="11">
                  <c:v>78.082938481637783</c:v>
                </c:pt>
                <c:pt idx="12">
                  <c:v>78.072841411962884</c:v>
                </c:pt>
                <c:pt idx="13">
                  <c:v>78.246694119523525</c:v>
                </c:pt>
                <c:pt idx="14">
                  <c:v>77.853497420271154</c:v>
                </c:pt>
                <c:pt idx="15">
                  <c:v>77.716762050601957</c:v>
                </c:pt>
                <c:pt idx="16">
                  <c:v>78.385706878369035</c:v>
                </c:pt>
                <c:pt idx="17">
                  <c:v>78.128340913827273</c:v>
                </c:pt>
                <c:pt idx="18">
                  <c:v>78.182511871239086</c:v>
                </c:pt>
                <c:pt idx="19">
                  <c:v>76.921358164220294</c:v>
                </c:pt>
                <c:pt idx="20">
                  <c:v>76.058757493459069</c:v>
                </c:pt>
                <c:pt idx="21" formatCode="0.0">
                  <c:v>76.59365187513319</c:v>
                </c:pt>
                <c:pt idx="22">
                  <c:v>76.273227262023099</c:v>
                </c:pt>
                <c:pt idx="23">
                  <c:v>75.887116220615297</c:v>
                </c:pt>
                <c:pt idx="24">
                  <c:v>75.70564978460132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C03-4A37-949A-6FE43A597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094112"/>
        <c:axId val="223094672"/>
      </c:lineChart>
      <c:dateAx>
        <c:axId val="22309411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23094672"/>
        <c:crosses val="autoZero"/>
        <c:auto val="0"/>
        <c:lblOffset val="100"/>
        <c:baseTimeUnit val="days"/>
        <c:majorUnit val="12"/>
        <c:minorUnit val="12"/>
      </c:dateAx>
      <c:valAx>
        <c:axId val="22309467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9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31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91"/>
          <c:h val="0.66088041626375782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Ocupación %.(Sexo)'!$Q$20:$Q$44</c:f>
              <c:numCache>
                <c:formatCode>#,##0.0</c:formatCode>
                <c:ptCount val="25"/>
                <c:pt idx="0">
                  <c:v>57.047717451530829</c:v>
                </c:pt>
                <c:pt idx="1">
                  <c:v>57.927414016381476</c:v>
                </c:pt>
                <c:pt idx="2">
                  <c:v>59.457692511742323</c:v>
                </c:pt>
                <c:pt idx="3">
                  <c:v>60.383649436656647</c:v>
                </c:pt>
                <c:pt idx="4">
                  <c:v>59.582404333574161</c:v>
                </c:pt>
                <c:pt idx="5">
                  <c:v>56.979215226088101</c:v>
                </c:pt>
                <c:pt idx="6">
                  <c:v>57.095633647914781</c:v>
                </c:pt>
                <c:pt idx="7">
                  <c:v>57.629053188371493</c:v>
                </c:pt>
                <c:pt idx="8">
                  <c:v>58.589807741876257</c:v>
                </c:pt>
                <c:pt idx="9">
                  <c:v>57.623998415725175</c:v>
                </c:pt>
                <c:pt idx="10">
                  <c:v>57.745308183289737</c:v>
                </c:pt>
                <c:pt idx="11">
                  <c:v>57.749889544179297</c:v>
                </c:pt>
                <c:pt idx="12">
                  <c:v>57.710123516695077</c:v>
                </c:pt>
                <c:pt idx="13">
                  <c:v>57.682249389745429</c:v>
                </c:pt>
                <c:pt idx="14">
                  <c:v>58.703497178275974</c:v>
                </c:pt>
                <c:pt idx="15">
                  <c:v>59.258994565832623</c:v>
                </c:pt>
                <c:pt idx="16">
                  <c:v>59.041067907568944</c:v>
                </c:pt>
                <c:pt idx="17">
                  <c:v>56.533589110810837</c:v>
                </c:pt>
                <c:pt idx="18">
                  <c:v>55.658090612045442</c:v>
                </c:pt>
                <c:pt idx="19">
                  <c:v>55.175037878090308</c:v>
                </c:pt>
                <c:pt idx="20">
                  <c:v>56.638382217104919</c:v>
                </c:pt>
                <c:pt idx="21">
                  <c:v>56.392439096207156</c:v>
                </c:pt>
                <c:pt idx="22">
                  <c:v>56.433411222322682</c:v>
                </c:pt>
                <c:pt idx="23">
                  <c:v>55.408503075644198</c:v>
                </c:pt>
                <c:pt idx="24">
                  <c:v>56.063138417672867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F55-4DA9-A417-96AFBF0D7871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Ocupación %.(Sexo)'!$R$20:$R$44</c:f>
              <c:numCache>
                <c:formatCode>#,##0.0</c:formatCode>
                <c:ptCount val="25"/>
                <c:pt idx="0">
                  <c:v>72.663816249833786</c:v>
                </c:pt>
                <c:pt idx="1">
                  <c:v>72.504282216750426</c:v>
                </c:pt>
                <c:pt idx="2">
                  <c:v>71.956136505633879</c:v>
                </c:pt>
                <c:pt idx="3">
                  <c:v>72.330266383800051</c:v>
                </c:pt>
                <c:pt idx="4">
                  <c:v>72.832001708665175</c:v>
                </c:pt>
                <c:pt idx="5">
                  <c:v>71.656289961273501</c:v>
                </c:pt>
                <c:pt idx="6">
                  <c:v>70.991631999462484</c:v>
                </c:pt>
                <c:pt idx="7">
                  <c:v>70.570389481157235</c:v>
                </c:pt>
                <c:pt idx="8">
                  <c:v>72.004701913350075</c:v>
                </c:pt>
                <c:pt idx="9">
                  <c:v>71.141600100923057</c:v>
                </c:pt>
                <c:pt idx="10">
                  <c:v>69.219956467360106</c:v>
                </c:pt>
                <c:pt idx="11">
                  <c:v>70.804677291370979</c:v>
                </c:pt>
                <c:pt idx="12">
                  <c:v>71.168248051714869</c:v>
                </c:pt>
                <c:pt idx="13">
                  <c:v>70.903180686455059</c:v>
                </c:pt>
                <c:pt idx="14">
                  <c:v>70.899903076882737</c:v>
                </c:pt>
                <c:pt idx="15">
                  <c:v>70.744203732627469</c:v>
                </c:pt>
                <c:pt idx="16">
                  <c:v>71.024295428523899</c:v>
                </c:pt>
                <c:pt idx="17">
                  <c:v>69.975085118475903</c:v>
                </c:pt>
                <c:pt idx="18">
                  <c:v>69.219956467360106</c:v>
                </c:pt>
                <c:pt idx="19">
                  <c:v>68.364841146192134</c:v>
                </c:pt>
                <c:pt idx="20">
                  <c:v>68.270627183317671</c:v>
                </c:pt>
                <c:pt idx="21">
                  <c:v>68.775868020740148</c:v>
                </c:pt>
                <c:pt idx="22">
                  <c:v>68.841450559943468</c:v>
                </c:pt>
                <c:pt idx="23">
                  <c:v>68.799434008295577</c:v>
                </c:pt>
                <c:pt idx="24">
                  <c:v>68.981738501527502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55-4DA9-A417-96AFBF0D7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098032"/>
        <c:axId val="223098592"/>
      </c:lineChart>
      <c:catAx>
        <c:axId val="22309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985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2309859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09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7"/>
          <c:w val="0.24387760353485227"/>
          <c:h val="7.4008687510552409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89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15}-Feb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Desocupación %.(Sexo)'!$Q$20:$Q$44</c:f>
              <c:numCache>
                <c:formatCode>#,##0.0</c:formatCode>
                <c:ptCount val="25"/>
                <c:pt idx="0">
                  <c:v>10.760132077356985</c:v>
                </c:pt>
                <c:pt idx="1">
                  <c:v>10.436750569567192</c:v>
                </c:pt>
                <c:pt idx="2">
                  <c:v>10.433582756089367</c:v>
                </c:pt>
                <c:pt idx="3">
                  <c:v>9.5685626925973395</c:v>
                </c:pt>
                <c:pt idx="4">
                  <c:v>9.6441580960512301</c:v>
                </c:pt>
                <c:pt idx="5">
                  <c:v>12.6676146679056</c:v>
                </c:pt>
                <c:pt idx="6">
                  <c:v>12.918538419759773</c:v>
                </c:pt>
                <c:pt idx="7">
                  <c:v>12.4</c:v>
                </c:pt>
                <c:pt idx="8">
                  <c:v>9.5517356786971241</c:v>
                </c:pt>
                <c:pt idx="9">
                  <c:v>8.6168822136544208</c:v>
                </c:pt>
                <c:pt idx="10">
                  <c:v>9.0887211393641607</c:v>
                </c:pt>
                <c:pt idx="11">
                  <c:v>9.5357973160358593</c:v>
                </c:pt>
                <c:pt idx="12">
                  <c:v>10.559708444009813</c:v>
                </c:pt>
                <c:pt idx="13">
                  <c:v>9.7638421042625225</c:v>
                </c:pt>
                <c:pt idx="14">
                  <c:v>9.2690584177812401</c:v>
                </c:pt>
                <c:pt idx="15">
                  <c:v>8.4420623277075286</c:v>
                </c:pt>
                <c:pt idx="16">
                  <c:v>9.2481376285988794</c:v>
                </c:pt>
                <c:pt idx="17">
                  <c:v>11.040711367924185</c:v>
                </c:pt>
                <c:pt idx="18">
                  <c:v>12.355077130224048</c:v>
                </c:pt>
                <c:pt idx="19">
                  <c:v>12.440081592145438</c:v>
                </c:pt>
                <c:pt idx="20">
                  <c:v>11.20720453468777</c:v>
                </c:pt>
                <c:pt idx="21">
                  <c:v>10.86834907063168</c:v>
                </c:pt>
                <c:pt idx="22">
                  <c:v>11.638736018267988</c:v>
                </c:pt>
                <c:pt idx="23">
                  <c:v>12.497897898729772</c:v>
                </c:pt>
                <c:pt idx="24">
                  <c:v>12.094401707214173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303-4F4D-B21B-6C0F8F92D381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%.(Sexo)'!$P$20:$P$44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15}-Feb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Desocupación %.(Sexo)'!$R$20:$R$44</c:f>
              <c:numCache>
                <c:formatCode>#,##0.0</c:formatCode>
                <c:ptCount val="25"/>
                <c:pt idx="0">
                  <c:v>6.9281776662740544</c:v>
                </c:pt>
                <c:pt idx="1">
                  <c:v>7.3388556122274569</c:v>
                </c:pt>
                <c:pt idx="2">
                  <c:v>7.5749466755512804</c:v>
                </c:pt>
                <c:pt idx="3">
                  <c:v>6.9309316609133145</c:v>
                </c:pt>
                <c:pt idx="4">
                  <c:v>7.0850993004649361</c:v>
                </c:pt>
                <c:pt idx="5">
                  <c:v>8.2838709703207218</c:v>
                </c:pt>
                <c:pt idx="6">
                  <c:v>9.197555437486411</c:v>
                </c:pt>
                <c:pt idx="7">
                  <c:v>8.9</c:v>
                </c:pt>
                <c:pt idx="8">
                  <c:v>7.6138961551588418</c:v>
                </c:pt>
                <c:pt idx="9">
                  <c:v>7.5178781855715098</c:v>
                </c:pt>
                <c:pt idx="10">
                  <c:v>7.9839902454750939</c:v>
                </c:pt>
                <c:pt idx="11">
                  <c:v>8.4649818672226225</c:v>
                </c:pt>
                <c:pt idx="12">
                  <c:v>8.8028556180711544</c:v>
                </c:pt>
                <c:pt idx="13">
                  <c:v>8.8348372538607602</c:v>
                </c:pt>
                <c:pt idx="14">
                  <c:v>8.5567355354048793</c:v>
                </c:pt>
                <c:pt idx="15">
                  <c:v>8.2144987093944071</c:v>
                </c:pt>
                <c:pt idx="16">
                  <c:v>8.3063797866951514</c:v>
                </c:pt>
                <c:pt idx="17">
                  <c:v>10.250825691345481</c:v>
                </c:pt>
                <c:pt idx="18">
                  <c:v>10.782222325187034</c:v>
                </c:pt>
                <c:pt idx="19">
                  <c:v>11.123720670351066</c:v>
                </c:pt>
                <c:pt idx="20">
                  <c:v>10.239623373825397</c:v>
                </c:pt>
                <c:pt idx="21">
                  <c:v>10.206830021811712</c:v>
                </c:pt>
                <c:pt idx="22">
                  <c:v>9.7436242949955112</c:v>
                </c:pt>
                <c:pt idx="23">
                  <c:v>9.3397701287195467</c:v>
                </c:pt>
                <c:pt idx="24">
                  <c:v>8.8816505798506995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303-4F4D-B21B-6C0F8F92D3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444304"/>
        <c:axId val="223444864"/>
      </c:lineChart>
      <c:catAx>
        <c:axId val="22344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4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23444864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44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23"/>
          <c:y val="0.62924599642436019"/>
          <c:w val="0.21391412971774273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5"/>
          <c:y val="1.9307161072951006E-2"/>
          <c:w val="0.83259937497916658"/>
          <c:h val="0.8527890396679144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429-4523-8877-D5A37F81D48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Bucaramanga </c:v>
                </c:pt>
                <c:pt idx="1">
                  <c:v> Pasto </c:v>
                </c:pt>
                <c:pt idx="2">
                  <c:v> Barranquilla </c:v>
                </c:pt>
                <c:pt idx="3">
                  <c:v> Pereira </c:v>
                </c:pt>
                <c:pt idx="4">
                  <c:v> Bogotá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Medellín </c:v>
                </c:pt>
                <c:pt idx="8">
                  <c:v> Villavicencio </c:v>
                </c:pt>
                <c:pt idx="9">
                  <c:v> Montería </c:v>
                </c:pt>
                <c:pt idx="10">
                  <c:v> Ibagué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70.610796719479879</c:v>
                </c:pt>
                <c:pt idx="1">
                  <c:v>70.381368119517546</c:v>
                </c:pt>
                <c:pt idx="2">
                  <c:v>70.100605702242305</c:v>
                </c:pt>
                <c:pt idx="3">
                  <c:v>69.918128956392465</c:v>
                </c:pt>
                <c:pt idx="4">
                  <c:v>68.745146981600428</c:v>
                </c:pt>
                <c:pt idx="5">
                  <c:v>68.702930568636788</c:v>
                </c:pt>
                <c:pt idx="6">
                  <c:v>68.136736551575453</c:v>
                </c:pt>
                <c:pt idx="7">
                  <c:v>67.864764081812339</c:v>
                </c:pt>
                <c:pt idx="8">
                  <c:v>67.21785971206647</c:v>
                </c:pt>
                <c:pt idx="9">
                  <c:v>66.591594960636954</c:v>
                </c:pt>
                <c:pt idx="10">
                  <c:v>64.921363344069732</c:v>
                </c:pt>
                <c:pt idx="11">
                  <c:v>64.45226905822183</c:v>
                </c:pt>
                <c:pt idx="12">
                  <c:v>63.824691034291824</c:v>
                </c:pt>
                <c:pt idx="13">
                  <c:v>61.61955370398563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29-4523-8877-D5A37F81D4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3447664"/>
        <c:axId val="223448224"/>
      </c:barChart>
      <c:catAx>
        <c:axId val="223447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448224"/>
        <c:crosses val="autoZero"/>
        <c:auto val="1"/>
        <c:lblAlgn val="ctr"/>
        <c:lblOffset val="100"/>
        <c:noMultiLvlLbl val="0"/>
      </c:catAx>
      <c:valAx>
        <c:axId val="223448224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34476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6"/>
          <c:y val="3.8584621366773583E-2"/>
          <c:w val="0.81703686077701765"/>
          <c:h val="0.83569730551357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DCB4-44EE-80D7-1D20F621E7B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Villavicencio </c:v>
                </c:pt>
                <c:pt idx="2">
                  <c:v> Ibagué </c:v>
                </c:pt>
                <c:pt idx="3">
                  <c:v> Bogotá </c:v>
                </c:pt>
                <c:pt idx="4">
                  <c:v> Medellín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Montería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Cartagena </c:v>
                </c:pt>
                <c:pt idx="12">
                  <c:v> Pasto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13.762505058427202</c:v>
                </c:pt>
                <c:pt idx="1">
                  <c:v>11.568705053982473</c:v>
                </c:pt>
                <c:pt idx="2">
                  <c:v>10.831074270073888</c:v>
                </c:pt>
                <c:pt idx="3">
                  <c:v>10.064234038782546</c:v>
                </c:pt>
                <c:pt idx="4">
                  <c:v>9.807495580129121</c:v>
                </c:pt>
                <c:pt idx="5">
                  <c:v>9.7232088241455816</c:v>
                </c:pt>
                <c:pt idx="6">
                  <c:v>9.3821924851604397</c:v>
                </c:pt>
                <c:pt idx="7">
                  <c:v>9.2352810666706322</c:v>
                </c:pt>
                <c:pt idx="8">
                  <c:v>8.1785789087442158</c:v>
                </c:pt>
                <c:pt idx="9">
                  <c:v>7.7490067667782849</c:v>
                </c:pt>
                <c:pt idx="10">
                  <c:v>7.633736497326062</c:v>
                </c:pt>
                <c:pt idx="11">
                  <c:v>6.9233182401101878</c:v>
                </c:pt>
                <c:pt idx="12">
                  <c:v>6.8558706709383284</c:v>
                </c:pt>
                <c:pt idx="13">
                  <c:v>5.7306978532693416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CB4-44EE-80D7-1D20F621E7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3823328"/>
        <c:axId val="223823888"/>
      </c:barChart>
      <c:catAx>
        <c:axId val="223823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3888"/>
        <c:crosses val="autoZero"/>
        <c:auto val="1"/>
        <c:lblAlgn val="ctr"/>
        <c:lblOffset val="100"/>
        <c:noMultiLvlLbl val="0"/>
      </c:catAx>
      <c:valAx>
        <c:axId val="22382388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3823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604E-2"/>
          <c:w val="0.82586127782978225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84A-4406-BDA1-81A510E2758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Total 13 áreas </c:v>
                </c:pt>
                <c:pt idx="4">
                  <c:v> Cali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Medellín </c:v>
                </c:pt>
                <c:pt idx="8">
                  <c:v> Barranquilla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57.377726752840616</c:v>
                </c:pt>
                <c:pt idx="1">
                  <c:v>55.754182143580678</c:v>
                </c:pt>
                <c:pt idx="2">
                  <c:v>54.923809086289886</c:v>
                </c:pt>
                <c:pt idx="3">
                  <c:v>52.088747843350866</c:v>
                </c:pt>
                <c:pt idx="4">
                  <c:v>52.060329613847856</c:v>
                </c:pt>
                <c:pt idx="5">
                  <c:v>50.755923464716368</c:v>
                </c:pt>
                <c:pt idx="6">
                  <c:v>50.623464498145644</c:v>
                </c:pt>
                <c:pt idx="7">
                  <c:v>50.380453893045555</c:v>
                </c:pt>
                <c:pt idx="8">
                  <c:v>49.759210403609835</c:v>
                </c:pt>
                <c:pt idx="9">
                  <c:v>48.819194526564289</c:v>
                </c:pt>
                <c:pt idx="10">
                  <c:v>48.491529990120235</c:v>
                </c:pt>
                <c:pt idx="11">
                  <c:v>44.169814505791756</c:v>
                </c:pt>
                <c:pt idx="12">
                  <c:v>43.865773122361716</c:v>
                </c:pt>
                <c:pt idx="13">
                  <c:v>40.847733384350889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84A-4406-BDA1-81A510E275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3826128"/>
        <c:axId val="223826688"/>
      </c:barChart>
      <c:catAx>
        <c:axId val="2238261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6688"/>
        <c:crosses val="autoZero"/>
        <c:auto val="1"/>
        <c:lblAlgn val="ctr"/>
        <c:lblOffset val="100"/>
        <c:noMultiLvlLbl val="0"/>
      </c:catAx>
      <c:valAx>
        <c:axId val="2238266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38261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93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0ABA-4787-9AB8-1E17B9876F30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Montería </c:v>
                </c:pt>
                <c:pt idx="3">
                  <c:v> Cali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Cartagena </c:v>
                </c:pt>
                <c:pt idx="7">
                  <c:v> Total 13 áreas </c:v>
                </c:pt>
                <c:pt idx="8">
                  <c:v> Medellín </c:v>
                </c:pt>
                <c:pt idx="9">
                  <c:v> Pasto </c:v>
                </c:pt>
                <c:pt idx="10">
                  <c:v> Pereira </c:v>
                </c:pt>
                <c:pt idx="11">
                  <c:v> Bogotá </c:v>
                </c:pt>
                <c:pt idx="12">
                  <c:v> Barranquilla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20.135803021159415</c:v>
                </c:pt>
                <c:pt idx="1">
                  <c:v>15.715166217895446</c:v>
                </c:pt>
                <c:pt idx="2">
                  <c:v>14.96516817886357</c:v>
                </c:pt>
                <c:pt idx="3">
                  <c:v>14.881493331982639</c:v>
                </c:pt>
                <c:pt idx="4">
                  <c:v>14.695635259222511</c:v>
                </c:pt>
                <c:pt idx="5">
                  <c:v>14.195139084347261</c:v>
                </c:pt>
                <c:pt idx="6">
                  <c:v>13.755625789598708</c:v>
                </c:pt>
                <c:pt idx="7">
                  <c:v>12.828361740127791</c:v>
                </c:pt>
                <c:pt idx="8">
                  <c:v>12.561732592122787</c:v>
                </c:pt>
                <c:pt idx="9">
                  <c:v>12.464481740690607</c:v>
                </c:pt>
                <c:pt idx="10">
                  <c:v>11.997453379443366</c:v>
                </c:pt>
                <c:pt idx="11">
                  <c:v>11.910110527379853</c:v>
                </c:pt>
                <c:pt idx="12">
                  <c:v>11.756314872580132</c:v>
                </c:pt>
                <c:pt idx="13">
                  <c:v>9.6723126027824389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ABA-4787-9AB8-1E17B9876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3828928"/>
        <c:axId val="223829488"/>
      </c:barChart>
      <c:catAx>
        <c:axId val="223828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29488"/>
        <c:crosses val="autoZero"/>
        <c:auto val="1"/>
        <c:lblAlgn val="ctr"/>
        <c:lblOffset val="100"/>
        <c:noMultiLvlLbl val="0"/>
      </c:catAx>
      <c:valAx>
        <c:axId val="22382948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3828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31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728-4A0E-8D6C-023816A0F82E}"/>
              </c:ext>
            </c:extLst>
          </c:dPt>
          <c:dLbls>
            <c:dLbl>
              <c:idx val="0"/>
              <c:layout>
                <c:manualLayout>
                  <c:x val="-0.13393048945804853"/>
                  <c:y val="-0.143930131004366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28-4A0E-8D6C-023816A0F82E}"/>
                </c:ext>
              </c:extLst>
            </c:dLbl>
            <c:dLbl>
              <c:idx val="1"/>
              <c:layout>
                <c:manualLayout>
                  <c:x val="0.22099103753763094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28-4A0E-8D6C-023816A0F82E}"/>
                </c:ext>
              </c:extLst>
            </c:dLbl>
            <c:dLbl>
              <c:idx val="2"/>
              <c:layout>
                <c:manualLayout>
                  <c:x val="9.4032970288162876E-2"/>
                  <c:y val="0.131004366812227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28-4A0E-8D6C-023816A0F82E}"/>
                </c:ext>
              </c:extLst>
            </c:dLbl>
            <c:dLbl>
              <c:idx val="3"/>
              <c:layout>
                <c:manualLayout>
                  <c:x val="-0.1251037466470537"/>
                  <c:y val="0.112081513828238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28-4A0E-8D6C-023816A0F82E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28-4A0E-8D6C-023816A0F82E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28-4A0E-8D6C-023816A0F82E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28-4A0E-8D6C-023816A0F82E}"/>
                </c:ext>
              </c:extLst>
            </c:dLbl>
            <c:dLbl>
              <c:idx val="7"/>
              <c:layout>
                <c:manualLayout>
                  <c:x val="-1.025661048567276E-2"/>
                  <c:y val="0.262433724168758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28-4A0E-8D6C-023816A0F8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629.28276512169077</c:v>
                </c:pt>
                <c:pt idx="1">
                  <c:v>534.45805749040892</c:v>
                </c:pt>
                <c:pt idx="2">
                  <c:v>267.14635350646563</c:v>
                </c:pt>
                <c:pt idx="3">
                  <c:v>322.95359064102655</c:v>
                </c:pt>
                <c:pt idx="4">
                  <c:v>63.475962206584413</c:v>
                </c:pt>
                <c:pt idx="5">
                  <c:v>75.047535060350825</c:v>
                </c:pt>
                <c:pt idx="6">
                  <c:v>13.092381945363924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728-4A0E-8D6C-023816A0F82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3E-2"/>
          <c:w val="0.56370065416949899"/>
          <c:h val="0.965643288534389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4D3-4F0B-8626-796EBD20C733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14D3-4F0B-8626-796EBD20C733}"/>
              </c:ext>
            </c:extLst>
          </c:dPt>
          <c:dLbls>
            <c:dLbl>
              <c:idx val="0"/>
              <c:layout>
                <c:manualLayout>
                  <c:x val="-0.11573380737373842"/>
                  <c:y val="-1.74200000390648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4D3-4F0B-8626-796EBD20C733}"/>
                </c:ext>
              </c:extLst>
            </c:dLbl>
            <c:dLbl>
              <c:idx val="1"/>
              <c:layout>
                <c:manualLayout>
                  <c:x val="0.15813088719240079"/>
                  <c:y val="-0.208095306130181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4D3-4F0B-8626-796EBD20C733}"/>
                </c:ext>
              </c:extLst>
            </c:dLbl>
            <c:dLbl>
              <c:idx val="2"/>
              <c:layout>
                <c:manualLayout>
                  <c:x val="0.13965892588299575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4D3-4F0B-8626-796EBD20C733}"/>
                </c:ext>
              </c:extLst>
            </c:dLbl>
            <c:dLbl>
              <c:idx val="3"/>
              <c:layout>
                <c:manualLayout>
                  <c:x val="-4.0078155859943627E-2"/>
                  <c:y val="2.180600778562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4D3-4F0B-8626-796EBD20C733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4D3-4F0B-8626-796EBD20C733}"/>
                </c:ext>
              </c:extLst>
            </c:dLbl>
            <c:dLbl>
              <c:idx val="5"/>
              <c:layout>
                <c:manualLayout>
                  <c:x val="4.8379959473155661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4D3-4F0B-8626-796EBD20C733}"/>
                </c:ext>
              </c:extLst>
            </c:dLbl>
            <c:dLbl>
              <c:idx val="6"/>
              <c:layout>
                <c:manualLayout>
                  <c:x val="4.2656822180304824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4D3-4F0B-8626-796EBD20C733}"/>
                </c:ext>
              </c:extLst>
            </c:dLbl>
            <c:dLbl>
              <c:idx val="7"/>
              <c:layout>
                <c:manualLayout>
                  <c:x val="-0.18204006161017242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4D3-4F0B-8626-796EBD20C73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320.25421219011832</c:v>
                </c:pt>
                <c:pt idx="1">
                  <c:v>577.43191326668023</c:v>
                </c:pt>
                <c:pt idx="2">
                  <c:v>342.42163175354386</c:v>
                </c:pt>
                <c:pt idx="3">
                  <c:v>329.95165183689221</c:v>
                </c:pt>
                <c:pt idx="4">
                  <c:v>47.845430543559715</c:v>
                </c:pt>
                <c:pt idx="5">
                  <c:v>299.60411907052145</c:v>
                </c:pt>
                <c:pt idx="6">
                  <c:v>208.89929356398508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4D3-4F0B-8626-796EBD20C73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4B7-4E76-988C-21FE4804D514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4B7-4E76-988C-21FE4804D514}"/>
              </c:ext>
            </c:extLst>
          </c:dPt>
          <c:dLbls>
            <c:dLbl>
              <c:idx val="0"/>
              <c:layout>
                <c:manualLayout>
                  <c:x val="0.20146872550022182"/>
                  <c:y val="3.54258530183727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B7-4E76-988C-21FE4804D514}"/>
                </c:ext>
              </c:extLst>
            </c:dLbl>
            <c:dLbl>
              <c:idx val="1"/>
              <c:layout>
                <c:manualLayout>
                  <c:x val="-0.20713828953199065"/>
                  <c:y val="-1.31653543307086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4B7-4E76-988C-21FE4804D51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58.056978865389894</c:v>
                </c:pt>
                <c:pt idx="1">
                  <c:v>41.943021134610106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4B7-4E76-988C-21FE4804D5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7F0C-4538-A892-E789E5073931}"/>
              </c:ext>
            </c:extLst>
          </c:dPt>
          <c:dLbls>
            <c:dLbl>
              <c:idx val="0"/>
              <c:layout>
                <c:manualLayout>
                  <c:x val="0.21900348994837202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0C-4538-A892-E789E5073931}"/>
                </c:ext>
              </c:extLst>
            </c:dLbl>
            <c:dLbl>
              <c:idx val="1"/>
              <c:layout>
                <c:manualLayout>
                  <c:x val="-0.20149015404488055"/>
                  <c:y val="-6.349202822312312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0C-4538-A892-E789E50739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61.366282846512476</c:v>
                </c:pt>
                <c:pt idx="1">
                  <c:v>38.633717153487524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F0C-4538-A892-E789E50739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C06C-4C3F-8A3A-C2767C5F9EBE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6C-4C3F-8A3A-C2767C5F9EBE}"/>
                </c:ext>
              </c:extLst>
            </c:dLbl>
            <c:dLbl>
              <c:idx val="1"/>
              <c:layout>
                <c:manualLayout>
                  <c:x val="8.1537739527491049E-2"/>
                  <c:y val="0.203236020925614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6C-4C3F-8A3A-C2767C5F9EBE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6C-4C3F-8A3A-C2767C5F9EBE}"/>
                </c:ext>
              </c:extLst>
            </c:dLbl>
            <c:dLbl>
              <c:idx val="3"/>
              <c:layout>
                <c:manualLayout>
                  <c:x val="-0.10322680644724058"/>
                  <c:y val="-7.20272902426620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6C-4C3F-8A3A-C2767C5F9EBE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6C-4C3F-8A3A-C2767C5F9EBE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06C-4C3F-8A3A-C2767C5F9EBE}"/>
                </c:ext>
              </c:extLst>
            </c:dLbl>
            <c:dLbl>
              <c:idx val="6"/>
              <c:layout>
                <c:manualLayout>
                  <c:x val="8.4912728983097388E-2"/>
                  <c:y val="-2.2561087557953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06C-4C3F-8A3A-C2767C5F9EB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13.420218594118511</c:v>
                </c:pt>
                <c:pt idx="1">
                  <c:v>0</c:v>
                </c:pt>
                <c:pt idx="2">
                  <c:v>130.0046051355807</c:v>
                </c:pt>
                <c:pt idx="3">
                  <c:v>257.71715599376108</c:v>
                </c:pt>
                <c:pt idx="4">
                  <c:v>1006.6578305754244</c:v>
                </c:pt>
                <c:pt idx="5">
                  <c:v>251.95264820154844</c:v>
                </c:pt>
                <c:pt idx="6">
                  <c:v>263.115546912936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06C-4C3F-8A3A-C2767C5F9EB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12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90DE-4D84-8B8B-957103628BAB}"/>
              </c:ext>
            </c:extLst>
          </c:dPt>
          <c:dLbls>
            <c:dLbl>
              <c:idx val="0"/>
              <c:layout>
                <c:manualLayout>
                  <c:x val="0.12410271396487811"/>
                  <c:y val="-2.00421499036758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DE-4D84-8B8B-957103628BAB}"/>
                </c:ext>
              </c:extLst>
            </c:dLbl>
            <c:dLbl>
              <c:idx val="1"/>
              <c:layout>
                <c:manualLayout>
                  <c:x val="9.6491381876234628E-2"/>
                  <c:y val="0.2501790724435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DE-4D84-8B8B-957103628BAB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DE-4D84-8B8B-957103628BAB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DE-4D84-8B8B-957103628BAB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DE-4D84-8B8B-957103628BAB}"/>
                </c:ext>
              </c:extLst>
            </c:dLbl>
            <c:dLbl>
              <c:idx val="5"/>
              <c:layout>
                <c:manualLayout>
                  <c:x val="5.1527234353437791E-2"/>
                  <c:y val="1.642036124794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DE-4D84-8B8B-957103628BAB}"/>
                </c:ext>
              </c:extLst>
            </c:dLbl>
            <c:dLbl>
              <c:idx val="6"/>
              <c:layout>
                <c:manualLayout>
                  <c:x val="0.10379110858565363"/>
                  <c:y val="-7.631201272254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DE-4D84-8B8B-957103628B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19.595116260718925</c:v>
                </c:pt>
                <c:pt idx="1">
                  <c:v>2.9596520441031</c:v>
                </c:pt>
                <c:pt idx="2">
                  <c:v>131.07446716099349</c:v>
                </c:pt>
                <c:pt idx="3">
                  <c:v>344.00708596799797</c:v>
                </c:pt>
                <c:pt idx="4">
                  <c:v>1192.6984041956891</c:v>
                </c:pt>
                <c:pt idx="5">
                  <c:v>236.63648908136949</c:v>
                </c:pt>
                <c:pt idx="6">
                  <c:v>241.23284735058985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0DE-4D84-8B8B-957103628BA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0979E-2"/>
          <c:w val="0.41741993233504815"/>
          <c:h val="0.830041934413371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83C-4A76-854B-E929FC28521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83C-4A76-854B-E929FC28521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3C-4A76-854B-E929FC28521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1115.2176072652908</c:v>
                </c:pt>
                <c:pt idx="1">
                  <c:v>1690.8032362437646</c:v>
                </c:pt>
                <c:pt idx="2">
                  <c:v>1281.4164820700344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83C-4A76-854B-E929FC28521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63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7E8-471A-A22D-EBFC27B8CAD1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07E8-471A-A22D-EBFC27B8CAD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7E8-471A-A22D-EBFC27B8CAD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244.27324106005605</c:v>
                </c:pt>
                <c:pt idx="1">
                  <c:v>166.17842718335802</c:v>
                </c:pt>
                <c:pt idx="2">
                  <c:v>91.482423114299664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7E8-471A-A22D-EBFC27B8CA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5"/>
          <c:y val="8.9901440891317227E-2"/>
          <c:w val="0.85706643453487996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41E-3"/>
                  <c:y val="1.3078900851679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D0-446D-8CD2-F153A37979C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53.386298208562145</c:v>
                </c:pt>
                <c:pt idx="1">
                  <c:v>83.973908918265522</c:v>
                </c:pt>
                <c:pt idx="2">
                  <c:v>55.82676003343412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D0-446D-8CD2-F153A37979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088720"/>
        <c:axId val="225089280"/>
      </c:barChart>
      <c:catAx>
        <c:axId val="225088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89280"/>
        <c:crosses val="autoZero"/>
        <c:auto val="1"/>
        <c:lblAlgn val="ctr"/>
        <c:lblOffset val="100"/>
        <c:noMultiLvlLbl val="0"/>
      </c:catAx>
      <c:valAx>
        <c:axId val="22508928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887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078E-2"/>
          <c:w val="0.86870041244844576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17.967994515075823</c:v>
                </c:pt>
                <c:pt idx="1">
                  <c:v>8.948845885568419</c:v>
                </c:pt>
                <c:pt idx="2">
                  <c:v>6.6634493456760868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8B-45A0-AEF6-F83E89DB7F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091520"/>
        <c:axId val="225092080"/>
      </c:barChart>
      <c:catAx>
        <c:axId val="225091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92080"/>
        <c:crosses val="autoZero"/>
        <c:auto val="1"/>
        <c:lblAlgn val="ctr"/>
        <c:lblOffset val="100"/>
        <c:noMultiLvlLbl val="0"/>
      </c:catAx>
      <c:valAx>
        <c:axId val="225092080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915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79E-2"/>
          <c:y val="4.3376556986293953E-2"/>
          <c:w val="0.93900203733274601"/>
          <c:h val="0.7643423235785686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Global Part %.(etario)'!$Q$23:$Q$47</c:f>
              <c:numCache>
                <c:formatCode>#,##0.0</c:formatCode>
                <c:ptCount val="25"/>
                <c:pt idx="0">
                  <c:v>66.724455922119148</c:v>
                </c:pt>
                <c:pt idx="1">
                  <c:v>66.796245096400781</c:v>
                </c:pt>
                <c:pt idx="2">
                  <c:v>66.782273569999987</c:v>
                </c:pt>
                <c:pt idx="3">
                  <c:v>67.158915347461445</c:v>
                </c:pt>
                <c:pt idx="4">
                  <c:v>68.403126151185319</c:v>
                </c:pt>
                <c:pt idx="5">
                  <c:v>68.422900864875686</c:v>
                </c:pt>
                <c:pt idx="6">
                  <c:v>68.624081123002554</c:v>
                </c:pt>
                <c:pt idx="7">
                  <c:v>67.7</c:v>
                </c:pt>
                <c:pt idx="8">
                  <c:v>67.457972061924849</c:v>
                </c:pt>
                <c:pt idx="9">
                  <c:v>65.142925806831798</c:v>
                </c:pt>
                <c:pt idx="10">
                  <c:v>66.348609824603002</c:v>
                </c:pt>
                <c:pt idx="11">
                  <c:v>66.099481322554908</c:v>
                </c:pt>
                <c:pt idx="12">
                  <c:v>66.443644775478262</c:v>
                </c:pt>
                <c:pt idx="13">
                  <c:v>64.547788451080095</c:v>
                </c:pt>
                <c:pt idx="14">
                  <c:v>64.685166927981641</c:v>
                </c:pt>
                <c:pt idx="15">
                  <c:v>65.141327353527217</c:v>
                </c:pt>
                <c:pt idx="16">
                  <c:v>66.387632278779307</c:v>
                </c:pt>
                <c:pt idx="17">
                  <c:v>66.55193435093787</c:v>
                </c:pt>
                <c:pt idx="18">
                  <c:v>66.462159673404869</c:v>
                </c:pt>
                <c:pt idx="19">
                  <c:v>65.770793204313293</c:v>
                </c:pt>
                <c:pt idx="20">
                  <c:v>65.626990770912457</c:v>
                </c:pt>
                <c:pt idx="21">
                  <c:v>65.394214449653248</c:v>
                </c:pt>
                <c:pt idx="22">
                  <c:v>65.604384781272103</c:v>
                </c:pt>
                <c:pt idx="23">
                  <c:v>64.61159795466854</c:v>
                </c:pt>
                <c:pt idx="24">
                  <c:v>64.348141604113067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F5-4C39-8F5E-0BBE0A82AFE5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Global Part %.(etario)'!$R$23:$R$47</c:f>
              <c:numCache>
                <c:formatCode>#,##0.0</c:formatCode>
                <c:ptCount val="25"/>
                <c:pt idx="0">
                  <c:v>92.006246080768506</c:v>
                </c:pt>
                <c:pt idx="1">
                  <c:v>93.012937133551304</c:v>
                </c:pt>
                <c:pt idx="2">
                  <c:v>93.788969751364988</c:v>
                </c:pt>
                <c:pt idx="3">
                  <c:v>93.565635865143264</c:v>
                </c:pt>
                <c:pt idx="4">
                  <c:v>92.481776736406175</c:v>
                </c:pt>
                <c:pt idx="5">
                  <c:v>91.928030498124357</c:v>
                </c:pt>
                <c:pt idx="6">
                  <c:v>92.087709089112991</c:v>
                </c:pt>
                <c:pt idx="7">
                  <c:v>92.6</c:v>
                </c:pt>
                <c:pt idx="8">
                  <c:v>92.112287400091006</c:v>
                </c:pt>
                <c:pt idx="9">
                  <c:v>90.740830303070936</c:v>
                </c:pt>
                <c:pt idx="10">
                  <c:v>90.894584560432691</c:v>
                </c:pt>
                <c:pt idx="11">
                  <c:v>91.241114658433659</c:v>
                </c:pt>
                <c:pt idx="12">
                  <c:v>92.441397590944135</c:v>
                </c:pt>
                <c:pt idx="13">
                  <c:v>92.308549575392931</c:v>
                </c:pt>
                <c:pt idx="14">
                  <c:v>92.630847325981364</c:v>
                </c:pt>
                <c:pt idx="15">
                  <c:v>92.140960075836205</c:v>
                </c:pt>
                <c:pt idx="16">
                  <c:v>92.459742338234662</c:v>
                </c:pt>
                <c:pt idx="17">
                  <c:v>91.744509965685722</c:v>
                </c:pt>
                <c:pt idx="18">
                  <c:v>91.972712133547475</c:v>
                </c:pt>
                <c:pt idx="19">
                  <c:v>91.761765897162945</c:v>
                </c:pt>
                <c:pt idx="20">
                  <c:v>92.644601627062627</c:v>
                </c:pt>
                <c:pt idx="21">
                  <c:v>92.442758838041044</c:v>
                </c:pt>
                <c:pt idx="22">
                  <c:v>92.56634349832575</c:v>
                </c:pt>
                <c:pt idx="23">
                  <c:v>92.0535305836909</c:v>
                </c:pt>
                <c:pt idx="24">
                  <c:v>92.577666408494409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F5-4C39-8F5E-0BBE0A82AFE5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Global Part %.(etario)'!$S$23:$S$47</c:f>
              <c:numCache>
                <c:formatCode>#,##0.0</c:formatCode>
                <c:ptCount val="25"/>
                <c:pt idx="0">
                  <c:v>62.425481862997387</c:v>
                </c:pt>
                <c:pt idx="1">
                  <c:v>62.472568911698275</c:v>
                </c:pt>
                <c:pt idx="2">
                  <c:v>63.594558527587552</c:v>
                </c:pt>
                <c:pt idx="3">
                  <c:v>64.275782957958924</c:v>
                </c:pt>
                <c:pt idx="4">
                  <c:v>64.049149468949807</c:v>
                </c:pt>
                <c:pt idx="5">
                  <c:v>63.015393379953707</c:v>
                </c:pt>
                <c:pt idx="6">
                  <c:v>62.578100114798332</c:v>
                </c:pt>
                <c:pt idx="7">
                  <c:v>62.3</c:v>
                </c:pt>
                <c:pt idx="8">
                  <c:v>62.072341181122695</c:v>
                </c:pt>
                <c:pt idx="9">
                  <c:v>61.319163650929873</c:v>
                </c:pt>
                <c:pt idx="10">
                  <c:v>61.681893678466096</c:v>
                </c:pt>
                <c:pt idx="11">
                  <c:v>61.484753558200957</c:v>
                </c:pt>
                <c:pt idx="12">
                  <c:v>62.370059030496371</c:v>
                </c:pt>
                <c:pt idx="13">
                  <c:v>62.55157805813203</c:v>
                </c:pt>
                <c:pt idx="14">
                  <c:v>63.305851747149589</c:v>
                </c:pt>
                <c:pt idx="15">
                  <c:v>62.546527867933541</c:v>
                </c:pt>
                <c:pt idx="16">
                  <c:v>62.380094712008038</c:v>
                </c:pt>
                <c:pt idx="17">
                  <c:v>61.51104649901599</c:v>
                </c:pt>
                <c:pt idx="18">
                  <c:v>60.751279708856408</c:v>
                </c:pt>
                <c:pt idx="19">
                  <c:v>60.039192191431454</c:v>
                </c:pt>
                <c:pt idx="20">
                  <c:v>59.610552865281122</c:v>
                </c:pt>
                <c:pt idx="21">
                  <c:v>59.685547967813292</c:v>
                </c:pt>
                <c:pt idx="22">
                  <c:v>59.553673462854618</c:v>
                </c:pt>
                <c:pt idx="23">
                  <c:v>59.518364214284944</c:v>
                </c:pt>
                <c:pt idx="24">
                  <c:v>59.653276264974494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F5-4C39-8F5E-0BBE0A82AF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452672"/>
        <c:axId val="224453232"/>
      </c:lineChart>
      <c:catAx>
        <c:axId val="224452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45323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24453232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45267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87E-2"/>
          <c:w val="0.53114120168941215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87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ocupación %.(etario)'!$Q$23:$Q$47</c:f>
              <c:numCache>
                <c:formatCode>#,##0.0</c:formatCode>
                <c:ptCount val="25"/>
                <c:pt idx="0">
                  <c:v>57.23176557325543</c:v>
                </c:pt>
                <c:pt idx="1">
                  <c:v>57.595546095106833</c:v>
                </c:pt>
                <c:pt idx="2">
                  <c:v>57.451235187562133</c:v>
                </c:pt>
                <c:pt idx="3">
                  <c:v>58.34821191197117</c:v>
                </c:pt>
                <c:pt idx="4">
                  <c:v>59.280492111629492</c:v>
                </c:pt>
                <c:pt idx="5">
                  <c:v>56.920262090590931</c:v>
                </c:pt>
                <c:pt idx="6">
                  <c:v>56.594884894794042</c:v>
                </c:pt>
                <c:pt idx="7">
                  <c:v>56.1</c:v>
                </c:pt>
                <c:pt idx="8">
                  <c:v>58.298180018305167</c:v>
                </c:pt>
                <c:pt idx="9">
                  <c:v>56.678432240172803</c:v>
                </c:pt>
                <c:pt idx="10">
                  <c:v>57.791134904201726</c:v>
                </c:pt>
                <c:pt idx="11">
                  <c:v>56.583996639233483</c:v>
                </c:pt>
                <c:pt idx="12">
                  <c:v>56.712822561852072</c:v>
                </c:pt>
                <c:pt idx="13">
                  <c:v>54.713553538508897</c:v>
                </c:pt>
                <c:pt idx="14">
                  <c:v>55.295260473611862</c:v>
                </c:pt>
                <c:pt idx="15">
                  <c:v>55.570700167196719</c:v>
                </c:pt>
                <c:pt idx="16">
                  <c:v>56.324561830039308</c:v>
                </c:pt>
                <c:pt idx="17">
                  <c:v>55.287318056202039</c:v>
                </c:pt>
                <c:pt idx="18">
                  <c:v>54.625816543857141</c:v>
                </c:pt>
                <c:pt idx="19">
                  <c:v>53.461965783827111</c:v>
                </c:pt>
                <c:pt idx="20">
                  <c:v>54.101893419903966</c:v>
                </c:pt>
                <c:pt idx="21">
                  <c:v>53.992248989780911</c:v>
                </c:pt>
                <c:pt idx="22">
                  <c:v>54.170456534096402</c:v>
                </c:pt>
                <c:pt idx="23">
                  <c:v>52.874257407530891</c:v>
                </c:pt>
                <c:pt idx="24">
                  <c:v>52.740979923749308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AAC-4C01-84C6-D0C1930D9694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ocupación %.(etario)'!$R$23:$R$47</c:f>
              <c:numCache>
                <c:formatCode>#,##0.0</c:formatCode>
                <c:ptCount val="25"/>
                <c:pt idx="0">
                  <c:v>85.897359476471067</c:v>
                </c:pt>
                <c:pt idx="1">
                  <c:v>86.791382689945834</c:v>
                </c:pt>
                <c:pt idx="2">
                  <c:v>87.636908232649063</c:v>
                </c:pt>
                <c:pt idx="3">
                  <c:v>87.865390150139632</c:v>
                </c:pt>
                <c:pt idx="4">
                  <c:v>86.83483767163915</c:v>
                </c:pt>
                <c:pt idx="5">
                  <c:v>84.494459291168994</c:v>
                </c:pt>
                <c:pt idx="6">
                  <c:v>84.226008513071221</c:v>
                </c:pt>
                <c:pt idx="7">
                  <c:v>85</c:v>
                </c:pt>
                <c:pt idx="8">
                  <c:v>86.435163824182766</c:v>
                </c:pt>
                <c:pt idx="9">
                  <c:v>85.668652783653457</c:v>
                </c:pt>
                <c:pt idx="10">
                  <c:v>84.681301100511689</c:v>
                </c:pt>
                <c:pt idx="11">
                  <c:v>84.913068763922581</c:v>
                </c:pt>
                <c:pt idx="12">
                  <c:v>85.020632350194887</c:v>
                </c:pt>
                <c:pt idx="13">
                  <c:v>86.045251655534827</c:v>
                </c:pt>
                <c:pt idx="14">
                  <c:v>86.285161454600185</c:v>
                </c:pt>
                <c:pt idx="15">
                  <c:v>86.615012760398912</c:v>
                </c:pt>
                <c:pt idx="16">
                  <c:v>86.056953831446251</c:v>
                </c:pt>
                <c:pt idx="17">
                  <c:v>83.560845318504491</c:v>
                </c:pt>
                <c:pt idx="18">
                  <c:v>82.426177659465694</c:v>
                </c:pt>
                <c:pt idx="19">
                  <c:v>82.649681216096766</c:v>
                </c:pt>
                <c:pt idx="20">
                  <c:v>84.40567568887667</c:v>
                </c:pt>
                <c:pt idx="21">
                  <c:v>84.426708599319795</c:v>
                </c:pt>
                <c:pt idx="22">
                  <c:v>84.265201714058676</c:v>
                </c:pt>
                <c:pt idx="23">
                  <c:v>83.909828400885189</c:v>
                </c:pt>
                <c:pt idx="24">
                  <c:v>85.321465923747837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AAC-4C01-84C6-D0C1930D9694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ocupación %.(etario)'!$S$23:$S$47</c:f>
              <c:numCache>
                <c:formatCode>#,##0.0</c:formatCode>
                <c:ptCount val="25"/>
                <c:pt idx="0">
                  <c:v>58.646548828217327</c:v>
                </c:pt>
                <c:pt idx="1">
                  <c:v>58.335821186279432</c:v>
                </c:pt>
                <c:pt idx="2">
                  <c:v>59.058200990004295</c:v>
                </c:pt>
                <c:pt idx="3">
                  <c:v>60.334703351848972</c:v>
                </c:pt>
                <c:pt idx="4">
                  <c:v>60.097840658139702</c:v>
                </c:pt>
                <c:pt idx="5">
                  <c:v>58.649321811253621</c:v>
                </c:pt>
                <c:pt idx="6">
                  <c:v>57.847836429988867</c:v>
                </c:pt>
                <c:pt idx="7">
                  <c:v>57.8</c:v>
                </c:pt>
                <c:pt idx="8">
                  <c:v>57.921652267379699</c:v>
                </c:pt>
                <c:pt idx="9">
                  <c:v>57.305785057873415</c:v>
                </c:pt>
                <c:pt idx="10">
                  <c:v>57.735055328638893</c:v>
                </c:pt>
                <c:pt idx="11">
                  <c:v>57.572144704728721</c:v>
                </c:pt>
                <c:pt idx="12">
                  <c:v>58.096275790652342</c:v>
                </c:pt>
                <c:pt idx="13">
                  <c:v>58.170595614550223</c:v>
                </c:pt>
                <c:pt idx="14">
                  <c:v>59.272119691784333</c:v>
                </c:pt>
                <c:pt idx="15">
                  <c:v>59.189280574084847</c:v>
                </c:pt>
                <c:pt idx="16">
                  <c:v>59.289522709030415</c:v>
                </c:pt>
                <c:pt idx="17">
                  <c:v>57.397614614014934</c:v>
                </c:pt>
                <c:pt idx="18">
                  <c:v>56.684069015972717</c:v>
                </c:pt>
                <c:pt idx="19">
                  <c:v>55.736294918631771</c:v>
                </c:pt>
                <c:pt idx="20">
                  <c:v>55.921727392292695</c:v>
                </c:pt>
                <c:pt idx="21">
                  <c:v>55.966077925040182</c:v>
                </c:pt>
                <c:pt idx="22">
                  <c:v>55.860217893685572</c:v>
                </c:pt>
                <c:pt idx="23">
                  <c:v>55.674131104450133</c:v>
                </c:pt>
                <c:pt idx="24">
                  <c:v>55.802675743657502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AAC-4C01-84C6-D0C1930D96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578480"/>
        <c:axId val="225579040"/>
      </c:lineChart>
      <c:catAx>
        <c:axId val="225578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5790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2557904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578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9"/>
          <c:y val="4.9856847246913638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8E-2"/>
          <c:y val="6.4850889701779407E-2"/>
          <c:w val="0.90115598453419188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desocupación %.(etario)'!$Q$23:$Q$47</c:f>
              <c:numCache>
                <c:formatCode>#,##0.0</c:formatCode>
                <c:ptCount val="25"/>
                <c:pt idx="0">
                  <c:v>14.226703264457669</c:v>
                </c:pt>
                <c:pt idx="1">
                  <c:v>13.774275766572583</c:v>
                </c:pt>
                <c:pt idx="2">
                  <c:v>13.97232810987958</c:v>
                </c:pt>
                <c:pt idx="3">
                  <c:v>13.119186618643514</c:v>
                </c:pt>
                <c:pt idx="4">
                  <c:v>13.33657473401561</c:v>
                </c:pt>
                <c:pt idx="5">
                  <c:v>16.811094865738919</c:v>
                </c:pt>
                <c:pt idx="6">
                  <c:v>17.529118104542992</c:v>
                </c:pt>
                <c:pt idx="7">
                  <c:v>17.2</c:v>
                </c:pt>
                <c:pt idx="8">
                  <c:v>13.578516761830899</c:v>
                </c:pt>
                <c:pt idx="9">
                  <c:v>12.993726428190804</c:v>
                </c:pt>
                <c:pt idx="10">
                  <c:v>12.897745624246722</c:v>
                </c:pt>
                <c:pt idx="11">
                  <c:v>14.395702497100343</c:v>
                </c:pt>
                <c:pt idx="12">
                  <c:v>14.645226411807952</c:v>
                </c:pt>
                <c:pt idx="13">
                  <c:v>15.235587691783504</c:v>
                </c:pt>
                <c:pt idx="14">
                  <c:v>14.516320974829073</c:v>
                </c:pt>
                <c:pt idx="15">
                  <c:v>14.692097283173114</c:v>
                </c:pt>
                <c:pt idx="16">
                  <c:v>15.158049930870382</c:v>
                </c:pt>
                <c:pt idx="17">
                  <c:v>16.926053922543964</c:v>
                </c:pt>
                <c:pt idx="18">
                  <c:v>17.809146118199557</c:v>
                </c:pt>
                <c:pt idx="19">
                  <c:v>18.714731601684452</c:v>
                </c:pt>
                <c:pt idx="20">
                  <c:v>17.561520367800682</c:v>
                </c:pt>
                <c:pt idx="21">
                  <c:v>17.435740387478244</c:v>
                </c:pt>
                <c:pt idx="22">
                  <c:v>17.428603721072829</c:v>
                </c:pt>
                <c:pt idx="23">
                  <c:v>18.165996382526458</c:v>
                </c:pt>
                <c:pt idx="24">
                  <c:v>18.038068219241083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49A-4903-85BD-B08190B38CEC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desocupación %.(etario)'!$R$23:$R$47</c:f>
              <c:numCache>
                <c:formatCode>#,##0.0</c:formatCode>
                <c:ptCount val="25"/>
                <c:pt idx="0">
                  <c:v>6.6396433552290191</c:v>
                </c:pt>
                <c:pt idx="1">
                  <c:v>6.6889129999972692</c:v>
                </c:pt>
                <c:pt idx="2">
                  <c:v>6.5594723292353896</c:v>
                </c:pt>
                <c:pt idx="3">
                  <c:v>6.0922428007858054</c:v>
                </c:pt>
                <c:pt idx="4">
                  <c:v>6.106001921721405</c:v>
                </c:pt>
                <c:pt idx="5">
                  <c:v>8.0862944269289887</c:v>
                </c:pt>
                <c:pt idx="6">
                  <c:v>8.5371877026868486</c:v>
                </c:pt>
                <c:pt idx="7">
                  <c:v>8.1999999999999993</c:v>
                </c:pt>
                <c:pt idx="8">
                  <c:v>6.1632641378772304</c:v>
                </c:pt>
                <c:pt idx="9">
                  <c:v>5.58974113690231</c:v>
                </c:pt>
                <c:pt idx="10">
                  <c:v>6.8357025778472096</c:v>
                </c:pt>
                <c:pt idx="11">
                  <c:v>6.93552015251072</c:v>
                </c:pt>
                <c:pt idx="12">
                  <c:v>8.0275346696794134</c:v>
                </c:pt>
                <c:pt idx="13">
                  <c:v>6.7851763987934257</c:v>
                </c:pt>
                <c:pt idx="14">
                  <c:v>6.850510445024609</c:v>
                </c:pt>
                <c:pt idx="15">
                  <c:v>5.9972755991354489</c:v>
                </c:pt>
                <c:pt idx="16">
                  <c:v>6.9249473823600427</c:v>
                </c:pt>
                <c:pt idx="17">
                  <c:v>8.9200592495857478</c:v>
                </c:pt>
                <c:pt idx="18">
                  <c:v>10.379746614647889</c:v>
                </c:pt>
                <c:pt idx="19">
                  <c:v>9.9301540156475312</c:v>
                </c:pt>
                <c:pt idx="20">
                  <c:v>8.8930448115600225</c:v>
                </c:pt>
                <c:pt idx="21">
                  <c:v>8.6713663022166134</c:v>
                </c:pt>
                <c:pt idx="22">
                  <c:v>8.9677754036133344</c:v>
                </c:pt>
                <c:pt idx="23">
                  <c:v>8.8467027078356786</c:v>
                </c:pt>
                <c:pt idx="24">
                  <c:v>7.8379600245365362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9A-4903-85BD-B08190B38CEC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desocupación %.(etario)'!$S$23:$S$47</c:f>
              <c:numCache>
                <c:formatCode>#,##0.0</c:formatCode>
                <c:ptCount val="25"/>
                <c:pt idx="0">
                  <c:v>6.0535103967215935</c:v>
                </c:pt>
                <c:pt idx="1">
                  <c:v>6.6217026088137443</c:v>
                </c:pt>
                <c:pt idx="2">
                  <c:v>7.1332479422991604</c:v>
                </c:pt>
                <c:pt idx="3">
                  <c:v>6.1315155175750151</c:v>
                </c:pt>
                <c:pt idx="4">
                  <c:v>6.1691823288389793</c:v>
                </c:pt>
                <c:pt idx="5">
                  <c:v>6.9285794065820001</c:v>
                </c:pt>
                <c:pt idx="6">
                  <c:v>7.5589761851700636</c:v>
                </c:pt>
                <c:pt idx="7">
                  <c:v>7.2</c:v>
                </c:pt>
                <c:pt idx="8">
                  <c:v>6.6868573583064626</c:v>
                </c:pt>
                <c:pt idx="9">
                  <c:v>6.5450641432478234</c:v>
                </c:pt>
                <c:pt idx="10">
                  <c:v>6.3986984096195094</c:v>
                </c:pt>
                <c:pt idx="11">
                  <c:v>6.3635431989957993</c:v>
                </c:pt>
                <c:pt idx="12">
                  <c:v>6.8522994947853428</c:v>
                </c:pt>
                <c:pt idx="13">
                  <c:v>7.0037920378449341</c:v>
                </c:pt>
                <c:pt idx="14">
                  <c:v>6.3718154705135586</c:v>
                </c:pt>
                <c:pt idx="15">
                  <c:v>5.3675997825770514</c:v>
                </c:pt>
                <c:pt idx="16">
                  <c:v>4.9544201836273967</c:v>
                </c:pt>
                <c:pt idx="17">
                  <c:v>6.6310281481151643</c:v>
                </c:pt>
                <c:pt idx="18">
                  <c:v>6.6948559970676156</c:v>
                </c:pt>
                <c:pt idx="19">
                  <c:v>7.1668140688504511</c:v>
                </c:pt>
                <c:pt idx="20">
                  <c:v>6.1882087913613546</c:v>
                </c:pt>
                <c:pt idx="21">
                  <c:v>6.2317766518268645</c:v>
                </c:pt>
                <c:pt idx="22">
                  <c:v>6.2018937781776788</c:v>
                </c:pt>
                <c:pt idx="23">
                  <c:v>6.4589024926732685</c:v>
                </c:pt>
                <c:pt idx="24">
                  <c:v>6.4549690518471907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49A-4903-85BD-B08190B38C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281248"/>
        <c:axId val="226281808"/>
      </c:lineChart>
      <c:catAx>
        <c:axId val="22628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262818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2628180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628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6"/>
          <c:y val="5.2592071829756309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84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A7AE-40D3-B476-E50668031236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65.079840353742725</c:v>
                </c:pt>
                <c:pt idx="1">
                  <c:v>64.978044832771104</c:v>
                </c:pt>
                <c:pt idx="2">
                  <c:v>64.329742717773385</c:v>
                </c:pt>
                <c:pt idx="3">
                  <c:v>63.942612787644848</c:v>
                </c:pt>
                <c:pt idx="4">
                  <c:v>63.872169269167358</c:v>
                </c:pt>
                <c:pt idx="5">
                  <c:v>61.781664944199996</c:v>
                </c:pt>
                <c:pt idx="6">
                  <c:v>60.574017420868529</c:v>
                </c:pt>
                <c:pt idx="7">
                  <c:v>60.512206815479516</c:v>
                </c:pt>
                <c:pt idx="8">
                  <c:v>57.534485080102726</c:v>
                </c:pt>
                <c:pt idx="9">
                  <c:v>56.95171297970051</c:v>
                </c:pt>
                <c:pt idx="10">
                  <c:v>56.111974872070988</c:v>
                </c:pt>
                <c:pt idx="11">
                  <c:v>54.311059327589476</c:v>
                </c:pt>
                <c:pt idx="12">
                  <c:v>52.762066871022263</c:v>
                </c:pt>
                <c:pt idx="13">
                  <c:v>43.311155084773034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7AE-40D3-B476-E506680312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6284608"/>
        <c:axId val="226285168"/>
      </c:barChart>
      <c:catAx>
        <c:axId val="226284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6285168"/>
        <c:crosses val="autoZero"/>
        <c:auto val="1"/>
        <c:lblAlgn val="ctr"/>
        <c:lblOffset val="100"/>
        <c:noMultiLvlLbl val="0"/>
      </c:catAx>
      <c:valAx>
        <c:axId val="226285168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6284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53"/>
          <c:h val="0.84464143793284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DD1-4421-917F-61348514050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92.227176838119462</c:v>
                </c:pt>
                <c:pt idx="1">
                  <c:v>91.684745676116336</c:v>
                </c:pt>
                <c:pt idx="2">
                  <c:v>90.562917232780578</c:v>
                </c:pt>
                <c:pt idx="3">
                  <c:v>90.384168243102053</c:v>
                </c:pt>
                <c:pt idx="4">
                  <c:v>89.921874614103189</c:v>
                </c:pt>
                <c:pt idx="5">
                  <c:v>89.644121500384472</c:v>
                </c:pt>
                <c:pt idx="6">
                  <c:v>88.840167344151538</c:v>
                </c:pt>
                <c:pt idx="7">
                  <c:v>88.536712221444617</c:v>
                </c:pt>
                <c:pt idx="8">
                  <c:v>87.850452352334486</c:v>
                </c:pt>
                <c:pt idx="9">
                  <c:v>87.33047566424959</c:v>
                </c:pt>
                <c:pt idx="10">
                  <c:v>86.415062494654123</c:v>
                </c:pt>
                <c:pt idx="11">
                  <c:v>85.956686666227696</c:v>
                </c:pt>
                <c:pt idx="12">
                  <c:v>85.574743783125854</c:v>
                </c:pt>
                <c:pt idx="13">
                  <c:v>83.962847635392123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DD1-4421-917F-6134851405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4056944"/>
        <c:axId val="224057504"/>
      </c:barChart>
      <c:catAx>
        <c:axId val="224056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057504"/>
        <c:crosses val="autoZero"/>
        <c:auto val="1"/>
        <c:lblAlgn val="ctr"/>
        <c:lblOffset val="100"/>
        <c:noMultiLvlLbl val="0"/>
      </c:catAx>
      <c:valAx>
        <c:axId val="22405750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4056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5E-2"/>
          <c:w val="0.81901688387486848"/>
          <c:h val="0.8636985631033415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5035-43FC-82D1-D82B037833F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65.979961577248531</c:v>
                </c:pt>
                <c:pt idx="1">
                  <c:v>64.130887759669577</c:v>
                </c:pt>
                <c:pt idx="2">
                  <c:v>63.102475986864718</c:v>
                </c:pt>
                <c:pt idx="3">
                  <c:v>63.084336003124186</c:v>
                </c:pt>
                <c:pt idx="4">
                  <c:v>62.336363669156256</c:v>
                </c:pt>
                <c:pt idx="5">
                  <c:v>59.812323941765342</c:v>
                </c:pt>
                <c:pt idx="6">
                  <c:v>59.348747218078181</c:v>
                </c:pt>
                <c:pt idx="7">
                  <c:v>58.816521911310161</c:v>
                </c:pt>
                <c:pt idx="8">
                  <c:v>58.177397164797775</c:v>
                </c:pt>
                <c:pt idx="9">
                  <c:v>57.388337140950597</c:v>
                </c:pt>
                <c:pt idx="10">
                  <c:v>55.936043479840336</c:v>
                </c:pt>
                <c:pt idx="11">
                  <c:v>55.242414580328557</c:v>
                </c:pt>
                <c:pt idx="12">
                  <c:v>54.992179792891591</c:v>
                </c:pt>
                <c:pt idx="13">
                  <c:v>50.115098353212204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35-43FC-82D1-D82B037833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4059744"/>
        <c:axId val="224060304"/>
      </c:barChart>
      <c:catAx>
        <c:axId val="224059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4060304"/>
        <c:crosses val="autoZero"/>
        <c:auto val="1"/>
        <c:lblAlgn val="ctr"/>
        <c:lblOffset val="100"/>
        <c:noMultiLvlLbl val="0"/>
      </c:catAx>
      <c:valAx>
        <c:axId val="22406030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4059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34E-2"/>
          <c:w val="0.83147388661978816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B789-4BEE-9C96-0AC4E7B93B7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Pereira</c:v>
                </c:pt>
                <c:pt idx="2">
                  <c:v>Bogotá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Pasto</c:v>
                </c:pt>
                <c:pt idx="7">
                  <c:v>Villavicencio</c:v>
                </c:pt>
                <c:pt idx="8">
                  <c:v>Ibagué</c:v>
                </c:pt>
                <c:pt idx="9">
                  <c:v>Manizales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54.586203291916725</c:v>
                </c:pt>
                <c:pt idx="1">
                  <c:v>53.45776748992683</c:v>
                </c:pt>
                <c:pt idx="2">
                  <c:v>53.386298208562145</c:v>
                </c:pt>
                <c:pt idx="3">
                  <c:v>52.249585391353172</c:v>
                </c:pt>
                <c:pt idx="4">
                  <c:v>51.897657691753416</c:v>
                </c:pt>
                <c:pt idx="5">
                  <c:v>50.360335456384064</c:v>
                </c:pt>
                <c:pt idx="6">
                  <c:v>47.639738236535514</c:v>
                </c:pt>
                <c:pt idx="7">
                  <c:v>47.533732116307711</c:v>
                </c:pt>
                <c:pt idx="8">
                  <c:v>47.186780029952502</c:v>
                </c:pt>
                <c:pt idx="9">
                  <c:v>46.155071738054851</c:v>
                </c:pt>
                <c:pt idx="10">
                  <c:v>45.616758885006796</c:v>
                </c:pt>
                <c:pt idx="11">
                  <c:v>41.76421384540501</c:v>
                </c:pt>
                <c:pt idx="12">
                  <c:v>41.219281010868855</c:v>
                </c:pt>
                <c:pt idx="13">
                  <c:v>35.021662299913793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789-4BEE-9C96-0AC4E7B93B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4062544"/>
        <c:axId val="227252032"/>
      </c:barChart>
      <c:catAx>
        <c:axId val="224062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252032"/>
        <c:crosses val="autoZero"/>
        <c:auto val="1"/>
        <c:lblAlgn val="ctr"/>
        <c:lblOffset val="100"/>
        <c:noMultiLvlLbl val="0"/>
      </c:catAx>
      <c:valAx>
        <c:axId val="22725203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4062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8"/>
          <c:y val="2.4833785408930945E-2"/>
          <c:w val="0.82088613095548479"/>
          <c:h val="0.85969820662049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D19B-4AF9-B3BD-1008863C7B1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85.768884093118785</c:v>
                </c:pt>
                <c:pt idx="1">
                  <c:v>83.973908918265522</c:v>
                </c:pt>
                <c:pt idx="2">
                  <c:v>83.063881856350903</c:v>
                </c:pt>
                <c:pt idx="3">
                  <c:v>82.454309349261351</c:v>
                </c:pt>
                <c:pt idx="4">
                  <c:v>81.973408013431779</c:v>
                </c:pt>
                <c:pt idx="5">
                  <c:v>81.889519274451857</c:v>
                </c:pt>
                <c:pt idx="6">
                  <c:v>81.103670054687882</c:v>
                </c:pt>
                <c:pt idx="7">
                  <c:v>80.878383710745624</c:v>
                </c:pt>
                <c:pt idx="8">
                  <c:v>79.662115436449255</c:v>
                </c:pt>
                <c:pt idx="9">
                  <c:v>78.435924926085804</c:v>
                </c:pt>
                <c:pt idx="10">
                  <c:v>78.206906801474815</c:v>
                </c:pt>
                <c:pt idx="11">
                  <c:v>77.545294906260168</c:v>
                </c:pt>
                <c:pt idx="12">
                  <c:v>76.361393461875394</c:v>
                </c:pt>
                <c:pt idx="13">
                  <c:v>73.234051172131558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19B-4AF9-B3BD-1008863C7B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7254272"/>
        <c:axId val="227254832"/>
      </c:barChart>
      <c:catAx>
        <c:axId val="227254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254832"/>
        <c:crosses val="autoZero"/>
        <c:auto val="1"/>
        <c:lblAlgn val="ctr"/>
        <c:lblOffset val="100"/>
        <c:noMultiLvlLbl val="0"/>
      </c:catAx>
      <c:valAx>
        <c:axId val="22725483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7254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9E-2"/>
          <c:w val="0.82241420887635319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3807-4A86-821F-A5DCB71EAA1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62.629187676529909</c:v>
                </c:pt>
                <c:pt idx="1">
                  <c:v>61.202025735776147</c:v>
                </c:pt>
                <c:pt idx="2">
                  <c:v>61.002773656209207</c:v>
                </c:pt>
                <c:pt idx="3">
                  <c:v>58.798077339274137</c:v>
                </c:pt>
                <c:pt idx="4">
                  <c:v>58.611827275281101</c:v>
                </c:pt>
                <c:pt idx="5">
                  <c:v>55.82676003343412</c:v>
                </c:pt>
                <c:pt idx="6">
                  <c:v>54.879807430648761</c:v>
                </c:pt>
                <c:pt idx="7">
                  <c:v>54.447753716890134</c:v>
                </c:pt>
                <c:pt idx="8">
                  <c:v>53.794941524678883</c:v>
                </c:pt>
                <c:pt idx="9">
                  <c:v>52.540305036193615</c:v>
                </c:pt>
                <c:pt idx="10">
                  <c:v>52.146855963176556</c:v>
                </c:pt>
                <c:pt idx="11">
                  <c:v>51.83538640168841</c:v>
                </c:pt>
                <c:pt idx="12">
                  <c:v>50.797840581700093</c:v>
                </c:pt>
                <c:pt idx="13">
                  <c:v>46.343202999860381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807-4A86-821F-A5DCB71EA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27257072"/>
        <c:axId val="227257632"/>
      </c:barChart>
      <c:catAx>
        <c:axId val="227257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257632"/>
        <c:crosses val="autoZero"/>
        <c:auto val="1"/>
        <c:lblAlgn val="ctr"/>
        <c:lblOffset val="100"/>
        <c:noMultiLvlLbl val="0"/>
      </c:catAx>
      <c:valAx>
        <c:axId val="2272576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27257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8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E97A-4880-826A-B8DFEAF7CF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Cali</c:v>
                </c:pt>
                <c:pt idx="5">
                  <c:v>Cartagena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Bogotá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25.569873559747759</c:v>
                </c:pt>
                <c:pt idx="1">
                  <c:v>22.021055728739768</c:v>
                </c:pt>
                <c:pt idx="2">
                  <c:v>21.877053998604612</c:v>
                </c:pt>
                <c:pt idx="3">
                  <c:v>21.527852798596573</c:v>
                </c:pt>
                <c:pt idx="4">
                  <c:v>20.130472030486072</c:v>
                </c:pt>
                <c:pt idx="5">
                  <c:v>19.139394386121076</c:v>
                </c:pt>
                <c:pt idx="6">
                  <c:v>18.957535562615892</c:v>
                </c:pt>
                <c:pt idx="7">
                  <c:v>18.48660035000912</c:v>
                </c:pt>
                <c:pt idx="8">
                  <c:v>18.286752584109323</c:v>
                </c:pt>
                <c:pt idx="9">
                  <c:v>17.967994515075826</c:v>
                </c:pt>
                <c:pt idx="10">
                  <c:v>17.197941077931276</c:v>
                </c:pt>
                <c:pt idx="11">
                  <c:v>16.305069795504561</c:v>
                </c:pt>
                <c:pt idx="12">
                  <c:v>16.008342592143187</c:v>
                </c:pt>
                <c:pt idx="13">
                  <c:v>15.146243423673203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97A-4880-826A-B8DFEAF7CF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6783936"/>
        <c:axId val="266784496"/>
      </c:barChart>
      <c:catAx>
        <c:axId val="266783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784496"/>
        <c:crosses val="autoZero"/>
        <c:auto val="1"/>
        <c:lblAlgn val="ctr"/>
        <c:lblOffset val="100"/>
        <c:noMultiLvlLbl val="0"/>
      </c:catAx>
      <c:valAx>
        <c:axId val="26678449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6783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74"/>
          <c:y val="4.0523525254157297E-2"/>
          <c:w val="0.81479591512527083"/>
          <c:h val="0.862087766213004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9221-41C7-A873-5D5AC2F75B4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Cartagena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14.420951866674155</c:v>
                </c:pt>
                <c:pt idx="1">
                  <c:v>10.977229248841116</c:v>
                </c:pt>
                <c:pt idx="2">
                  <c:v>10.023634899383383</c:v>
                </c:pt>
                <c:pt idx="3">
                  <c:v>9.7856165543341742</c:v>
                </c:pt>
                <c:pt idx="4">
                  <c:v>9.3055679917839615</c:v>
                </c:pt>
                <c:pt idx="5">
                  <c:v>9.2335032090752751</c:v>
                </c:pt>
                <c:pt idx="6">
                  <c:v>9.0533544151884797</c:v>
                </c:pt>
                <c:pt idx="7">
                  <c:v>8.948845885568419</c:v>
                </c:pt>
                <c:pt idx="8">
                  <c:v>8.9325932918124025</c:v>
                </c:pt>
                <c:pt idx="9">
                  <c:v>8.7083326391020517</c:v>
                </c:pt>
                <c:pt idx="10">
                  <c:v>8.280470203001892</c:v>
                </c:pt>
                <c:pt idx="11">
                  <c:v>8.0203944561967422</c:v>
                </c:pt>
                <c:pt idx="12">
                  <c:v>7.3881332998913685</c:v>
                </c:pt>
                <c:pt idx="13">
                  <c:v>6.4523946043279654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BEC9-48BB-8FBE-D5FDA7A4D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6786736"/>
        <c:axId val="266787296"/>
      </c:barChart>
      <c:catAx>
        <c:axId val="266786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787296"/>
        <c:crosses val="autoZero"/>
        <c:auto val="1"/>
        <c:lblAlgn val="ctr"/>
        <c:lblOffset val="100"/>
        <c:noMultiLvlLbl val="0"/>
      </c:catAx>
      <c:valAx>
        <c:axId val="26678729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66786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81"/>
          <c:y val="2.8997743703089756E-2"/>
          <c:w val="0.81508408000723975"/>
          <c:h val="0.878605700603215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37AC-4662-91A0-CB712A2A2FA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Manizales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Bogotá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10.901159337095288</c:v>
                </c:pt>
                <c:pt idx="1">
                  <c:v>8.447765428104006</c:v>
                </c:pt>
                <c:pt idx="2">
                  <c:v>8.2579561168818838</c:v>
                </c:pt>
                <c:pt idx="3">
                  <c:v>7.6271557646704933</c:v>
                </c:pt>
                <c:pt idx="4">
                  <c:v>7.5264650320895843</c:v>
                </c:pt>
                <c:pt idx="5">
                  <c:v>7.0897294181261854</c:v>
                </c:pt>
                <c:pt idx="6">
                  <c:v>6.6932119627842139</c:v>
                </c:pt>
                <c:pt idx="7">
                  <c:v>6.6634493456760868</c:v>
                </c:pt>
                <c:pt idx="8">
                  <c:v>5.6761192370174314</c:v>
                </c:pt>
                <c:pt idx="9">
                  <c:v>5.6035903583662625</c:v>
                </c:pt>
                <c:pt idx="10">
                  <c:v>5.0784720400232031</c:v>
                </c:pt>
                <c:pt idx="11">
                  <c:v>4.5670068296408726</c:v>
                </c:pt>
                <c:pt idx="12">
                  <c:v>3.8277679684890833</c:v>
                </c:pt>
                <c:pt idx="13">
                  <c:v>3.3274484048654021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7AC-4662-91A0-CB712A2A2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6789536"/>
        <c:axId val="266790096"/>
      </c:barChart>
      <c:catAx>
        <c:axId val="266789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790096"/>
        <c:crosses val="autoZero"/>
        <c:auto val="1"/>
        <c:lblAlgn val="ctr"/>
        <c:lblOffset val="100"/>
        <c:noMultiLvlLbl val="0"/>
      </c:catAx>
      <c:valAx>
        <c:axId val="266790096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67895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014E-2"/>
          <c:w val="0.53685403185987945"/>
          <c:h val="0.84722323229616892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-19,2</c:v>
                </c:pt>
                <c:pt idx="1">
                  <c:v>-26,8</c:v>
                </c:pt>
                <c:pt idx="2">
                  <c:v>-5,7</c:v>
                </c:pt>
                <c:pt idx="3">
                  <c:v>7,0</c:v>
                </c:pt>
                <c:pt idx="4">
                  <c:v>-9,4</c:v>
                </c:pt>
                <c:pt idx="5">
                  <c:v>-20,3</c:v>
                </c:pt>
                <c:pt idx="6">
                  <c:v>9,4</c:v>
                </c:pt>
                <c:pt idx="7">
                  <c:v>5,7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639E-45B2-97E9-D38DAF664969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9E-45B2-97E9-D38DAF664969}"/>
                </c:ext>
              </c:extLst>
            </c:dLbl>
            <c:dLbl>
              <c:idx val="1"/>
              <c:layout>
                <c:manualLayout>
                  <c:x val="-3.2252123387215515E-3"/>
                  <c:y val="0.22044139643834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9E-45B2-97E9-D38DAF664969}"/>
                </c:ext>
              </c:extLst>
            </c:dLbl>
            <c:dLbl>
              <c:idx val="2"/>
              <c:layout>
                <c:manualLayout>
                  <c:x val="-0.15630674878511475"/>
                  <c:y val="-0.1893384674860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39E-45B2-97E9-D38DAF664969}"/>
                </c:ext>
              </c:extLst>
            </c:dLbl>
            <c:dLbl>
              <c:idx val="3"/>
              <c:layout>
                <c:manualLayout>
                  <c:x val="0.1043967659730603"/>
                  <c:y val="-5.91595405413033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9E-45B2-97E9-D38DAF664969}"/>
                </c:ext>
              </c:extLst>
            </c:dLbl>
            <c:dLbl>
              <c:idx val="4"/>
              <c:layout>
                <c:manualLayout>
                  <c:x val="-1.5017070227287717E-3"/>
                  <c:y val="0.27056247001382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9E-45B2-97E9-D38DAF664969}"/>
                </c:ext>
              </c:extLst>
            </c:dLbl>
            <c:dLbl>
              <c:idx val="5"/>
              <c:layout>
                <c:manualLayout>
                  <c:x val="-6.9423005292655266E-3"/>
                  <c:y val="-2.72479370340863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39E-45B2-97E9-D38DAF664969}"/>
                </c:ext>
              </c:extLst>
            </c:dLbl>
            <c:dLbl>
              <c:idx val="6"/>
              <c:layout>
                <c:manualLayout>
                  <c:x val="0.15127049712845303"/>
                  <c:y val="0.142931508602093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39E-45B2-97E9-D38DAF664969}"/>
                </c:ext>
              </c:extLst>
            </c:dLbl>
            <c:dLbl>
              <c:idx val="7"/>
              <c:layout>
                <c:manualLayout>
                  <c:x val="0.12088365299997418"/>
                  <c:y val="1.736234583580278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39E-45B2-97E9-D38DAF66496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416.07001262979674</c:v>
                </c:pt>
                <c:pt idx="1">
                  <c:v>87.611802133000154</c:v>
                </c:pt>
                <c:pt idx="2">
                  <c:v>251.43170542401145</c:v>
                </c:pt>
                <c:pt idx="3">
                  <c:v>415.46582944076295</c:v>
                </c:pt>
                <c:pt idx="4">
                  <c:v>164.68181517534242</c:v>
                </c:pt>
                <c:pt idx="5">
                  <c:v>51.472957495990315</c:v>
                </c:pt>
                <c:pt idx="6">
                  <c:v>276.05709690264729</c:v>
                </c:pt>
                <c:pt idx="7">
                  <c:v>28.012017042213333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39E-45B2-97E9-D38DAF66496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501"/>
          <c:h val="0.88910941687844636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-19,2</c:v>
                </c:pt>
                <c:pt idx="1">
                  <c:v>-26,8</c:v>
                </c:pt>
                <c:pt idx="2">
                  <c:v>-5,7</c:v>
                </c:pt>
                <c:pt idx="3">
                  <c:v>7,0</c:v>
                </c:pt>
                <c:pt idx="4">
                  <c:v>-9,4</c:v>
                </c:pt>
                <c:pt idx="5">
                  <c:v>-20,3</c:v>
                </c:pt>
                <c:pt idx="6">
                  <c:v>9,4</c:v>
                </c:pt>
                <c:pt idx="7">
                  <c:v>5,7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E5CE-47FF-ACA9-71EDC823AE09}"/>
              </c:ext>
            </c:extLst>
          </c:dPt>
          <c:dLbls>
            <c:dLbl>
              <c:idx val="1"/>
              <c:layout>
                <c:manualLayout>
                  <c:x val="2.5276015255374637E-2"/>
                  <c:y val="-6.09012762293602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CE-47FF-ACA9-71EDC823AE09}"/>
                </c:ext>
              </c:extLst>
            </c:dLbl>
            <c:dLbl>
              <c:idx val="2"/>
              <c:layout>
                <c:manualLayout>
                  <c:x val="-0.10800669333809003"/>
                  <c:y val="-0.134058798205779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CE-47FF-ACA9-71EDC823AE09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CE-47FF-ACA9-71EDC823AE09}"/>
                </c:ext>
              </c:extLst>
            </c:dLbl>
            <c:dLbl>
              <c:idx val="4"/>
              <c:layout>
                <c:manualLayout>
                  <c:x val="-1.8939209779985557E-2"/>
                  <c:y val="0.13153714481342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CE-47FF-ACA9-71EDC823AE09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CE-47FF-ACA9-71EDC823AE09}"/>
                </c:ext>
              </c:extLst>
            </c:dLbl>
            <c:dLbl>
              <c:idx val="6"/>
              <c:layout>
                <c:manualLayout>
                  <c:x val="0.15606010413746832"/>
                  <c:y val="0.107115499451457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5CE-47FF-ACA9-71EDC823AE09}"/>
                </c:ext>
              </c:extLst>
            </c:dLbl>
            <c:dLbl>
              <c:idx val="7"/>
              <c:layout>
                <c:manualLayout>
                  <c:x val="0.23463105946708121"/>
                  <c:y val="2.67188823619269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5CE-47FF-ACA9-71EDC823AE0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375.6234117393243</c:v>
                </c:pt>
                <c:pt idx="1">
                  <c:v>87.276124361849909</c:v>
                </c:pt>
                <c:pt idx="2">
                  <c:v>177.20826288133389</c:v>
                </c:pt>
                <c:pt idx="3">
                  <c:v>292.53899528902565</c:v>
                </c:pt>
                <c:pt idx="4">
                  <c:v>111.87000798968523</c:v>
                </c:pt>
                <c:pt idx="5">
                  <c:v>19.015285575697057</c:v>
                </c:pt>
                <c:pt idx="6">
                  <c:v>195.06465112154356</c:v>
                </c:pt>
                <c:pt idx="7">
                  <c:v>22.819743111574923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5CE-47FF-ACA9-71EDC823AE0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-19,2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979B-4F32-96B7-479A374F5F25}"/>
              </c:ext>
            </c:extLst>
          </c:dPt>
          <c:dLbls>
            <c:dLbl>
              <c:idx val="0"/>
              <c:layout>
                <c:manualLayout>
                  <c:x val="1.5776583167897217E-2"/>
                  <c:y val="0.143279765465125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9B-4F32-96B7-479A374F5F25}"/>
                </c:ext>
              </c:extLst>
            </c:dLbl>
            <c:dLbl>
              <c:idx val="1"/>
              <c:layout>
                <c:manualLayout>
                  <c:x val="4.270209029626694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9B-4F32-96B7-479A374F5F25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8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9B-4F32-96B7-479A374F5F25}"/>
                </c:ext>
              </c:extLst>
            </c:dLbl>
            <c:dLbl>
              <c:idx val="4"/>
              <c:layout>
                <c:manualLayout>
                  <c:x val="-6.8595278260348294E-2"/>
                  <c:y val="0.141556518918281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9B-4F32-96B7-479A374F5F25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9B-4F32-96B7-479A374F5F25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9B-4F32-96B7-479A374F5F2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314.19166945677932</c:v>
                </c:pt>
                <c:pt idx="1">
                  <c:v>46.34602237789386</c:v>
                </c:pt>
                <c:pt idx="2">
                  <c:v>178.56943027815245</c:v>
                </c:pt>
                <c:pt idx="3">
                  <c:v>237.41113381380126</c:v>
                </c:pt>
                <c:pt idx="4">
                  <c:v>96.929401227821955</c:v>
                </c:pt>
                <c:pt idx="5">
                  <c:v>40.513610211337792</c:v>
                </c:pt>
                <c:pt idx="6">
                  <c:v>179.67527500203747</c:v>
                </c:pt>
                <c:pt idx="7">
                  <c:v>21.581064897466565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9B-4F32-96B7-479A374F5F2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95E-2"/>
          <c:w val="1"/>
          <c:h val="0.91393312522325187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850</c:v>
                </c:pt>
                <c:pt idx="1">
                  <c:v>265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DB7-48EC-8953-6A89523C5B5B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DB7-48EC-8953-6A89523C5B5B}"/>
              </c:ext>
            </c:extLst>
          </c:dPt>
          <c:dLbls>
            <c:dLbl>
              <c:idx val="0"/>
              <c:layout>
                <c:manualLayout>
                  <c:x val="-0.24433784999489908"/>
                  <c:y val="-0.136094674556213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B7-48EC-8953-6A89523C5B5B}"/>
                </c:ext>
              </c:extLst>
            </c:dLbl>
            <c:dLbl>
              <c:idx val="1"/>
              <c:layout>
                <c:manualLayout>
                  <c:x val="0.19345519972547603"/>
                  <c:y val="6.95652984205376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DB7-48EC-8953-6A89523C5B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849.94553626681363</c:v>
                </c:pt>
                <c:pt idx="1">
                  <c:v>265.27207099847715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DB7-48EC-8953-6A89523C5B5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43E-2"/>
          <c:y val="3.7543307086614262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2"/>
                <c:pt idx="0">
                  <c:v>1.071</c:v>
                </c:pt>
                <c:pt idx="1">
                  <c:v>619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19E-4A74-9E32-51FAD4227481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19E-4A74-9E32-51FAD4227481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19E-4A74-9E32-51FAD4227481}"/>
                </c:ext>
              </c:extLst>
            </c:dLbl>
            <c:dLbl>
              <c:idx val="1"/>
              <c:layout>
                <c:manualLayout>
                  <c:x val="0.23791616956971293"/>
                  <c:y val="1.8535124285934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19E-4A74-9E32-51FAD42274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1071.3347804011482</c:v>
                </c:pt>
                <c:pt idx="1">
                  <c:v>619.46845584261655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19E-4A74-9E32-51FAD4227481}"/>
            </c:ext>
          </c:extLst>
        </c:ser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850</c:v>
                </c:pt>
                <c:pt idx="1">
                  <c:v>265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519E-4A74-9E32-51FAD4227481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849.94553626681363</c:v>
                </c:pt>
                <c:pt idx="1">
                  <c:v>265.27207099847715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19E-4A74-9E32-51FAD422748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2"/>
                <c:pt idx="0">
                  <c:v>521</c:v>
                </c:pt>
                <c:pt idx="1">
                  <c:v>760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945-48F4-A6C7-893E79CBFC5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8945-48F4-A6C7-893E79CBFC52}"/>
              </c:ext>
            </c:extLst>
          </c:dPt>
          <c:dLbls>
            <c:dLbl>
              <c:idx val="0"/>
              <c:layout>
                <c:manualLayout>
                  <c:x val="-0.24352749910052274"/>
                  <c:y val="-7.292269440956890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45-48F4-A6C7-893E79CBFC52}"/>
                </c:ext>
              </c:extLst>
            </c:dLbl>
            <c:dLbl>
              <c:idx val="1"/>
              <c:layout>
                <c:manualLayout>
                  <c:x val="0.27275945849740729"/>
                  <c:y val="-3.61661486281603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945-48F4-A6C7-893E79CBFC5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521.20901803360141</c:v>
                </c:pt>
                <c:pt idx="1">
                  <c:v>760.20746403643295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945-48F4-A6C7-893E79CBFC5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15"/>
          <c:y val="3.2679738562091554E-2"/>
          <c:w val="0.46695428344768841"/>
          <c:h val="0.711876383099172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807-42FD-A9C8-6242F51F3E34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807-42FD-A9C8-6242F51F3E3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1697.0925776373358</c:v>
                </c:pt>
                <c:pt idx="1">
                  <c:v>2393.9794898374976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807-42FD-A9C8-6242F51F3E3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67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24F-4DD2-A3DC-124359F584BB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F-4DD2-A3DC-124359F584B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1689.2376523777771</c:v>
                </c:pt>
                <c:pt idx="1">
                  <c:v>2401.8344150970561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4F-4DD2-A3DC-124359F584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72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65"/>
          <c:h val="0.79990942464114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informalidad Bogotá'!$Q$23:$Q$47</c:f>
              <c:numCache>
                <c:formatCode>#,##0.0</c:formatCode>
                <c:ptCount val="25"/>
                <c:pt idx="0">
                  <c:v>44.287093560235228</c:v>
                </c:pt>
                <c:pt idx="1">
                  <c:v>43.627197883373285</c:v>
                </c:pt>
                <c:pt idx="2">
                  <c:v>43.322173557770363</c:v>
                </c:pt>
                <c:pt idx="3">
                  <c:v>43.273205313632616</c:v>
                </c:pt>
                <c:pt idx="4">
                  <c:v>42.221498884866563</c:v>
                </c:pt>
                <c:pt idx="5">
                  <c:v>41.643198427417616</c:v>
                </c:pt>
                <c:pt idx="6">
                  <c:v>41.572696278025454</c:v>
                </c:pt>
                <c:pt idx="7">
                  <c:v>41.6</c:v>
                </c:pt>
                <c:pt idx="8">
                  <c:v>42.379376367721392</c:v>
                </c:pt>
                <c:pt idx="9">
                  <c:v>42.34090643801845</c:v>
                </c:pt>
                <c:pt idx="10">
                  <c:v>42.470113701114904</c:v>
                </c:pt>
                <c:pt idx="11">
                  <c:v>42.466512574607393</c:v>
                </c:pt>
                <c:pt idx="12">
                  <c:v>41.656293945329921</c:v>
                </c:pt>
                <c:pt idx="13">
                  <c:v>42.227508718524682</c:v>
                </c:pt>
                <c:pt idx="14">
                  <c:v>42.025990413784093</c:v>
                </c:pt>
                <c:pt idx="15">
                  <c:v>43.932385238381777</c:v>
                </c:pt>
                <c:pt idx="16">
                  <c:v>43.703813670571641</c:v>
                </c:pt>
                <c:pt idx="17">
                  <c:v>43.227139513363028</c:v>
                </c:pt>
                <c:pt idx="18">
                  <c:v>41.585301449497891</c:v>
                </c:pt>
                <c:pt idx="19">
                  <c:v>41.720290803535654</c:v>
                </c:pt>
                <c:pt idx="20">
                  <c:v>40.531026289209557</c:v>
                </c:pt>
                <c:pt idx="21">
                  <c:v>40.057031093718969</c:v>
                </c:pt>
                <c:pt idx="22">
                  <c:v>40.230177805194351</c:v>
                </c:pt>
                <c:pt idx="23">
                  <c:v>41.26281880350426</c:v>
                </c:pt>
                <c:pt idx="24">
                  <c:v>42.394343127681736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23D-4B48-AE03-48ECEB261756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'Tasa informalidad Bogotá'!$R$23:$R$47</c:f>
              <c:numCache>
                <c:formatCode>#,##0.0</c:formatCode>
                <c:ptCount val="25"/>
                <c:pt idx="0">
                  <c:v>45.370376824645767</c:v>
                </c:pt>
                <c:pt idx="1">
                  <c:v>45.522296746504786</c:v>
                </c:pt>
                <c:pt idx="2">
                  <c:v>44.886962753120031</c:v>
                </c:pt>
                <c:pt idx="3">
                  <c:v>44.171143388307641</c:v>
                </c:pt>
                <c:pt idx="4">
                  <c:v>42.562265688148301</c:v>
                </c:pt>
                <c:pt idx="5">
                  <c:v>42.067884708481614</c:v>
                </c:pt>
                <c:pt idx="6">
                  <c:v>42.336202284159633</c:v>
                </c:pt>
                <c:pt idx="7">
                  <c:v>42.5</c:v>
                </c:pt>
                <c:pt idx="8">
                  <c:v>41.625669240426845</c:v>
                </c:pt>
                <c:pt idx="9">
                  <c:v>43.506688239957292</c:v>
                </c:pt>
                <c:pt idx="10">
                  <c:v>43.043547792104711</c:v>
                </c:pt>
                <c:pt idx="11">
                  <c:v>43.023051050592976</c:v>
                </c:pt>
                <c:pt idx="12">
                  <c:v>41.97388352833476</c:v>
                </c:pt>
                <c:pt idx="13">
                  <c:v>42.904233186628652</c:v>
                </c:pt>
                <c:pt idx="14">
                  <c:v>42.8333758683155</c:v>
                </c:pt>
                <c:pt idx="15">
                  <c:v>44.00761004372324</c:v>
                </c:pt>
                <c:pt idx="16">
                  <c:v>44.25244961039229</c:v>
                </c:pt>
                <c:pt idx="17">
                  <c:v>43.795396302415952</c:v>
                </c:pt>
                <c:pt idx="18">
                  <c:v>42.336202284159633</c:v>
                </c:pt>
                <c:pt idx="19">
                  <c:v>42.001732684521755</c:v>
                </c:pt>
                <c:pt idx="20">
                  <c:v>41.002232313348848</c:v>
                </c:pt>
                <c:pt idx="21">
                  <c:v>40.562781676368886</c:v>
                </c:pt>
                <c:pt idx="22">
                  <c:v>40.478626278302379</c:v>
                </c:pt>
                <c:pt idx="23">
                  <c:v>40.871124896229297</c:v>
                </c:pt>
                <c:pt idx="24">
                  <c:v>41.968677789549119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23D-4B48-AE03-48ECEB2617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309392"/>
        <c:axId val="269309952"/>
      </c:lineChart>
      <c:catAx>
        <c:axId val="26930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693099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93099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0939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39"/>
          <c:y val="0.14654845123109664"/>
          <c:w val="0.23220732797140309"/>
          <c:h val="0.1703118922579375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87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0898-42A3-B809-3B53622AF92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Medellín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69.981901840063955</c:v>
                </c:pt>
                <c:pt idx="1">
                  <c:v>59.961969659101101</c:v>
                </c:pt>
                <c:pt idx="2">
                  <c:v>58.371035521103856</c:v>
                </c:pt>
                <c:pt idx="3">
                  <c:v>57.350479710682038</c:v>
                </c:pt>
                <c:pt idx="4">
                  <c:v>56.069364990418734</c:v>
                </c:pt>
                <c:pt idx="5">
                  <c:v>55.930725612152933</c:v>
                </c:pt>
                <c:pt idx="6">
                  <c:v>55.705339955655312</c:v>
                </c:pt>
                <c:pt idx="7">
                  <c:v>55.584439943260335</c:v>
                </c:pt>
                <c:pt idx="8">
                  <c:v>49.935337049022309</c:v>
                </c:pt>
                <c:pt idx="9">
                  <c:v>47.817808809612124</c:v>
                </c:pt>
                <c:pt idx="10">
                  <c:v>47.174721288745111</c:v>
                </c:pt>
                <c:pt idx="11">
                  <c:v>42.200647662753511</c:v>
                </c:pt>
                <c:pt idx="12">
                  <c:v>42.018466471705743</c:v>
                </c:pt>
                <c:pt idx="13">
                  <c:v>41.290830973320865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898-42A3-B809-3B53622AF9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9312752"/>
        <c:axId val="269313312"/>
      </c:barChart>
      <c:catAx>
        <c:axId val="269312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13312"/>
        <c:crosses val="autoZero"/>
        <c:auto val="1"/>
        <c:lblAlgn val="ctr"/>
        <c:lblOffset val="100"/>
        <c:noMultiLvlLbl val="0"/>
      </c:catAx>
      <c:valAx>
        <c:axId val="26931331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12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42"/>
          <c:y val="2.4820382300697247E-2"/>
          <c:w val="0.820424512153373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3A6-43CE-B660-F220F9D82609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70.299119978850854</c:v>
                </c:pt>
                <c:pt idx="1">
                  <c:v>62.965431747165354</c:v>
                </c:pt>
                <c:pt idx="2">
                  <c:v>62.059737547521408</c:v>
                </c:pt>
                <c:pt idx="3">
                  <c:v>61.261015117533582</c:v>
                </c:pt>
                <c:pt idx="4">
                  <c:v>60.363493391274744</c:v>
                </c:pt>
                <c:pt idx="5">
                  <c:v>58.634774875261144</c:v>
                </c:pt>
                <c:pt idx="6">
                  <c:v>56.168845699324201</c:v>
                </c:pt>
                <c:pt idx="7">
                  <c:v>53.905548748256528</c:v>
                </c:pt>
                <c:pt idx="8">
                  <c:v>51.230731519868236</c:v>
                </c:pt>
                <c:pt idx="9">
                  <c:v>49.560520551483592</c:v>
                </c:pt>
                <c:pt idx="10">
                  <c:v>47.530072629803506</c:v>
                </c:pt>
                <c:pt idx="11">
                  <c:v>41.482832608344786</c:v>
                </c:pt>
                <c:pt idx="12">
                  <c:v>37.865038524742097</c:v>
                </c:pt>
                <c:pt idx="13">
                  <c:v>37.449387532396408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A6-43CE-B660-F220F9D826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9315552"/>
        <c:axId val="269316112"/>
      </c:barChart>
      <c:catAx>
        <c:axId val="269315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16112"/>
        <c:crosses val="autoZero"/>
        <c:auto val="1"/>
        <c:lblAlgn val="ctr"/>
        <c:lblOffset val="100"/>
        <c:noMultiLvlLbl val="0"/>
      </c:catAx>
      <c:valAx>
        <c:axId val="26931611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315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71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-13,0</c:v>
                </c:pt>
                <c:pt idx="1">
                  <c:v>32,7</c:v>
                </c:pt>
                <c:pt idx="2">
                  <c:v>13,0</c:v>
                </c:pt>
                <c:pt idx="3">
                  <c:v>-1,5</c:v>
                </c:pt>
                <c:pt idx="4">
                  <c:v>-0,8</c:v>
                </c:pt>
                <c:pt idx="5">
                  <c:v>-20,5</c:v>
                </c:pt>
                <c:pt idx="6">
                  <c:v>5,5</c:v>
                </c:pt>
                <c:pt idx="7">
                  <c:v>19,5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E08B-4F92-8DCF-512AF4003DF6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8B-4F92-8DCF-512AF4003DF6}"/>
                </c:ext>
              </c:extLst>
            </c:dLbl>
            <c:dLbl>
              <c:idx val="1"/>
              <c:layout>
                <c:manualLayout>
                  <c:x val="-1.1094659363231771E-2"/>
                  <c:y val="6.18923946323612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8B-4F92-8DCF-512AF4003DF6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8B-4F92-8DCF-512AF4003DF6}"/>
                </c:ext>
              </c:extLst>
            </c:dLbl>
            <c:dLbl>
              <c:idx val="5"/>
              <c:layout>
                <c:manualLayout>
                  <c:x val="6.4260812507132281E-2"/>
                  <c:y val="7.9336856805621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08B-4F92-8DCF-512AF4003DF6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08B-4F92-8DCF-512AF4003DF6}"/>
                </c:ext>
              </c:extLst>
            </c:dLbl>
            <c:dLbl>
              <c:idx val="7"/>
              <c:layout>
                <c:manualLayout>
                  <c:x val="4.5582277758758429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08B-4F92-8DCF-512AF4003DF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683.65835934307495</c:v>
                </c:pt>
                <c:pt idx="1">
                  <c:v>138.25197123641172</c:v>
                </c:pt>
                <c:pt idx="2">
                  <c:v>245.58350462832891</c:v>
                </c:pt>
                <c:pt idx="3">
                  <c:v>296.65916048217775</c:v>
                </c:pt>
                <c:pt idx="4">
                  <c:v>140.46108666806404</c:v>
                </c:pt>
                <c:pt idx="5">
                  <c:v>4.6795244905436455</c:v>
                </c:pt>
                <c:pt idx="6">
                  <c:v>172.14388438773608</c:v>
                </c:pt>
                <c:pt idx="7">
                  <c:v>15.655086400998592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8B-4F92-8DCF-512AF4003DF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21E-3"/>
          <c:y val="3.5833070866141799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430</c:v>
                </c:pt>
                <c:pt idx="1">
                  <c:v>84</c:v>
                </c:pt>
                <c:pt idx="2">
                  <c:v>365</c:v>
                </c:pt>
                <c:pt idx="3">
                  <c:v>654</c:v>
                </c:pt>
                <c:pt idx="4">
                  <c:v>235</c:v>
                </c:pt>
                <c:pt idx="5">
                  <c:v>107</c:v>
                </c:pt>
                <c:pt idx="6">
                  <c:v>482</c:v>
                </c:pt>
                <c:pt idx="7">
                  <c:v>38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C006-473F-899C-5259678FA8C2}"/>
              </c:ext>
            </c:extLst>
          </c:dPt>
          <c:dLbls>
            <c:dLbl>
              <c:idx val="0"/>
              <c:layout>
                <c:manualLayout>
                  <c:x val="1.6863478575442004E-2"/>
                  <c:y val="-0.120000000000000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06-473F-899C-5259678FA8C2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06-473F-899C-5259678FA8C2}"/>
                </c:ext>
              </c:extLst>
            </c:dLbl>
            <c:dLbl>
              <c:idx val="2"/>
              <c:layout>
                <c:manualLayout>
                  <c:x val="0.17773446940833279"/>
                  <c:y val="-8.02230971128609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06-473F-899C-5259678FA8C2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06-473F-899C-5259678FA8C2}"/>
                </c:ext>
              </c:extLst>
            </c:dLbl>
            <c:dLbl>
              <c:idx val="4"/>
              <c:layout>
                <c:manualLayout>
                  <c:x val="0.11018111005918983"/>
                  <c:y val="4.007349081364832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06-473F-899C-5259678FA8C2}"/>
                </c:ext>
              </c:extLst>
            </c:dLbl>
            <c:dLbl>
              <c:idx val="5"/>
              <c:layout>
                <c:manualLayout>
                  <c:x val="-7.6486636353554419E-3"/>
                  <c:y val="0.129266947692144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006-473F-899C-5259678FA8C2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006-473F-899C-5259678FA8C2}"/>
                </c:ext>
              </c:extLst>
            </c:dLbl>
            <c:dLbl>
              <c:idx val="7"/>
              <c:layout>
                <c:manualLayout>
                  <c:x val="0.13084905442538175"/>
                  <c:y val="-3.013385826771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006-473F-899C-5259678FA8C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429.88661155169171</c:v>
                </c:pt>
                <c:pt idx="1">
                  <c:v>84.089831518711776</c:v>
                </c:pt>
                <c:pt idx="2">
                  <c:v>364.85797135134862</c:v>
                </c:pt>
                <c:pt idx="3">
                  <c:v>654.16882117802834</c:v>
                </c:pt>
                <c:pt idx="4">
                  <c:v>234.74251345780434</c:v>
                </c:pt>
                <c:pt idx="5">
                  <c:v>106.78621885335016</c:v>
                </c:pt>
                <c:pt idx="6">
                  <c:v>481.6618912298635</c:v>
                </c:pt>
                <c:pt idx="7">
                  <c:v>37.785630696699933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006-473F-899C-5259678FA8C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4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-10,3</c:v>
                </c:pt>
                <c:pt idx="1">
                  <c:v>-2,3</c:v>
                </c:pt>
                <c:pt idx="3">
                  <c:v>-33,5</c:v>
                </c:pt>
                <c:pt idx="4">
                  <c:v>31,3</c:v>
                </c:pt>
                <c:pt idx="5">
                  <c:v>-0,7</c:v>
                </c:pt>
                <c:pt idx="7">
                  <c:v>-2,1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D8-413D-9187-B43DA0AFF136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1BD8-413D-9187-B43DA0AFF136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7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D8-413D-9187-B43DA0AFF136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D8-413D-9187-B43DA0AFF13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491.61419812685426</c:v>
                </c:pt>
                <c:pt idx="1">
                  <c:v>1205.4783795104813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BD8-413D-9187-B43DA0AFF13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7"/>
          <c:y val="1.7936153329671002E-2"/>
          <c:w val="0.646981473356887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-10,3</c:v>
                </c:pt>
                <c:pt idx="1">
                  <c:v>-2,3</c:v>
                </c:pt>
                <c:pt idx="3">
                  <c:v>-33,5</c:v>
                </c:pt>
                <c:pt idx="4">
                  <c:v>31,3</c:v>
                </c:pt>
                <c:pt idx="5">
                  <c:v>-0,7</c:v>
                </c:pt>
                <c:pt idx="7">
                  <c:v>-2,1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5A9-44D2-8F58-78D38B73932D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5A9-44D2-8F58-78D38B73932D}"/>
              </c:ext>
            </c:extLst>
          </c:dPt>
          <c:dLbls>
            <c:dLbl>
              <c:idx val="0"/>
              <c:layout>
                <c:manualLayout>
                  <c:x val="-0.21649664549111539"/>
                  <c:y val="-5.6964414331929489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A9-44D2-8F58-78D38B73932D}"/>
                </c:ext>
              </c:extLst>
            </c:dLbl>
            <c:dLbl>
              <c:idx val="1"/>
              <c:layout>
                <c:manualLayout>
                  <c:x val="0.21512708579821307"/>
                  <c:y val="3.91039492156503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A9-44D2-8F58-78D38B73932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1962.286740138567</c:v>
                </c:pt>
                <c:pt idx="1">
                  <c:v>431.69274969893104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5A9-44D2-8F58-78D38B739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6"/>
          <c:w val="0.86905790727112842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-32,0</c:v>
                </c:pt>
                <c:pt idx="2">
                  <c:v>9,2</c:v>
                </c:pt>
                <c:pt idx="3">
                  <c:v>-3,1</c:v>
                </c:pt>
                <c:pt idx="4">
                  <c:v>-2,0</c:v>
                </c:pt>
                <c:pt idx="5">
                  <c:v>20,5</c:v>
                </c:pt>
                <c:pt idx="6">
                  <c:v>-4,7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AFAF-4E30-B050-BA6968DE3F81}"/>
              </c:ext>
            </c:extLst>
          </c:dPt>
          <c:dLbls>
            <c:dLbl>
              <c:idx val="0"/>
              <c:layout>
                <c:manualLayout>
                  <c:x val="0.17299548728071121"/>
                  <c:y val="3.58711796096578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FAF-4E30-B050-BA6968DE3F81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FAF-4E30-B050-BA6968DE3F81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FAF-4E30-B050-BA6968DE3F81}"/>
                </c:ext>
              </c:extLst>
            </c:dLbl>
            <c:dLbl>
              <c:idx val="3"/>
              <c:layout>
                <c:manualLayout>
                  <c:x val="-0.15000736624543187"/>
                  <c:y val="-0.134882760508017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FAF-4E30-B050-BA6968DE3F81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AF-4E30-B050-BA6968DE3F81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FAF-4E30-B050-BA6968DE3F81}"/>
                </c:ext>
              </c:extLst>
            </c:dLbl>
            <c:dLbl>
              <c:idx val="6"/>
              <c:layout>
                <c:manualLayout>
                  <c:x val="0.10480665393665031"/>
                  <c:y val="-5.06195967210259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FAF-4E30-B050-BA6968DE3F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27.732030717883127</c:v>
                </c:pt>
                <c:pt idx="1">
                  <c:v>0.79961611123440113</c:v>
                </c:pt>
                <c:pt idx="2">
                  <c:v>14.168748255718336</c:v>
                </c:pt>
                <c:pt idx="3">
                  <c:v>413.18161330340752</c:v>
                </c:pt>
                <c:pt idx="4">
                  <c:v>1030.5956038541822</c:v>
                </c:pt>
                <c:pt idx="5">
                  <c:v>125.31252741355006</c:v>
                </c:pt>
                <c:pt idx="6">
                  <c:v>85.302437981360342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FAF-4E30-B050-BA6968DE3F8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54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-32,0</c:v>
                </c:pt>
                <c:pt idx="2">
                  <c:v>9,2</c:v>
                </c:pt>
                <c:pt idx="3">
                  <c:v>-3,1</c:v>
                </c:pt>
                <c:pt idx="4">
                  <c:v>-2,0</c:v>
                </c:pt>
                <c:pt idx="5">
                  <c:v>20,5</c:v>
                </c:pt>
                <c:pt idx="6">
                  <c:v>-4,7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CEAE-4FCC-AD24-4D5BB5EE87AA}"/>
              </c:ext>
            </c:extLst>
          </c:dPt>
          <c:dLbls>
            <c:dLbl>
              <c:idx val="0"/>
              <c:layout>
                <c:manualLayout>
                  <c:x val="0.12276040731568866"/>
                  <c:y val="-9.14375126186149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AE-4FCC-AD24-4D5BB5EE87AA}"/>
                </c:ext>
              </c:extLst>
            </c:dLbl>
            <c:dLbl>
              <c:idx val="1"/>
              <c:layout>
                <c:manualLayout>
                  <c:x val="8.6222730279424314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AE-4FCC-AD24-4D5BB5EE87AA}"/>
                </c:ext>
              </c:extLst>
            </c:dLbl>
            <c:dLbl>
              <c:idx val="2"/>
              <c:layout>
                <c:manualLayout>
                  <c:x val="-0.13604488078541374"/>
                  <c:y val="-0.181149808197052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EAE-4FCC-AD24-4D5BB5EE87AA}"/>
                </c:ext>
              </c:extLst>
            </c:dLbl>
            <c:dLbl>
              <c:idx val="4"/>
              <c:layout>
                <c:manualLayout>
                  <c:x val="0.21809075168670122"/>
                  <c:y val="4.031395114072282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AE-4FCC-AD24-4D5BB5EE87AA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EAE-4FCC-AD24-4D5BB5EE87AA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EAE-4FCC-AD24-4D5BB5EE87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5.2888811679601737</c:v>
                </c:pt>
                <c:pt idx="1">
                  <c:v>2.1611075539233338</c:v>
                </c:pt>
                <c:pt idx="2">
                  <c:v>246.87870228326938</c:v>
                </c:pt>
                <c:pt idx="3">
                  <c:v>188.60818246699429</c:v>
                </c:pt>
                <c:pt idx="4">
                  <c:v>1168.8156371922303</c:v>
                </c:pt>
                <c:pt idx="5">
                  <c:v>363.2366982819762</c:v>
                </c:pt>
                <c:pt idx="6">
                  <c:v>418.99028089114449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EAE-4FCC-AD24-4D5BB5EE87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47E-2"/>
          <c:w val="0.8513152574505799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(semanas)'!$P$23:$P$47</c:f>
              <c:strCache>
                <c:ptCount val="25"/>
                <c:pt idx="0">
                  <c:v>Jun-Ago 2015</c:v>
                </c:pt>
                <c:pt idx="1">
                  <c:v>Jul-Sep 2015</c:v>
                </c:pt>
                <c:pt idx="2">
                  <c:v>Ago-Oct 2015</c:v>
                </c:pt>
                <c:pt idx="3">
                  <c:v>Sep-Nov 2015</c:v>
                </c:pt>
                <c:pt idx="4">
                  <c:v>Oct-Dic 2015</c:v>
                </c:pt>
                <c:pt idx="5">
                  <c:v>Nov 15-Ene 16</c:v>
                </c:pt>
                <c:pt idx="6">
                  <c:v>Dic 15-Feb 16</c:v>
                </c:pt>
                <c:pt idx="7">
                  <c:v>Ene-Mar 2016</c:v>
                </c:pt>
                <c:pt idx="8">
                  <c:v>Feb-Abr 2016</c:v>
                </c:pt>
                <c:pt idx="9">
                  <c:v>Mar-May 2016</c:v>
                </c:pt>
                <c:pt idx="10">
                  <c:v>Abr-Jun 2016</c:v>
                </c:pt>
                <c:pt idx="11">
                  <c:v>May-Jul 2016</c:v>
                </c:pt>
                <c:pt idx="12">
                  <c:v>Jun-Ago 2016</c:v>
                </c:pt>
                <c:pt idx="13">
                  <c:v>Jul-Sep 2016</c:v>
                </c:pt>
                <c:pt idx="14">
                  <c:v>Ago-Oct 2016</c:v>
                </c:pt>
                <c:pt idx="15">
                  <c:v>Sep-Nov 2016</c:v>
                </c:pt>
                <c:pt idx="16">
                  <c:v>Oct-Dic 2016</c:v>
                </c:pt>
                <c:pt idx="17">
                  <c:v>Nov 16-Ene 17</c:v>
                </c:pt>
                <c:pt idx="18">
                  <c:v>Dic 16-Feb 17</c:v>
                </c:pt>
                <c:pt idx="19">
                  <c:v>Ene-Mar 2017</c:v>
                </c:pt>
                <c:pt idx="20">
                  <c:v>Feb-Abr 2017</c:v>
                </c:pt>
                <c:pt idx="21">
                  <c:v>Mar-May 2017</c:v>
                </c:pt>
                <c:pt idx="22">
                  <c:v>Abr-Jun 2017</c:v>
                </c:pt>
                <c:pt idx="23">
                  <c:v>May-Jul 2017</c:v>
                </c:pt>
                <c:pt idx="24">
                  <c:v>Jun-Ago 2017</c:v>
                </c:pt>
              </c:strCache>
            </c:strRef>
          </c:cat>
          <c:val>
            <c:numRef>
              <c:f>'Desocupación (semanas)'!$Q$23:$Q$47</c:f>
              <c:numCache>
                <c:formatCode>#,##0.0</c:formatCode>
                <c:ptCount val="25"/>
                <c:pt idx="0">
                  <c:v>18.681297068816665</c:v>
                </c:pt>
                <c:pt idx="1">
                  <c:v>18.817383640719598</c:v>
                </c:pt>
                <c:pt idx="2">
                  <c:v>18.442909838659599</c:v>
                </c:pt>
                <c:pt idx="3">
                  <c:v>18.411537289639998</c:v>
                </c:pt>
                <c:pt idx="4">
                  <c:v>18.426355996944235</c:v>
                </c:pt>
                <c:pt idx="5">
                  <c:v>17.299149869738105</c:v>
                </c:pt>
                <c:pt idx="6">
                  <c:v>17.632158569906917</c:v>
                </c:pt>
                <c:pt idx="7">
                  <c:v>17.514368423545299</c:v>
                </c:pt>
                <c:pt idx="8">
                  <c:v>18.79</c:v>
                </c:pt>
                <c:pt idx="9">
                  <c:v>20.670256488874852</c:v>
                </c:pt>
                <c:pt idx="10">
                  <c:v>20.563766093974753</c:v>
                </c:pt>
                <c:pt idx="11">
                  <c:v>20.61442647806842</c:v>
                </c:pt>
                <c:pt idx="12">
                  <c:v>18.643699092876922</c:v>
                </c:pt>
                <c:pt idx="13">
                  <c:v>18.643699092876922</c:v>
                </c:pt>
                <c:pt idx="14">
                  <c:v>23.055546331439349</c:v>
                </c:pt>
                <c:pt idx="15">
                  <c:v>24.492093330088256</c:v>
                </c:pt>
                <c:pt idx="16">
                  <c:v>21.050495647969051</c:v>
                </c:pt>
                <c:pt idx="17">
                  <c:v>17.155953557312252</c:v>
                </c:pt>
                <c:pt idx="18">
                  <c:v>15.889930361728256</c:v>
                </c:pt>
                <c:pt idx="19">
                  <c:v>16.085989598676047</c:v>
                </c:pt>
                <c:pt idx="20">
                  <c:v>16.35318037435739</c:v>
                </c:pt>
                <c:pt idx="21">
                  <c:v>18.985117044755601</c:v>
                </c:pt>
                <c:pt idx="22">
                  <c:v>19.033514022497073</c:v>
                </c:pt>
                <c:pt idx="23">
                  <c:v>20.201150706800423</c:v>
                </c:pt>
                <c:pt idx="24" formatCode="0.0">
                  <c:v>19.423435491585209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15-430A-AE9D-630000CF3E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932384"/>
        <c:axId val="268932944"/>
      </c:lineChart>
      <c:catAx>
        <c:axId val="26893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932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68932944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932384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8"/>
          <c:y val="1.5115684796826142E-2"/>
          <c:w val="0.83186975461137391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AF3B-4957-9403-3FBC3C349607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AF3B-4957-9403-3FBC3C349607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Manizales </c:v>
                </c:pt>
                <c:pt idx="3">
                  <c:v> Cartagena </c:v>
                </c:pt>
                <c:pt idx="4">
                  <c:v> Pereira </c:v>
                </c:pt>
                <c:pt idx="5">
                  <c:v> Ibagué </c:v>
                </c:pt>
                <c:pt idx="6">
                  <c:v> Cali </c:v>
                </c:pt>
                <c:pt idx="7">
                  <c:v> Total 13 áreas </c:v>
                </c:pt>
                <c:pt idx="8">
                  <c:v> Medellín </c:v>
                </c:pt>
                <c:pt idx="9">
                  <c:v> Montería </c:v>
                </c:pt>
                <c:pt idx="10">
                  <c:v> Bogotá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29.462626151854007</c:v>
                </c:pt>
                <c:pt idx="1">
                  <c:v>24.321301907859102</c:v>
                </c:pt>
                <c:pt idx="2">
                  <c:v>24.09311071022513</c:v>
                </c:pt>
                <c:pt idx="3">
                  <c:v>22.841875155691149</c:v>
                </c:pt>
                <c:pt idx="4">
                  <c:v>22.545057502829753</c:v>
                </c:pt>
                <c:pt idx="5">
                  <c:v>21.035489403996547</c:v>
                </c:pt>
                <c:pt idx="6">
                  <c:v>20.611136230559364</c:v>
                </c:pt>
                <c:pt idx="7">
                  <c:v>20.288319257000012</c:v>
                </c:pt>
                <c:pt idx="8">
                  <c:v>18.849647631299419</c:v>
                </c:pt>
                <c:pt idx="9">
                  <c:v>18.348856803634291</c:v>
                </c:pt>
                <c:pt idx="10">
                  <c:v>18.125212336775899</c:v>
                </c:pt>
                <c:pt idx="11">
                  <c:v>17.717065794226208</c:v>
                </c:pt>
                <c:pt idx="12">
                  <c:v>14.088909072359886</c:v>
                </c:pt>
                <c:pt idx="13">
                  <c:v>11.707861639689444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F3B-4957-9403-3FBC3C3496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68935184"/>
        <c:axId val="268935744"/>
      </c:barChart>
      <c:catAx>
        <c:axId val="2689351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935744"/>
        <c:crosses val="autoZero"/>
        <c:auto val="1"/>
        <c:lblAlgn val="ctr"/>
        <c:lblOffset val="100"/>
        <c:noMultiLvlLbl val="0"/>
      </c:catAx>
      <c:valAx>
        <c:axId val="2689357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89351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15.223644758019759</c:v>
                </c:pt>
                <c:pt idx="1">
                  <c:v>17.318506758478943</c:v>
                </c:pt>
                <c:pt idx="2">
                  <c:v>17.701593017489756</c:v>
                </c:pt>
                <c:pt idx="3">
                  <c:v>21.354961522395733</c:v>
                </c:pt>
                <c:pt idx="4">
                  <c:v>30.372718253968255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1F-4D2F-916D-46833E239A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0570560"/>
        <c:axId val="270571120"/>
      </c:barChart>
      <c:catAx>
        <c:axId val="270570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70571120"/>
        <c:crosses val="autoZero"/>
        <c:auto val="1"/>
        <c:lblAlgn val="ctr"/>
        <c:lblOffset val="100"/>
        <c:noMultiLvlLbl val="0"/>
      </c:catAx>
      <c:valAx>
        <c:axId val="2705711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570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Print_Area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&#193;rea_de_impresi&#243;n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&#193;rea_de_impresi&#243;n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Print_Area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&#193;rea_de_impresi&#243;n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&#193;rea_de_impresi&#243;n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&#193;rea_de_impresi&#243;n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Print_Area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&#193;rea_de_impresi&#243;n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&#193;rea_de_impresi&#243;n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Print_Area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1158874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160499" cy="1419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37 - Noviembre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15875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64625" cy="10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71438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65344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3000" cy="10255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297655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140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632030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222250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048624" cy="1041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81643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062356" cy="10395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85725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3912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104775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723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68036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2786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81641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5570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818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50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33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81641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5070" cy="10205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68036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763250" cy="10395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67106" cy="1030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114301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0294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54429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4786" cy="10395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3286" cy="10164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54428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490856" cy="10330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595312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27281" cy="10234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13" zoomScale="80" zoomScaleNormal="80" zoomScalePageLayoutView="150" workbookViewId="0">
      <selection activeCell="H48" sqref="H48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7.5703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304" t="s">
        <v>0</v>
      </c>
      <c r="C10" s="304"/>
      <c r="D10" s="304"/>
      <c r="E10" s="304"/>
      <c r="F10" s="304"/>
      <c r="G10" s="304"/>
      <c r="H10" s="304"/>
      <c r="I10" s="304"/>
      <c r="J10" s="304"/>
      <c r="K10" s="304"/>
      <c r="L10" s="304"/>
      <c r="M10" s="304"/>
      <c r="N10" s="304"/>
      <c r="O10" s="304"/>
      <c r="P10" s="304"/>
      <c r="Q10" s="304"/>
      <c r="R10" s="304"/>
      <c r="S10" s="304"/>
      <c r="T10" s="304"/>
      <c r="U10" s="304"/>
      <c r="V10" s="304"/>
      <c r="W10" s="305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325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303" t="s">
        <v>326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327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303" t="s">
        <v>328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247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303" t="s">
        <v>329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56" t="s">
        <v>248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303" t="s">
        <v>330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249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250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251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303" t="s">
        <v>331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252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303" t="s">
        <v>332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341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3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4" t="s">
        <v>297</v>
      </c>
      <c r="B51" s="51"/>
      <c r="C51" s="51"/>
      <c r="D51" s="51"/>
      <c r="E51" s="349">
        <v>43048</v>
      </c>
      <c r="F51" s="349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2">
    <mergeCell ref="B10:W10"/>
    <mergeCell ref="E51:F51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Print_Area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Área_de_impresión" display="Tasa global de participación en Bogotá según rango etario"/>
    <hyperlink ref="N17" location="'Tasa ocupación %.(etario)'!Área_de_impresión" display="Tasa de ocupación en Bogotá según rango etario"/>
    <hyperlink ref="N18" location="'Tasa desocupación %.(etario)'!Área_de_impresión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Área_de_impresión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8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AE51"/>
  <sheetViews>
    <sheetView showGridLines="0" zoomScaleNormal="10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11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8.42578125" style="78" customWidth="1"/>
    <col min="17" max="17" width="7" style="7" customWidth="1"/>
    <col min="18" max="18" width="8.140625" style="7" customWidth="1"/>
    <col min="19" max="19" width="6.42578125" style="7" customWidth="1"/>
    <col min="20" max="20" width="16.5703125" style="7" customWidth="1"/>
    <col min="21" max="23" width="17.5703125" style="7" customWidth="1"/>
    <col min="24" max="16384" width="10.85546875" style="7"/>
  </cols>
  <sheetData>
    <row r="1" spans="1:3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86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</row>
    <row r="2" spans="1:3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86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</row>
    <row r="3" spans="1:3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86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</row>
    <row r="4" spans="1:3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7" t="s">
        <v>342</v>
      </c>
      <c r="M4" s="258"/>
      <c r="N4" s="259" t="s">
        <v>343</v>
      </c>
      <c r="O4" s="259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</row>
    <row r="5" spans="1:3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5">
        <v>2016</v>
      </c>
      <c r="M5" s="295">
        <v>2017</v>
      </c>
      <c r="N5" s="295">
        <v>2016</v>
      </c>
      <c r="O5" s="295">
        <v>2017</v>
      </c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</row>
    <row r="6" spans="1:3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</row>
    <row r="7" spans="1:31" ht="15.75" x14ac:dyDescent="0.25">
      <c r="A7" s="8"/>
      <c r="B7" s="13"/>
      <c r="C7" s="306" t="s">
        <v>23</v>
      </c>
      <c r="D7" s="306"/>
      <c r="E7" s="306"/>
      <c r="F7" s="306"/>
      <c r="G7" s="306"/>
      <c r="H7" s="306"/>
      <c r="I7" s="306"/>
      <c r="J7" s="306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</row>
    <row r="8" spans="1:31" ht="15.75" x14ac:dyDescent="0.25">
      <c r="A8" s="8"/>
      <c r="B8" s="13"/>
      <c r="C8" s="306" t="s">
        <v>281</v>
      </c>
      <c r="D8" s="306"/>
      <c r="E8" s="306"/>
      <c r="F8" s="306"/>
      <c r="G8" s="306"/>
      <c r="H8" s="306"/>
      <c r="I8" s="306"/>
      <c r="J8" s="306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</row>
    <row r="9" spans="1:3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0</v>
      </c>
      <c r="M9" s="178">
        <v>0</v>
      </c>
      <c r="N9" s="178">
        <v>0</v>
      </c>
      <c r="O9" s="178">
        <v>0</v>
      </c>
      <c r="P9" s="75"/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</row>
    <row r="10" spans="1:31" s="65" customFormat="1" x14ac:dyDescent="0.25">
      <c r="A10" s="62"/>
      <c r="B10" s="63"/>
      <c r="C10" s="311" t="s">
        <v>342</v>
      </c>
      <c r="D10" s="311"/>
      <c r="E10" s="312" t="s">
        <v>302</v>
      </c>
      <c r="F10" s="312"/>
      <c r="G10" s="311" t="s">
        <v>343</v>
      </c>
      <c r="H10" s="311"/>
      <c r="I10" s="312" t="s">
        <v>302</v>
      </c>
      <c r="J10" s="313"/>
      <c r="K10" s="64"/>
      <c r="L10" s="178" t="s">
        <v>362</v>
      </c>
      <c r="M10" s="178" t="s">
        <v>362</v>
      </c>
      <c r="N10" s="178" t="s">
        <v>362</v>
      </c>
      <c r="O10" s="178" t="s">
        <v>362</v>
      </c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</row>
    <row r="11" spans="1:31" s="65" customFormat="1" x14ac:dyDescent="0.2">
      <c r="A11" s="62"/>
      <c r="B11" s="63"/>
      <c r="C11" s="66">
        <v>2016</v>
      </c>
      <c r="D11" s="66">
        <v>2017</v>
      </c>
      <c r="E11" s="82" t="s">
        <v>19</v>
      </c>
      <c r="F11" s="67" t="s">
        <v>20</v>
      </c>
      <c r="G11" s="66">
        <v>2016</v>
      </c>
      <c r="H11" s="66">
        <v>2017</v>
      </c>
      <c r="I11" s="82" t="s">
        <v>19</v>
      </c>
      <c r="J11" s="67" t="s">
        <v>20</v>
      </c>
      <c r="K11" s="64"/>
      <c r="L11" s="178">
        <v>7967578.6666666567</v>
      </c>
      <c r="M11" s="178">
        <v>6526428.3333333349</v>
      </c>
      <c r="N11" s="178">
        <v>4632123.8247521566</v>
      </c>
      <c r="O11" s="178">
        <v>4185698.978375426</v>
      </c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</row>
    <row r="12" spans="1:31" s="65" customFormat="1" ht="12" customHeight="1" x14ac:dyDescent="0.25">
      <c r="A12" s="62"/>
      <c r="B12" s="63"/>
      <c r="C12" s="107"/>
      <c r="D12" s="107"/>
      <c r="E12" s="294"/>
      <c r="F12" s="293"/>
      <c r="G12" s="107"/>
      <c r="H12" s="107"/>
      <c r="I12" s="107"/>
      <c r="J12" s="68"/>
      <c r="K12" s="64"/>
      <c r="L12" s="178">
        <v>8068172.3333333135</v>
      </c>
      <c r="M12" s="178">
        <v>6622882.3333333163</v>
      </c>
      <c r="N12" s="178">
        <v>4601291.557522065</v>
      </c>
      <c r="O12" s="178">
        <v>4121750.7466194839</v>
      </c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</row>
    <row r="13" spans="1:31" s="65" customFormat="1" x14ac:dyDescent="0.25">
      <c r="A13" s="62"/>
      <c r="B13" s="99" t="s">
        <v>1</v>
      </c>
      <c r="C13" s="69">
        <v>7946.5601249999881</v>
      </c>
      <c r="D13" s="70">
        <v>8047.2436250000055</v>
      </c>
      <c r="E13" s="296">
        <v>1.2670073392292869</v>
      </c>
      <c r="F13" s="72">
        <v>100.68350000001737</v>
      </c>
      <c r="G13" s="73">
        <v>7967.5786666666563</v>
      </c>
      <c r="H13" s="70">
        <v>8068.1723333333139</v>
      </c>
      <c r="I13" s="71">
        <v>1.262537476881187</v>
      </c>
      <c r="J13" s="72">
        <v>100.59366666665755</v>
      </c>
      <c r="K13" s="64"/>
      <c r="L13" s="178">
        <v>0</v>
      </c>
      <c r="M13" s="178">
        <v>0</v>
      </c>
      <c r="N13" s="178">
        <v>0</v>
      </c>
      <c r="O13" s="178">
        <v>0</v>
      </c>
      <c r="P13" s="182">
        <f>+((D13-C13)/C13)*100</f>
        <v>1.2670073392292809</v>
      </c>
      <c r="Q13" s="88">
        <f>+D13-C13</f>
        <v>100.68350000001737</v>
      </c>
      <c r="R13" s="182">
        <f>+((H13-G13)/G13)*100</f>
        <v>1.262537476881195</v>
      </c>
      <c r="S13" s="88">
        <f>+H13-G13</f>
        <v>100.59366666665755</v>
      </c>
      <c r="T13" s="87" t="b">
        <f>ROUND(E13,4)=ROUND(P13,4)</f>
        <v>1</v>
      </c>
      <c r="U13" s="87" t="b">
        <f>ROUND(F13,4)=ROUND(Q13,4)</f>
        <v>1</v>
      </c>
      <c r="V13" s="87" t="b">
        <f>ROUND(I13,4)=ROUND(R13,4)</f>
        <v>1</v>
      </c>
      <c r="W13" s="87" t="b">
        <f>ROUND(J13,4)=ROUND(S13,4)</f>
        <v>1</v>
      </c>
      <c r="X13" s="87"/>
      <c r="Y13" s="87"/>
      <c r="Z13" s="87"/>
      <c r="AA13" s="87"/>
      <c r="AB13" s="87"/>
      <c r="AC13" s="87"/>
      <c r="AD13" s="87"/>
      <c r="AE13" s="87"/>
    </row>
    <row r="14" spans="1:31" s="65" customFormat="1" x14ac:dyDescent="0.25">
      <c r="A14" s="62"/>
      <c r="B14" s="63" t="s">
        <v>2</v>
      </c>
      <c r="C14" s="69">
        <v>6506.3266249999961</v>
      </c>
      <c r="D14" s="70">
        <v>6602.8058750000055</v>
      </c>
      <c r="E14" s="71">
        <v>1.4828528532412788</v>
      </c>
      <c r="F14" s="72">
        <v>96.479250000009415</v>
      </c>
      <c r="G14" s="73">
        <v>6526.4283333333351</v>
      </c>
      <c r="H14" s="70">
        <v>6622.8823333333166</v>
      </c>
      <c r="I14" s="71">
        <v>1.4778987077410877</v>
      </c>
      <c r="J14" s="72">
        <v>96.453999999981534</v>
      </c>
      <c r="K14" s="64"/>
      <c r="L14" s="178">
        <v>7946560.1249999879</v>
      </c>
      <c r="M14" s="178">
        <v>6506326.6249999963</v>
      </c>
      <c r="N14" s="178">
        <v>4601460.7197949979</v>
      </c>
      <c r="O14" s="178">
        <v>4161027.959829058</v>
      </c>
      <c r="P14" s="182">
        <f t="shared" ref="P14:P27" si="0">+((D14-C14)/C14)*100</f>
        <v>1.4828528532412784</v>
      </c>
      <c r="Q14" s="88">
        <f t="shared" ref="Q14:Q27" si="1">+D14-C14</f>
        <v>96.479250000009415</v>
      </c>
      <c r="R14" s="182">
        <f t="shared" ref="R14:R27" si="2">+((H14-G14)/G14)*100</f>
        <v>1.4778987077410872</v>
      </c>
      <c r="S14" s="88">
        <f t="shared" ref="S14:S27" si="3">+H14-G14</f>
        <v>96.453999999981534</v>
      </c>
      <c r="T14" s="87" t="b">
        <f t="shared" ref="T14:T28" si="4">ROUND(E14,4)=ROUND(P14,4)</f>
        <v>1</v>
      </c>
      <c r="U14" s="87" t="b">
        <f t="shared" ref="U14:U28" si="5">ROUND(F14,4)=ROUND(Q14,4)</f>
        <v>1</v>
      </c>
      <c r="V14" s="87" t="b">
        <f t="shared" ref="V14:V28" si="6">ROUND(I14,4)=ROUND(R14,4)</f>
        <v>1</v>
      </c>
      <c r="W14" s="87" t="b">
        <f t="shared" ref="W14:W28" si="7">ROUND(J14,4)=ROUND(S14,4)</f>
        <v>1</v>
      </c>
      <c r="X14" s="87"/>
      <c r="Y14" s="87"/>
      <c r="Z14" s="87"/>
      <c r="AA14" s="87"/>
      <c r="AB14" s="87"/>
      <c r="AC14" s="87"/>
      <c r="AD14" s="87"/>
      <c r="AE14" s="87"/>
    </row>
    <row r="15" spans="1:31" s="65" customFormat="1" x14ac:dyDescent="0.25">
      <c r="A15" s="62"/>
      <c r="B15" s="63" t="s">
        <v>3</v>
      </c>
      <c r="C15" s="69">
        <v>4601.4607197949981</v>
      </c>
      <c r="D15" s="70">
        <v>4593.6838289671741</v>
      </c>
      <c r="E15" s="71">
        <v>-0.16900917559435902</v>
      </c>
      <c r="F15" s="72">
        <v>-7.7768908278239905</v>
      </c>
      <c r="G15" s="73">
        <v>4632.1238247521569</v>
      </c>
      <c r="H15" s="70">
        <v>4601.291557522065</v>
      </c>
      <c r="I15" s="71">
        <v>-0.66561837283660719</v>
      </c>
      <c r="J15" s="72">
        <v>-30.832267230091929</v>
      </c>
      <c r="K15" s="64"/>
      <c r="L15" s="178">
        <v>8047243.6250000056</v>
      </c>
      <c r="M15" s="178">
        <v>6602805.8750000056</v>
      </c>
      <c r="N15" s="178">
        <v>4593683.8289671745</v>
      </c>
      <c r="O15" s="178">
        <v>4091072.0674748332</v>
      </c>
      <c r="P15" s="182">
        <f t="shared" si="0"/>
        <v>-0.16900917559436349</v>
      </c>
      <c r="Q15" s="88">
        <f t="shared" si="1"/>
        <v>-7.7768908278239905</v>
      </c>
      <c r="R15" s="182">
        <f t="shared" si="2"/>
        <v>-0.66561837283660297</v>
      </c>
      <c r="S15" s="88">
        <f t="shared" si="3"/>
        <v>-30.832267230091929</v>
      </c>
      <c r="T15" s="87" t="b">
        <f t="shared" si="4"/>
        <v>1</v>
      </c>
      <c r="U15" s="87" t="b">
        <f t="shared" si="5"/>
        <v>1</v>
      </c>
      <c r="V15" s="87" t="b">
        <f t="shared" si="6"/>
        <v>1</v>
      </c>
      <c r="W15" s="87" t="b">
        <f t="shared" si="7"/>
        <v>1</v>
      </c>
      <c r="X15" s="87"/>
      <c r="Y15" s="87"/>
      <c r="Z15" s="87"/>
      <c r="AA15" s="87"/>
      <c r="AB15" s="87"/>
      <c r="AC15" s="87"/>
      <c r="AD15" s="87"/>
      <c r="AE15" s="87"/>
    </row>
    <row r="16" spans="1:31" s="65" customFormat="1" x14ac:dyDescent="0.25">
      <c r="A16" s="62"/>
      <c r="B16" s="63" t="s">
        <v>4</v>
      </c>
      <c r="C16" s="69">
        <v>4161.0279598290581</v>
      </c>
      <c r="D16" s="70">
        <v>4091.0720674748331</v>
      </c>
      <c r="E16" s="71">
        <v>-1.6812165894962816</v>
      </c>
      <c r="F16" s="72">
        <v>-69.955892354224943</v>
      </c>
      <c r="G16" s="73">
        <v>4185.6989783754261</v>
      </c>
      <c r="H16" s="70">
        <v>4121.7507466194838</v>
      </c>
      <c r="I16" s="71">
        <v>-1.5277790420744064</v>
      </c>
      <c r="J16" s="72">
        <v>-63.948231755942288</v>
      </c>
      <c r="K16" s="64"/>
      <c r="L16" s="178">
        <v>0</v>
      </c>
      <c r="M16" s="178">
        <v>0</v>
      </c>
      <c r="N16" s="178">
        <v>0</v>
      </c>
      <c r="O16" s="178">
        <v>0</v>
      </c>
      <c r="P16" s="182">
        <f t="shared" si="0"/>
        <v>-1.6812165894962852</v>
      </c>
      <c r="Q16" s="88">
        <f t="shared" si="1"/>
        <v>-69.955892354224943</v>
      </c>
      <c r="R16" s="182">
        <f t="shared" si="2"/>
        <v>-1.527779042074406</v>
      </c>
      <c r="S16" s="88">
        <f t="shared" si="3"/>
        <v>-63.948231755942288</v>
      </c>
      <c r="T16" s="87" t="b">
        <f t="shared" si="4"/>
        <v>1</v>
      </c>
      <c r="U16" s="87" t="b">
        <f t="shared" si="5"/>
        <v>1</v>
      </c>
      <c r="V16" s="87" t="b">
        <f t="shared" si="6"/>
        <v>1</v>
      </c>
      <c r="W16" s="87" t="b">
        <f t="shared" si="7"/>
        <v>1</v>
      </c>
      <c r="X16" s="87"/>
      <c r="Y16" s="87"/>
      <c r="Z16" s="87"/>
      <c r="AA16" s="87"/>
      <c r="AB16" s="87"/>
      <c r="AC16" s="87"/>
      <c r="AD16" s="87"/>
      <c r="AE16" s="87"/>
    </row>
    <row r="17" spans="1:31" s="65" customFormat="1" x14ac:dyDescent="0.25">
      <c r="A17" s="62"/>
      <c r="B17" s="63" t="s">
        <v>5</v>
      </c>
      <c r="C17" s="69">
        <v>440.43275996594019</v>
      </c>
      <c r="D17" s="70">
        <v>502.61176149233671</v>
      </c>
      <c r="E17" s="71">
        <v>14.117705851673023</v>
      </c>
      <c r="F17" s="72">
        <v>62.179001526396519</v>
      </c>
      <c r="G17" s="73">
        <v>446.4248463767301</v>
      </c>
      <c r="H17" s="70">
        <v>479.54081090257228</v>
      </c>
      <c r="I17" s="71">
        <v>7.4180379507587269</v>
      </c>
      <c r="J17" s="72">
        <v>33.115964525842173</v>
      </c>
      <c r="K17" s="64"/>
      <c r="L17" s="178" t="s">
        <v>371</v>
      </c>
      <c r="M17" s="178">
        <v>0</v>
      </c>
      <c r="N17" s="178">
        <v>0</v>
      </c>
      <c r="O17" s="178">
        <v>0</v>
      </c>
      <c r="P17" s="182">
        <f t="shared" si="0"/>
        <v>14.117705851673017</v>
      </c>
      <c r="Q17" s="88">
        <f t="shared" si="1"/>
        <v>62.179001526396519</v>
      </c>
      <c r="R17" s="182">
        <f t="shared" si="2"/>
        <v>7.4180379507587242</v>
      </c>
      <c r="S17" s="88">
        <f t="shared" si="3"/>
        <v>33.115964525842173</v>
      </c>
      <c r="T17" s="87" t="b">
        <f t="shared" si="4"/>
        <v>1</v>
      </c>
      <c r="U17" s="87" t="b">
        <f t="shared" si="5"/>
        <v>1</v>
      </c>
      <c r="V17" s="87" t="b">
        <f t="shared" si="6"/>
        <v>1</v>
      </c>
      <c r="W17" s="87" t="b">
        <f t="shared" si="7"/>
        <v>1</v>
      </c>
      <c r="X17" s="87"/>
      <c r="Y17" s="87"/>
      <c r="Z17" s="87"/>
      <c r="AA17" s="87"/>
      <c r="AB17" s="87"/>
      <c r="AC17" s="87"/>
      <c r="AD17" s="87"/>
      <c r="AE17" s="87"/>
    </row>
    <row r="18" spans="1:31" s="65" customFormat="1" x14ac:dyDescent="0.25">
      <c r="A18" s="62"/>
      <c r="B18" s="63" t="s">
        <v>288</v>
      </c>
      <c r="C18" s="69">
        <v>408.56819131042442</v>
      </c>
      <c r="D18" s="70">
        <v>456.8437738521601</v>
      </c>
      <c r="E18" s="71">
        <v>11.815795641579086</v>
      </c>
      <c r="F18" s="72">
        <v>48.275582541735673</v>
      </c>
      <c r="G18" s="73">
        <v>410.43317864117591</v>
      </c>
      <c r="H18" s="70">
        <v>426.54755955148005</v>
      </c>
      <c r="I18" s="71">
        <v>3.9261886584447625</v>
      </c>
      <c r="J18" s="72">
        <v>16.114380910304135</v>
      </c>
      <c r="K18" s="64"/>
      <c r="L18" s="178" t="s">
        <v>367</v>
      </c>
      <c r="M18" s="178" t="s">
        <v>368</v>
      </c>
      <c r="N18" s="178" t="s">
        <v>369</v>
      </c>
      <c r="O18" s="178" t="s">
        <v>370</v>
      </c>
      <c r="P18" s="182">
        <f t="shared" si="0"/>
        <v>11.815795641579097</v>
      </c>
      <c r="Q18" s="88">
        <f t="shared" si="1"/>
        <v>48.275582541735673</v>
      </c>
      <c r="R18" s="182">
        <f t="shared" si="2"/>
        <v>3.9261886584447514</v>
      </c>
      <c r="S18" s="88">
        <f t="shared" si="3"/>
        <v>16.114380910304135</v>
      </c>
      <c r="T18" s="87" t="b">
        <f t="shared" si="4"/>
        <v>1</v>
      </c>
      <c r="U18" s="87" t="b">
        <f t="shared" si="5"/>
        <v>1</v>
      </c>
      <c r="V18" s="87" t="b">
        <f t="shared" si="6"/>
        <v>1</v>
      </c>
      <c r="W18" s="87" t="b">
        <f t="shared" si="7"/>
        <v>1</v>
      </c>
      <c r="X18" s="87"/>
      <c r="Y18" s="87"/>
      <c r="Z18" s="87"/>
      <c r="AA18" s="87"/>
      <c r="AB18" s="87"/>
      <c r="AC18" s="87"/>
      <c r="AD18" s="87"/>
      <c r="AE18" s="87"/>
    </row>
    <row r="19" spans="1:31" s="65" customFormat="1" x14ac:dyDescent="0.25">
      <c r="A19" s="62"/>
      <c r="B19" s="63" t="s">
        <v>289</v>
      </c>
      <c r="C19" s="69">
        <v>31.864568655515722</v>
      </c>
      <c r="D19" s="70">
        <v>45.767987640176614</v>
      </c>
      <c r="E19" s="71">
        <v>43.632848556555693</v>
      </c>
      <c r="F19" s="72">
        <v>13.903418984660892</v>
      </c>
      <c r="G19" s="73">
        <v>35.991667735554152</v>
      </c>
      <c r="H19" s="70">
        <v>52.993251351092283</v>
      </c>
      <c r="I19" s="71">
        <v>47.237554370794598</v>
      </c>
      <c r="J19" s="72">
        <v>17.001583615538131</v>
      </c>
      <c r="K19" s="64"/>
      <c r="L19" s="178">
        <v>2016</v>
      </c>
      <c r="M19" s="178">
        <v>2017</v>
      </c>
      <c r="N19" s="178">
        <v>2016</v>
      </c>
      <c r="O19" s="178">
        <v>2017</v>
      </c>
      <c r="P19" s="182">
        <f t="shared" si="0"/>
        <v>43.6328485565557</v>
      </c>
      <c r="Q19" s="88">
        <f t="shared" si="1"/>
        <v>13.903418984660892</v>
      </c>
      <c r="R19" s="182">
        <f t="shared" si="2"/>
        <v>47.237554370794598</v>
      </c>
      <c r="S19" s="88">
        <f t="shared" si="3"/>
        <v>17.001583615538131</v>
      </c>
      <c r="T19" s="87" t="b">
        <f t="shared" si="4"/>
        <v>1</v>
      </c>
      <c r="U19" s="87" t="b">
        <f t="shared" si="5"/>
        <v>1</v>
      </c>
      <c r="V19" s="87" t="b">
        <f t="shared" si="6"/>
        <v>1</v>
      </c>
      <c r="W19" s="87" t="b">
        <f t="shared" si="7"/>
        <v>1</v>
      </c>
      <c r="X19" s="87"/>
      <c r="Y19" s="87"/>
      <c r="Z19" s="87"/>
      <c r="AA19" s="87"/>
      <c r="AB19" s="87"/>
      <c r="AC19" s="87"/>
      <c r="AD19" s="87"/>
      <c r="AE19" s="87"/>
    </row>
    <row r="20" spans="1:31" s="65" customFormat="1" x14ac:dyDescent="0.25">
      <c r="A20" s="62"/>
      <c r="B20" s="63" t="s">
        <v>6</v>
      </c>
      <c r="C20" s="69">
        <v>1904.8659052050043</v>
      </c>
      <c r="D20" s="70">
        <v>2009.1220460328266</v>
      </c>
      <c r="E20" s="71">
        <v>5.4731485582761863</v>
      </c>
      <c r="F20" s="72">
        <v>104.25614082782226</v>
      </c>
      <c r="G20" s="73">
        <v>1894.3045085811866</v>
      </c>
      <c r="H20" s="70">
        <v>2021.590775811253</v>
      </c>
      <c r="I20" s="71">
        <v>6.7194195364821407</v>
      </c>
      <c r="J20" s="72">
        <v>127.28626723006641</v>
      </c>
      <c r="K20" s="64"/>
      <c r="L20" s="178">
        <v>7946560.1249999879</v>
      </c>
      <c r="M20" s="178">
        <v>8047243.6250000056</v>
      </c>
      <c r="N20" s="178">
        <v>7967578.6666666567</v>
      </c>
      <c r="O20" s="178">
        <v>8068172.3333333135</v>
      </c>
      <c r="P20" s="182">
        <f t="shared" si="0"/>
        <v>5.4731485582761836</v>
      </c>
      <c r="Q20" s="88">
        <f t="shared" si="1"/>
        <v>104.25614082782226</v>
      </c>
      <c r="R20" s="182">
        <f t="shared" si="2"/>
        <v>6.7194195364821487</v>
      </c>
      <c r="S20" s="88">
        <f t="shared" si="3"/>
        <v>127.28626723006641</v>
      </c>
      <c r="T20" s="87" t="b">
        <f t="shared" si="4"/>
        <v>1</v>
      </c>
      <c r="U20" s="87" t="b">
        <f t="shared" si="5"/>
        <v>1</v>
      </c>
      <c r="V20" s="87" t="b">
        <f t="shared" si="6"/>
        <v>1</v>
      </c>
      <c r="W20" s="87" t="b">
        <f t="shared" si="7"/>
        <v>1</v>
      </c>
      <c r="X20" s="87"/>
      <c r="Y20" s="87"/>
      <c r="Z20" s="87"/>
      <c r="AA20" s="87"/>
      <c r="AB20" s="87"/>
      <c r="AC20" s="87"/>
      <c r="AD20" s="87"/>
      <c r="AE20" s="87"/>
    </row>
    <row r="21" spans="1:31" s="65" customFormat="1" x14ac:dyDescent="0.25">
      <c r="A21" s="62"/>
      <c r="B21" s="63" t="s">
        <v>16</v>
      </c>
      <c r="C21" s="69">
        <v>1255.2144551420556</v>
      </c>
      <c r="D21" s="70">
        <v>1052.6854019574475</v>
      </c>
      <c r="E21" s="71">
        <v>-16.135016001045599</v>
      </c>
      <c r="F21" s="72">
        <v>-202.52905318460807</v>
      </c>
      <c r="G21" s="73">
        <v>1228.850727306216</v>
      </c>
      <c r="H21" s="70">
        <v>1115.7029831623074</v>
      </c>
      <c r="I21" s="71">
        <v>-9.2076068825659227</v>
      </c>
      <c r="J21" s="72">
        <v>-113.14774414390854</v>
      </c>
      <c r="K21" s="64"/>
      <c r="L21" s="178">
        <v>6506326.6249999963</v>
      </c>
      <c r="M21" s="178">
        <v>6602805.8750000056</v>
      </c>
      <c r="N21" s="178">
        <v>6526428.3333333349</v>
      </c>
      <c r="O21" s="178">
        <v>6622882.3333333163</v>
      </c>
      <c r="P21" s="182">
        <f t="shared" si="0"/>
        <v>-16.135016001045603</v>
      </c>
      <c r="Q21" s="88">
        <f t="shared" si="1"/>
        <v>-202.52905318460807</v>
      </c>
      <c r="R21" s="182">
        <f t="shared" si="2"/>
        <v>-9.2076068825659227</v>
      </c>
      <c r="S21" s="88">
        <f t="shared" si="3"/>
        <v>-113.14774414390854</v>
      </c>
      <c r="T21" s="87" t="b">
        <f t="shared" si="4"/>
        <v>1</v>
      </c>
      <c r="U21" s="87" t="b">
        <f t="shared" si="5"/>
        <v>1</v>
      </c>
      <c r="V21" s="87" t="b">
        <f t="shared" si="6"/>
        <v>1</v>
      </c>
      <c r="W21" s="87" t="b">
        <f t="shared" si="7"/>
        <v>1</v>
      </c>
      <c r="X21" s="87"/>
      <c r="Y21" s="87"/>
      <c r="Z21" s="87"/>
      <c r="AA21" s="87"/>
      <c r="AB21" s="87"/>
      <c r="AC21" s="87"/>
      <c r="AD21" s="87"/>
      <c r="AE21" s="87"/>
    </row>
    <row r="22" spans="1:31" s="65" customFormat="1" x14ac:dyDescent="0.25">
      <c r="A22" s="62"/>
      <c r="B22" s="63" t="s">
        <v>7</v>
      </c>
      <c r="C22" s="69">
        <v>432.30684254051295</v>
      </c>
      <c r="D22" s="70">
        <v>328.10732797220521</v>
      </c>
      <c r="E22" s="71">
        <v>-24.103137936925634</v>
      </c>
      <c r="F22" s="72">
        <v>-104.19951456830773</v>
      </c>
      <c r="G22" s="73">
        <v>444.21700390054139</v>
      </c>
      <c r="H22" s="70">
        <v>351.24194906491061</v>
      </c>
      <c r="I22" s="71">
        <v>-20.93009813204889</v>
      </c>
      <c r="J22" s="72">
        <v>-92.975054835630772</v>
      </c>
      <c r="K22" s="64"/>
      <c r="L22" s="178">
        <v>4601460.7197949979</v>
      </c>
      <c r="M22" s="178">
        <v>4593683.8289671745</v>
      </c>
      <c r="N22" s="178">
        <v>4632123.8247521566</v>
      </c>
      <c r="O22" s="178">
        <v>4601291.557522065</v>
      </c>
      <c r="P22" s="182">
        <f t="shared" si="0"/>
        <v>-24.103137936925631</v>
      </c>
      <c r="Q22" s="88">
        <f t="shared" si="1"/>
        <v>-104.19951456830773</v>
      </c>
      <c r="R22" s="182">
        <f t="shared" si="2"/>
        <v>-20.930098132048894</v>
      </c>
      <c r="S22" s="88">
        <f t="shared" si="3"/>
        <v>-92.975054835630772</v>
      </c>
      <c r="T22" s="87" t="b">
        <f t="shared" si="4"/>
        <v>1</v>
      </c>
      <c r="U22" s="87" t="b">
        <f t="shared" si="5"/>
        <v>1</v>
      </c>
      <c r="V22" s="87" t="b">
        <f t="shared" si="6"/>
        <v>1</v>
      </c>
      <c r="W22" s="87" t="b">
        <f t="shared" si="7"/>
        <v>1</v>
      </c>
      <c r="X22" s="87"/>
      <c r="Y22" s="87"/>
      <c r="Z22" s="87"/>
      <c r="AA22" s="87"/>
      <c r="AB22" s="87"/>
      <c r="AC22" s="87"/>
      <c r="AD22" s="87"/>
      <c r="AE22" s="87"/>
    </row>
    <row r="23" spans="1:31" s="65" customFormat="1" x14ac:dyDescent="0.25">
      <c r="A23" s="62"/>
      <c r="B23" s="63" t="s">
        <v>11</v>
      </c>
      <c r="C23" s="69">
        <v>922.37504633976448</v>
      </c>
      <c r="D23" s="70">
        <v>756.661832664298</v>
      </c>
      <c r="E23" s="71">
        <v>-17.965925502111279</v>
      </c>
      <c r="F23" s="72">
        <v>-165.71321367546648</v>
      </c>
      <c r="G23" s="73">
        <v>943.06590704291023</v>
      </c>
      <c r="H23" s="70">
        <v>807.7601045840081</v>
      </c>
      <c r="I23" s="71">
        <v>-14.347438651787204</v>
      </c>
      <c r="J23" s="72">
        <v>-135.30580245890212</v>
      </c>
      <c r="K23" s="64"/>
      <c r="L23" s="178">
        <v>4161027.959829058</v>
      </c>
      <c r="M23" s="178">
        <v>4091072.0674748332</v>
      </c>
      <c r="N23" s="178">
        <v>4185698.978375426</v>
      </c>
      <c r="O23" s="178">
        <v>4121750.7466194839</v>
      </c>
      <c r="P23" s="182">
        <f t="shared" si="0"/>
        <v>-17.965925502111279</v>
      </c>
      <c r="Q23" s="88">
        <f t="shared" si="1"/>
        <v>-165.71321367546648</v>
      </c>
      <c r="R23" s="182">
        <f t="shared" si="2"/>
        <v>-14.347438651787209</v>
      </c>
      <c r="S23" s="88">
        <f t="shared" si="3"/>
        <v>-135.30580245890212</v>
      </c>
      <c r="T23" s="87" t="b">
        <f t="shared" si="4"/>
        <v>1</v>
      </c>
      <c r="U23" s="87" t="b">
        <f t="shared" si="5"/>
        <v>1</v>
      </c>
      <c r="V23" s="87" t="b">
        <f t="shared" si="6"/>
        <v>1</v>
      </c>
      <c r="W23" s="87" t="b">
        <f t="shared" si="7"/>
        <v>1</v>
      </c>
      <c r="X23" s="87"/>
      <c r="Y23" s="87"/>
      <c r="Z23" s="87"/>
      <c r="AA23" s="87"/>
      <c r="AB23" s="87"/>
      <c r="AC23" s="87"/>
      <c r="AD23" s="87"/>
      <c r="AE23" s="87"/>
    </row>
    <row r="24" spans="1:31" s="65" customFormat="1" x14ac:dyDescent="0.25">
      <c r="A24" s="62"/>
      <c r="B24" s="63" t="s">
        <v>8</v>
      </c>
      <c r="C24" s="69">
        <v>1036.6121181036463</v>
      </c>
      <c r="D24" s="70">
        <v>888.44114722445465</v>
      </c>
      <c r="E24" s="71">
        <v>-14.293771825690415</v>
      </c>
      <c r="F24" s="72">
        <v>-148.1709708791916</v>
      </c>
      <c r="G24" s="73">
        <v>1018.7852638816685</v>
      </c>
      <c r="H24" s="70">
        <v>945.89379302032512</v>
      </c>
      <c r="I24" s="71">
        <v>-7.1547433444040909</v>
      </c>
      <c r="J24" s="72">
        <v>-72.89147086134335</v>
      </c>
      <c r="K24" s="64"/>
      <c r="L24" s="178">
        <v>440432.7599659402</v>
      </c>
      <c r="M24" s="178">
        <v>502611.76149233669</v>
      </c>
      <c r="N24" s="178">
        <v>446424.84637673013</v>
      </c>
      <c r="O24" s="178">
        <v>479540.8109025723</v>
      </c>
      <c r="P24" s="182">
        <f t="shared" si="0"/>
        <v>-14.29377182569041</v>
      </c>
      <c r="Q24" s="88">
        <f t="shared" si="1"/>
        <v>-148.1709708791916</v>
      </c>
      <c r="R24" s="182">
        <f t="shared" si="2"/>
        <v>-7.1547433444040927</v>
      </c>
      <c r="S24" s="88">
        <f t="shared" si="3"/>
        <v>-72.89147086134335</v>
      </c>
      <c r="T24" s="87" t="b">
        <f t="shared" si="4"/>
        <v>1</v>
      </c>
      <c r="U24" s="87" t="b">
        <f t="shared" si="5"/>
        <v>1</v>
      </c>
      <c r="V24" s="87" t="b">
        <f t="shared" si="6"/>
        <v>1</v>
      </c>
      <c r="W24" s="87" t="b">
        <f t="shared" si="7"/>
        <v>1</v>
      </c>
      <c r="X24" s="87"/>
      <c r="Y24" s="87"/>
      <c r="Z24" s="87"/>
      <c r="AA24" s="87"/>
      <c r="AB24" s="87"/>
      <c r="AC24" s="87"/>
      <c r="AD24" s="87"/>
      <c r="AE24" s="87"/>
    </row>
    <row r="25" spans="1:31" s="65" customFormat="1" x14ac:dyDescent="0.25">
      <c r="A25" s="62"/>
      <c r="B25" s="63" t="s">
        <v>17</v>
      </c>
      <c r="C25" s="69">
        <v>479.64816043570511</v>
      </c>
      <c r="D25" s="70">
        <v>387.85932647592438</v>
      </c>
      <c r="E25" s="71">
        <v>-19.136700926029015</v>
      </c>
      <c r="F25" s="72">
        <v>-91.788833959780732</v>
      </c>
      <c r="G25" s="73">
        <v>450.22284526018865</v>
      </c>
      <c r="H25" s="70">
        <v>386.74372935633039</v>
      </c>
      <c r="I25" s="71">
        <v>-14.099487969601586</v>
      </c>
      <c r="J25" s="72">
        <v>-63.479115903858258</v>
      </c>
      <c r="K25" s="64"/>
      <c r="L25" s="178">
        <v>408568.19131042442</v>
      </c>
      <c r="M25" s="178">
        <v>456843.77385216008</v>
      </c>
      <c r="N25" s="178">
        <v>410433.17864117591</v>
      </c>
      <c r="O25" s="178">
        <v>426547.55955148005</v>
      </c>
      <c r="P25" s="182">
        <f t="shared" si="0"/>
        <v>-19.136700926029018</v>
      </c>
      <c r="Q25" s="88">
        <f t="shared" si="1"/>
        <v>-91.788833959780732</v>
      </c>
      <c r="R25" s="182">
        <f t="shared" si="2"/>
        <v>-14.099487969601585</v>
      </c>
      <c r="S25" s="88">
        <f t="shared" si="3"/>
        <v>-63.479115903858258</v>
      </c>
      <c r="T25" s="87" t="b">
        <f t="shared" si="4"/>
        <v>1</v>
      </c>
      <c r="U25" s="87" t="b">
        <f t="shared" si="5"/>
        <v>1</v>
      </c>
      <c r="V25" s="87" t="b">
        <f t="shared" si="6"/>
        <v>1</v>
      </c>
      <c r="W25" s="87" t="b">
        <f t="shared" si="7"/>
        <v>1</v>
      </c>
      <c r="X25" s="87"/>
      <c r="Y25" s="87"/>
      <c r="Z25" s="87"/>
      <c r="AA25" s="87"/>
      <c r="AB25" s="87"/>
      <c r="AC25" s="87"/>
      <c r="AD25" s="87"/>
      <c r="AE25" s="87"/>
    </row>
    <row r="26" spans="1:31" s="65" customFormat="1" x14ac:dyDescent="0.25">
      <c r="A26" s="62"/>
      <c r="B26" s="63" t="s">
        <v>7</v>
      </c>
      <c r="C26" s="69">
        <v>203.94788830088083</v>
      </c>
      <c r="D26" s="70">
        <v>138.96753386456351</v>
      </c>
      <c r="E26" s="71">
        <v>-31.861253861306437</v>
      </c>
      <c r="F26" s="72">
        <v>-64.980354436317327</v>
      </c>
      <c r="G26" s="73">
        <v>195.60668843954011</v>
      </c>
      <c r="H26" s="70">
        <v>143.5665319195011</v>
      </c>
      <c r="I26" s="71">
        <v>-26.604487267378918</v>
      </c>
      <c r="J26" s="72">
        <v>-52.040156520039005</v>
      </c>
      <c r="K26" s="64"/>
      <c r="L26" s="178">
        <v>31864.568655515723</v>
      </c>
      <c r="M26" s="178">
        <v>45767.987640176616</v>
      </c>
      <c r="N26" s="178">
        <v>35991.667735554154</v>
      </c>
      <c r="O26" s="178">
        <v>52993.25135109228</v>
      </c>
      <c r="P26" s="182">
        <f t="shared" si="0"/>
        <v>-31.861253861306434</v>
      </c>
      <c r="Q26" s="88">
        <f t="shared" si="1"/>
        <v>-64.980354436317327</v>
      </c>
      <c r="R26" s="182">
        <f t="shared" si="2"/>
        <v>-26.604487267378925</v>
      </c>
      <c r="S26" s="88">
        <f t="shared" si="3"/>
        <v>-52.040156520039005</v>
      </c>
      <c r="T26" s="87" t="b">
        <f t="shared" si="4"/>
        <v>1</v>
      </c>
      <c r="U26" s="87" t="b">
        <f t="shared" si="5"/>
        <v>1</v>
      </c>
      <c r="V26" s="87" t="b">
        <f t="shared" si="6"/>
        <v>1</v>
      </c>
      <c r="W26" s="87" t="b">
        <f t="shared" si="7"/>
        <v>1</v>
      </c>
      <c r="X26" s="87"/>
      <c r="Y26" s="87"/>
      <c r="Z26" s="87"/>
      <c r="AA26" s="87"/>
      <c r="AB26" s="87"/>
      <c r="AC26" s="87"/>
      <c r="AD26" s="87"/>
      <c r="AE26" s="87"/>
    </row>
    <row r="27" spans="1:31" s="65" customFormat="1" x14ac:dyDescent="0.25">
      <c r="A27" s="62"/>
      <c r="B27" s="63" t="s">
        <v>11</v>
      </c>
      <c r="C27" s="69">
        <v>332.87778226067678</v>
      </c>
      <c r="D27" s="70">
        <v>279.30141803608359</v>
      </c>
      <c r="E27" s="71">
        <v>-16.094905421665395</v>
      </c>
      <c r="F27" s="72">
        <v>-53.576364224593192</v>
      </c>
      <c r="G27" s="73">
        <v>327.2506161677158</v>
      </c>
      <c r="H27" s="70">
        <v>277.19894371583018</v>
      </c>
      <c r="I27" s="71">
        <v>-15.294599911840701</v>
      </c>
      <c r="J27" s="72">
        <v>-50.051672451885622</v>
      </c>
      <c r="K27" s="64"/>
      <c r="L27" s="178">
        <v>1904865.9052050044</v>
      </c>
      <c r="M27" s="178">
        <v>2009122.0460328266</v>
      </c>
      <c r="N27" s="178">
        <v>1894304.5085811866</v>
      </c>
      <c r="O27" s="178">
        <v>2021590.7758112531</v>
      </c>
      <c r="P27" s="182">
        <f t="shared" si="0"/>
        <v>-16.094905421665391</v>
      </c>
      <c r="Q27" s="88">
        <f t="shared" si="1"/>
        <v>-53.576364224593192</v>
      </c>
      <c r="R27" s="182">
        <f t="shared" si="2"/>
        <v>-15.294599911840704</v>
      </c>
      <c r="S27" s="88">
        <f t="shared" si="3"/>
        <v>-50.051672451885622</v>
      </c>
      <c r="T27" s="87" t="b">
        <f t="shared" si="4"/>
        <v>1</v>
      </c>
      <c r="U27" s="87" t="b">
        <f t="shared" si="5"/>
        <v>1</v>
      </c>
      <c r="V27" s="87" t="b">
        <f t="shared" si="6"/>
        <v>1</v>
      </c>
      <c r="W27" s="87" t="b">
        <f t="shared" si="7"/>
        <v>1</v>
      </c>
      <c r="X27" s="87"/>
      <c r="Y27" s="87"/>
      <c r="Z27" s="87"/>
      <c r="AA27" s="87"/>
      <c r="AB27" s="87"/>
      <c r="AC27" s="87"/>
      <c r="AD27" s="87"/>
      <c r="AE27" s="87"/>
    </row>
    <row r="28" spans="1:31" s="65" customFormat="1" x14ac:dyDescent="0.25">
      <c r="A28" s="62"/>
      <c r="B28" s="63" t="s">
        <v>8</v>
      </c>
      <c r="C28" s="69">
        <v>370.94474278069401</v>
      </c>
      <c r="D28" s="70">
        <v>324.01459072612539</v>
      </c>
      <c r="E28" s="71">
        <v>-12.651521006274013</v>
      </c>
      <c r="F28" s="72">
        <v>-46.930152054568623</v>
      </c>
      <c r="G28" s="73">
        <v>352.88140399515459</v>
      </c>
      <c r="H28" s="70">
        <v>320.89384559828153</v>
      </c>
      <c r="I28" s="71">
        <v>-9.064676697248764</v>
      </c>
      <c r="J28" s="72">
        <v>-31.987558396873055</v>
      </c>
      <c r="K28" s="64"/>
      <c r="L28" s="178">
        <v>1255214.4551420556</v>
      </c>
      <c r="M28" s="178">
        <v>1052685.4019574476</v>
      </c>
      <c r="N28" s="178">
        <v>1228850.727306216</v>
      </c>
      <c r="O28" s="178">
        <v>1115702.9831623074</v>
      </c>
      <c r="P28" s="182">
        <f>+((D28-C28)/C28)*100</f>
        <v>-12.651521006274017</v>
      </c>
      <c r="Q28" s="88">
        <f>+D28-C28</f>
        <v>-46.930152054568623</v>
      </c>
      <c r="R28" s="182">
        <f>+((H28-G28)/G28)*100</f>
        <v>-9.0646766972487658</v>
      </c>
      <c r="S28" s="88">
        <f>+H28-G28</f>
        <v>-31.987558396873055</v>
      </c>
      <c r="T28" s="87" t="b">
        <f t="shared" si="4"/>
        <v>1</v>
      </c>
      <c r="U28" s="87" t="b">
        <f t="shared" si="5"/>
        <v>1</v>
      </c>
      <c r="V28" s="87" t="b">
        <f t="shared" si="6"/>
        <v>1</v>
      </c>
      <c r="W28" s="87" t="b">
        <f t="shared" si="7"/>
        <v>1</v>
      </c>
      <c r="X28" s="87"/>
      <c r="Y28" s="87"/>
      <c r="Z28" s="87"/>
      <c r="AA28" s="87"/>
      <c r="AB28" s="87"/>
      <c r="AC28" s="87"/>
      <c r="AD28" s="87"/>
      <c r="AE28" s="87"/>
    </row>
    <row r="29" spans="1:3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432306.84254051297</v>
      </c>
      <c r="M29" s="178">
        <v>328107.32797220524</v>
      </c>
      <c r="N29" s="178">
        <v>444217.0039005414</v>
      </c>
      <c r="O29" s="178">
        <v>351241.94906491059</v>
      </c>
      <c r="P29" s="75"/>
      <c r="Q29" s="75"/>
      <c r="R29" s="75"/>
      <c r="S29" s="75"/>
      <c r="T29" s="87"/>
      <c r="U29" s="87"/>
      <c r="V29" s="87"/>
      <c r="W29" s="87"/>
      <c r="X29" s="75"/>
      <c r="Y29" s="75"/>
      <c r="Z29" s="75"/>
      <c r="AA29" s="75"/>
      <c r="AB29" s="75"/>
      <c r="AC29" s="75"/>
      <c r="AD29" s="75"/>
      <c r="AE29" s="75"/>
    </row>
    <row r="30" spans="1:31" ht="15.75" x14ac:dyDescent="0.2">
      <c r="A30" s="8"/>
      <c r="B30" s="307" t="s">
        <v>185</v>
      </c>
      <c r="C30" s="307"/>
      <c r="D30" s="307"/>
      <c r="E30" s="17"/>
      <c r="F30" s="310" t="s">
        <v>186</v>
      </c>
      <c r="G30" s="310"/>
      <c r="H30" s="310"/>
      <c r="I30" s="310"/>
      <c r="J30" s="310"/>
      <c r="K30" s="12"/>
      <c r="L30" s="178">
        <v>922375.04633976449</v>
      </c>
      <c r="M30" s="178">
        <v>756661.83266429801</v>
      </c>
      <c r="N30" s="178">
        <v>943065.90704291023</v>
      </c>
      <c r="O30" s="178">
        <v>807760.10458400811</v>
      </c>
      <c r="P30" s="75"/>
      <c r="Q30" s="75"/>
      <c r="R30" s="75"/>
      <c r="S30" s="75"/>
      <c r="T30" s="87"/>
      <c r="U30" s="87"/>
      <c r="V30" s="87"/>
      <c r="W30" s="87"/>
      <c r="X30" s="75"/>
      <c r="Y30" s="75"/>
      <c r="Z30" s="75"/>
      <c r="AA30" s="75"/>
      <c r="AB30" s="75"/>
      <c r="AC30" s="75"/>
      <c r="AD30" s="75"/>
      <c r="AE30" s="75"/>
    </row>
    <row r="31" spans="1:31" ht="15.75" x14ac:dyDescent="0.2">
      <c r="A31" s="8"/>
      <c r="B31" s="307" t="s">
        <v>344</v>
      </c>
      <c r="C31" s="307"/>
      <c r="D31" s="307"/>
      <c r="E31" s="17"/>
      <c r="F31" s="310" t="s">
        <v>344</v>
      </c>
      <c r="G31" s="310"/>
      <c r="H31" s="310"/>
      <c r="I31" s="310"/>
      <c r="J31" s="310"/>
      <c r="K31" s="12"/>
      <c r="L31" s="178">
        <v>1036612.1181036462</v>
      </c>
      <c r="M31" s="178">
        <v>888441.14722445467</v>
      </c>
      <c r="N31" s="178">
        <v>1018785.2638816684</v>
      </c>
      <c r="O31" s="178">
        <v>945893.79302032513</v>
      </c>
      <c r="P31" s="75"/>
      <c r="Q31" s="75"/>
      <c r="R31" s="75"/>
      <c r="S31" s="75"/>
      <c r="T31" s="87"/>
      <c r="U31" s="87"/>
      <c r="V31" s="87"/>
      <c r="W31" s="87"/>
      <c r="X31" s="75"/>
      <c r="Y31" s="75"/>
      <c r="Z31" s="75"/>
      <c r="AA31" s="75"/>
      <c r="AB31" s="75"/>
      <c r="AC31" s="75"/>
      <c r="AD31" s="75"/>
      <c r="AE31" s="75"/>
    </row>
    <row r="32" spans="1:3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479648.1604357051</v>
      </c>
      <c r="M32" s="178">
        <v>387859.3264759244</v>
      </c>
      <c r="N32" s="178">
        <v>450222.84526018862</v>
      </c>
      <c r="O32" s="178">
        <v>386743.72935633041</v>
      </c>
      <c r="P32" s="75"/>
      <c r="Q32" s="75"/>
      <c r="R32" s="75"/>
      <c r="S32" s="75"/>
      <c r="T32" s="87"/>
      <c r="U32" s="87"/>
      <c r="V32" s="87"/>
      <c r="W32" s="87"/>
      <c r="X32" s="75"/>
      <c r="Y32" s="75"/>
      <c r="Z32" s="75"/>
      <c r="AA32" s="75"/>
      <c r="AB32" s="75"/>
      <c r="AC32" s="75"/>
      <c r="AD32" s="75"/>
      <c r="AE32" s="75"/>
    </row>
    <row r="33" spans="1:3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203947.88830088085</v>
      </c>
      <c r="M33" s="178">
        <v>138967.53386456351</v>
      </c>
      <c r="N33" s="178">
        <v>195606.6884395401</v>
      </c>
      <c r="O33" s="178">
        <v>143566.53191950111</v>
      </c>
      <c r="P33" s="75"/>
      <c r="Q33" s="75"/>
      <c r="R33" s="75"/>
      <c r="S33" s="75"/>
      <c r="T33" s="87"/>
      <c r="U33" s="87"/>
      <c r="V33" s="87"/>
      <c r="W33" s="87"/>
      <c r="X33" s="75"/>
      <c r="Y33" s="75"/>
      <c r="Z33" s="75"/>
      <c r="AA33" s="75"/>
      <c r="AB33" s="75"/>
      <c r="AC33" s="75"/>
      <c r="AD33" s="75"/>
      <c r="AE33" s="75"/>
    </row>
    <row r="34" spans="1:3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332877.78226067679</v>
      </c>
      <c r="M34" s="178">
        <v>279301.41803608357</v>
      </c>
      <c r="N34" s="178">
        <v>327250.61616771581</v>
      </c>
      <c r="O34" s="178">
        <v>277198.94371583016</v>
      </c>
      <c r="P34" s="75"/>
      <c r="Q34" s="75"/>
      <c r="R34" s="75"/>
      <c r="S34" s="75"/>
      <c r="T34" s="87"/>
      <c r="U34" s="87"/>
      <c r="V34" s="87"/>
      <c r="W34" s="87"/>
      <c r="X34" s="75"/>
      <c r="Y34" s="75"/>
      <c r="Z34" s="75"/>
      <c r="AA34" s="75"/>
      <c r="AB34" s="75"/>
      <c r="AC34" s="75"/>
      <c r="AD34" s="75"/>
      <c r="AE34" s="75"/>
    </row>
    <row r="35" spans="1:3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370944.74278069404</v>
      </c>
      <c r="M35" s="178">
        <v>324014.5907261254</v>
      </c>
      <c r="N35" s="178">
        <v>352881.4039951546</v>
      </c>
      <c r="O35" s="178">
        <v>320893.84559828154</v>
      </c>
      <c r="P35" s="75"/>
      <c r="Q35" s="75"/>
      <c r="R35" s="75"/>
      <c r="S35" s="75"/>
      <c r="T35" s="87"/>
      <c r="U35" s="87"/>
      <c r="V35" s="87"/>
      <c r="W35" s="87"/>
      <c r="X35" s="75"/>
      <c r="Y35" s="75"/>
      <c r="Z35" s="75"/>
      <c r="AA35" s="75"/>
      <c r="AB35" s="75"/>
      <c r="AC35" s="75"/>
      <c r="AD35" s="75"/>
      <c r="AE35" s="75"/>
    </row>
    <row r="36" spans="1:3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/>
      <c r="M36" s="178"/>
      <c r="N36" s="178"/>
      <c r="O36" s="178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</row>
    <row r="37" spans="1:3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/>
      <c r="M37" s="178"/>
      <c r="N37" s="178"/>
      <c r="O37" s="178"/>
      <c r="P37" s="75"/>
    </row>
    <row r="38" spans="1:3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75"/>
      <c r="N38" s="75"/>
      <c r="O38" s="75"/>
      <c r="P38" s="75"/>
    </row>
    <row r="39" spans="1:3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75"/>
      <c r="N39" s="75"/>
      <c r="O39" s="75"/>
      <c r="P39" s="75"/>
    </row>
    <row r="40" spans="1:3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3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31" ht="15.75" customHeight="1" x14ac:dyDescent="0.2">
      <c r="A42" s="308"/>
      <c r="B42" s="309"/>
      <c r="C42" s="309"/>
      <c r="D42" s="309"/>
      <c r="E42" s="309"/>
      <c r="F42" s="309"/>
      <c r="G42" s="309"/>
      <c r="H42" s="33"/>
      <c r="I42" s="33"/>
      <c r="J42" s="33"/>
      <c r="K42" s="12"/>
    </row>
    <row r="43" spans="1:31" ht="15.75" x14ac:dyDescent="0.25">
      <c r="A43" s="131" t="s">
        <v>341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31" x14ac:dyDescent="0.2">
      <c r="A44" s="254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31" s="78" customFormat="1" x14ac:dyDescent="0.2">
      <c r="B45" s="76"/>
      <c r="Q45" s="7"/>
    </row>
    <row r="46" spans="1:31" s="78" customFormat="1" x14ac:dyDescent="0.2">
      <c r="B46" s="76"/>
      <c r="D46" s="75"/>
      <c r="E46" s="75"/>
      <c r="F46" s="75"/>
      <c r="G46" s="75"/>
      <c r="Q46" s="7"/>
    </row>
    <row r="47" spans="1:31" s="78" customFormat="1" x14ac:dyDescent="0.2">
      <c r="D47" s="75"/>
      <c r="E47" s="75" t="s">
        <v>21</v>
      </c>
      <c r="F47" s="117">
        <v>4593.6838289671741</v>
      </c>
      <c r="G47" s="212"/>
      <c r="I47" s="218"/>
      <c r="Q47" s="7"/>
    </row>
    <row r="48" spans="1:31" s="78" customFormat="1" x14ac:dyDescent="0.2">
      <c r="D48" s="75"/>
      <c r="E48" s="75" t="s">
        <v>12</v>
      </c>
      <c r="F48" s="117">
        <v>2009.1220460328266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69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R55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4.7109375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/>
    <col min="14" max="14" width="15.42578125" style="7" customWidth="1"/>
    <col min="15" max="15" width="14.5703125" style="7" bestFit="1" customWidth="1"/>
    <col min="1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18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8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8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8" ht="15.75" x14ac:dyDescent="0.25">
      <c r="A7" s="8"/>
      <c r="B7" s="9"/>
      <c r="C7" s="306" t="s">
        <v>23</v>
      </c>
      <c r="D7" s="306"/>
      <c r="E7" s="306"/>
      <c r="F7" s="306"/>
      <c r="G7" s="306"/>
      <c r="H7" s="306"/>
      <c r="I7" s="306"/>
      <c r="J7" s="12"/>
      <c r="K7" s="10"/>
    </row>
    <row r="8" spans="1:18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0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8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5" t="s">
        <v>303</v>
      </c>
      <c r="J10" s="64"/>
      <c r="K10" s="63"/>
    </row>
    <row r="11" spans="1:18" s="65" customFormat="1" x14ac:dyDescent="0.25">
      <c r="A11" s="62"/>
      <c r="B11" s="63"/>
      <c r="C11" s="107">
        <v>2016</v>
      </c>
      <c r="D11" s="145">
        <v>2017</v>
      </c>
      <c r="E11" s="315"/>
      <c r="F11" s="107"/>
      <c r="G11" s="107">
        <v>2016</v>
      </c>
      <c r="H11" s="145">
        <v>2017</v>
      </c>
      <c r="I11" s="316"/>
      <c r="J11" s="64"/>
      <c r="K11" s="63"/>
    </row>
    <row r="12" spans="1:1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8" s="65" customFormat="1" x14ac:dyDescent="0.25">
      <c r="A13" s="62"/>
      <c r="B13" s="63" t="s">
        <v>60</v>
      </c>
      <c r="C13" s="84">
        <v>81.876013302045024</v>
      </c>
      <c r="D13" s="85">
        <v>82.050527891157273</v>
      </c>
      <c r="E13" s="84">
        <v>0.17451458911224904</v>
      </c>
      <c r="F13" s="107"/>
      <c r="G13" s="84">
        <v>81.912317485328998</v>
      </c>
      <c r="H13" s="85">
        <v>82.086525420027996</v>
      </c>
      <c r="I13" s="84">
        <v>0.1742079346989982</v>
      </c>
      <c r="J13" s="64"/>
      <c r="K13" s="63"/>
      <c r="L13" s="182">
        <f>+D13-C13</f>
        <v>0.17451458911224904</v>
      </c>
      <c r="M13" s="182">
        <f>+H13-G13</f>
        <v>0.1742079346989982</v>
      </c>
      <c r="N13" s="87" t="b">
        <f>ROUND(E13,4)=ROUND(L13,4)</f>
        <v>1</v>
      </c>
      <c r="O13" s="87" t="b">
        <f>ROUND(I13,4)=ROUND(M13,4)</f>
        <v>1</v>
      </c>
      <c r="P13" s="182"/>
      <c r="Q13" s="86"/>
      <c r="R13" s="86"/>
    </row>
    <row r="14" spans="1:18" s="65" customFormat="1" x14ac:dyDescent="0.25">
      <c r="A14" s="62"/>
      <c r="B14" s="63" t="s">
        <v>14</v>
      </c>
      <c r="C14" s="84">
        <v>70.722866911019864</v>
      </c>
      <c r="D14" s="85">
        <v>69.571692942845615</v>
      </c>
      <c r="E14" s="84">
        <v>-1.1511739681742483</v>
      </c>
      <c r="F14" s="107"/>
      <c r="G14" s="84">
        <v>70.974866928268668</v>
      </c>
      <c r="H14" s="85">
        <v>69.475665215483616</v>
      </c>
      <c r="I14" s="84">
        <v>-1.4992017127850517</v>
      </c>
      <c r="J14" s="64"/>
      <c r="K14" s="63"/>
      <c r="L14" s="182">
        <f t="shared" ref="L14:L26" si="0">+D14-C14</f>
        <v>-1.1511739681742483</v>
      </c>
      <c r="M14" s="182">
        <f t="shared" ref="M14:M26" si="1">+H14-G14</f>
        <v>-1.4992017127850517</v>
      </c>
      <c r="N14" s="87" t="b">
        <f t="shared" ref="N14:N26" si="2">ROUND(E14,4)=ROUND(L14,4)</f>
        <v>1</v>
      </c>
      <c r="O14" s="87" t="b">
        <f t="shared" ref="O14:O26" si="3">ROUND(I14,4)=ROUND(M14,4)</f>
        <v>1</v>
      </c>
      <c r="P14" s="87"/>
    </row>
    <row r="15" spans="1:18" s="65" customFormat="1" x14ac:dyDescent="0.25">
      <c r="A15" s="62"/>
      <c r="B15" s="63" t="s">
        <v>13</v>
      </c>
      <c r="C15" s="84">
        <v>63.953567037976065</v>
      </c>
      <c r="D15" s="85">
        <v>61.959599372211279</v>
      </c>
      <c r="E15" s="84">
        <v>-1.9939676657647851</v>
      </c>
      <c r="F15" s="107"/>
      <c r="G15" s="84">
        <v>64.134604175414339</v>
      </c>
      <c r="H15" s="85">
        <v>62.234998889750685</v>
      </c>
      <c r="I15" s="84">
        <v>-1.8996052856636538</v>
      </c>
      <c r="J15" s="64"/>
      <c r="K15" s="63"/>
      <c r="L15" s="182">
        <f t="shared" si="0"/>
        <v>-1.9939676657647851</v>
      </c>
      <c r="M15" s="182">
        <f t="shared" si="1"/>
        <v>-1.8996052856636538</v>
      </c>
      <c r="N15" s="87" t="b">
        <f t="shared" si="2"/>
        <v>1</v>
      </c>
      <c r="O15" s="87" t="b">
        <f t="shared" si="3"/>
        <v>1</v>
      </c>
      <c r="P15" s="87"/>
    </row>
    <row r="16" spans="1:18" s="65" customFormat="1" x14ac:dyDescent="0.25">
      <c r="A16" s="62"/>
      <c r="B16" s="89" t="s">
        <v>15</v>
      </c>
      <c r="C16" s="84">
        <v>9.5715857808205342</v>
      </c>
      <c r="D16" s="85">
        <v>10.941366019205157</v>
      </c>
      <c r="E16" s="84">
        <v>1.3697802383846227</v>
      </c>
      <c r="F16" s="107"/>
      <c r="G16" s="84">
        <v>9.6375844702427873</v>
      </c>
      <c r="H16" s="85">
        <v>10.42187405226761</v>
      </c>
      <c r="I16" s="84">
        <v>0.78428958202482235</v>
      </c>
      <c r="J16" s="64"/>
      <c r="K16" s="63"/>
      <c r="L16" s="182">
        <f t="shared" si="0"/>
        <v>1.3697802383846227</v>
      </c>
      <c r="M16" s="182">
        <f t="shared" si="1"/>
        <v>0.78428958202482235</v>
      </c>
      <c r="N16" s="87" t="b">
        <f t="shared" si="2"/>
        <v>1</v>
      </c>
      <c r="O16" s="87" t="b">
        <f t="shared" si="3"/>
        <v>1</v>
      </c>
      <c r="P16" s="87"/>
    </row>
    <row r="17" spans="1:16" s="65" customFormat="1" x14ac:dyDescent="0.25">
      <c r="A17" s="62"/>
      <c r="B17" s="63" t="s">
        <v>290</v>
      </c>
      <c r="C17" s="84">
        <v>8.8790976646352142</v>
      </c>
      <c r="D17" s="85">
        <v>9.9450417325494307</v>
      </c>
      <c r="E17" s="84">
        <v>1.0659440679142165</v>
      </c>
      <c r="F17" s="107"/>
      <c r="G17" s="84">
        <v>8.8605830536737908</v>
      </c>
      <c r="H17" s="85">
        <v>9.2701702167551598</v>
      </c>
      <c r="I17" s="84">
        <v>0.409587163081369</v>
      </c>
      <c r="J17" s="64"/>
      <c r="K17" s="63"/>
      <c r="L17" s="182">
        <f t="shared" si="0"/>
        <v>1.0659440679142165</v>
      </c>
      <c r="M17" s="182">
        <f t="shared" si="1"/>
        <v>0.409587163081369</v>
      </c>
      <c r="N17" s="87" t="b">
        <f t="shared" si="2"/>
        <v>1</v>
      </c>
      <c r="O17" s="87" t="b">
        <f t="shared" si="3"/>
        <v>1</v>
      </c>
      <c r="P17" s="87"/>
    </row>
    <row r="18" spans="1:16" s="65" customFormat="1" x14ac:dyDescent="0.25">
      <c r="A18" s="62"/>
      <c r="B18" s="63" t="s">
        <v>291</v>
      </c>
      <c r="C18" s="84">
        <v>0.69248811618531725</v>
      </c>
      <c r="D18" s="85">
        <v>0.99632428665572559</v>
      </c>
      <c r="E18" s="84">
        <v>0.30383617047040834</v>
      </c>
      <c r="F18" s="107"/>
      <c r="G18" s="84">
        <v>0.77700141656899457</v>
      </c>
      <c r="H18" s="85">
        <v>1.1517038355124525</v>
      </c>
      <c r="I18" s="84">
        <v>0.3747024189434579</v>
      </c>
      <c r="J18" s="64"/>
      <c r="K18" s="63"/>
      <c r="L18" s="182">
        <f t="shared" si="0"/>
        <v>0.30383617047040834</v>
      </c>
      <c r="M18" s="182">
        <f t="shared" si="1"/>
        <v>0.3747024189434579</v>
      </c>
      <c r="N18" s="87" t="b">
        <f t="shared" si="2"/>
        <v>1</v>
      </c>
      <c r="O18" s="87" t="b">
        <f t="shared" si="3"/>
        <v>1</v>
      </c>
      <c r="P18" s="87"/>
    </row>
    <row r="19" spans="1:16" s="65" customFormat="1" x14ac:dyDescent="0.25">
      <c r="A19" s="62"/>
      <c r="B19" s="63" t="s">
        <v>9</v>
      </c>
      <c r="C19" s="84">
        <v>27.27860850234482</v>
      </c>
      <c r="D19" s="85">
        <v>22.91593068115289</v>
      </c>
      <c r="E19" s="84">
        <v>-4.3626778211919301</v>
      </c>
      <c r="F19" s="107"/>
      <c r="G19" s="84">
        <v>26.528883376125336</v>
      </c>
      <c r="H19" s="85">
        <v>24.247604595678943</v>
      </c>
      <c r="I19" s="84">
        <v>-2.2812787804463923</v>
      </c>
      <c r="J19" s="64"/>
      <c r="K19" s="63"/>
      <c r="L19" s="182">
        <f t="shared" si="0"/>
        <v>-4.3626778211919301</v>
      </c>
      <c r="M19" s="182">
        <f t="shared" si="1"/>
        <v>-2.2812787804463923</v>
      </c>
      <c r="N19" s="87" t="b">
        <f t="shared" si="2"/>
        <v>1</v>
      </c>
      <c r="O19" s="87" t="b">
        <f t="shared" si="3"/>
        <v>1</v>
      </c>
      <c r="P19" s="87"/>
    </row>
    <row r="20" spans="1:16" s="65" customFormat="1" x14ac:dyDescent="0.25">
      <c r="A20" s="62"/>
      <c r="B20" s="63" t="s">
        <v>7</v>
      </c>
      <c r="C20" s="84">
        <v>9.3949914791356264</v>
      </c>
      <c r="D20" s="85">
        <v>7.142575331441031</v>
      </c>
      <c r="E20" s="84">
        <v>-2.2524161476945954</v>
      </c>
      <c r="F20" s="107"/>
      <c r="G20" s="84">
        <v>9.589920751401964</v>
      </c>
      <c r="H20" s="85">
        <v>7.6335512469473912</v>
      </c>
      <c r="I20" s="84">
        <v>-1.9563695044545728</v>
      </c>
      <c r="J20" s="64"/>
      <c r="K20" s="63"/>
      <c r="L20" s="182">
        <f t="shared" si="0"/>
        <v>-2.2524161476945954</v>
      </c>
      <c r="M20" s="182">
        <f t="shared" si="1"/>
        <v>-1.9563695044545728</v>
      </c>
      <c r="N20" s="87" t="b">
        <f t="shared" si="2"/>
        <v>1</v>
      </c>
      <c r="O20" s="87" t="b">
        <f t="shared" si="3"/>
        <v>1</v>
      </c>
      <c r="P20" s="87"/>
    </row>
    <row r="21" spans="1:16" s="65" customFormat="1" x14ac:dyDescent="0.25">
      <c r="A21" s="62"/>
      <c r="B21" s="63" t="s">
        <v>11</v>
      </c>
      <c r="C21" s="84">
        <v>20.045266112384802</v>
      </c>
      <c r="D21" s="85">
        <v>16.471787367970052</v>
      </c>
      <c r="E21" s="84">
        <v>-3.57347874441475</v>
      </c>
      <c r="F21" s="107"/>
      <c r="G21" s="84">
        <v>20.359255121885028</v>
      </c>
      <c r="H21" s="85">
        <v>17.555073276404407</v>
      </c>
      <c r="I21" s="84">
        <v>-2.8041818454806204</v>
      </c>
      <c r="J21" s="64"/>
      <c r="K21" s="63"/>
      <c r="L21" s="182">
        <f t="shared" si="0"/>
        <v>-3.57347874441475</v>
      </c>
      <c r="M21" s="182">
        <f t="shared" si="1"/>
        <v>-2.8041818454806204</v>
      </c>
      <c r="N21" s="87" t="b">
        <f t="shared" si="2"/>
        <v>1</v>
      </c>
      <c r="O21" s="87" t="b">
        <f t="shared" si="3"/>
        <v>1</v>
      </c>
      <c r="P21" s="87"/>
    </row>
    <row r="22" spans="1:16" s="65" customFormat="1" x14ac:dyDescent="0.25">
      <c r="A22" s="62"/>
      <c r="B22" s="63" t="s">
        <v>8</v>
      </c>
      <c r="C22" s="84">
        <v>22.527892363489062</v>
      </c>
      <c r="D22" s="85">
        <v>19.340494041450135</v>
      </c>
      <c r="E22" s="84">
        <v>-3.187398322038927</v>
      </c>
      <c r="F22" s="107"/>
      <c r="G22" s="84">
        <v>21.993912564204365</v>
      </c>
      <c r="H22" s="85">
        <v>20.557136647296431</v>
      </c>
      <c r="I22" s="84">
        <v>-1.4367759169079335</v>
      </c>
      <c r="J22" s="64"/>
      <c r="K22" s="63"/>
      <c r="L22" s="182">
        <f t="shared" si="0"/>
        <v>-3.187398322038927</v>
      </c>
      <c r="M22" s="182">
        <f t="shared" si="1"/>
        <v>-1.4367759169079335</v>
      </c>
      <c r="N22" s="87" t="b">
        <f t="shared" si="2"/>
        <v>1</v>
      </c>
      <c r="O22" s="87" t="b">
        <f t="shared" si="3"/>
        <v>1</v>
      </c>
      <c r="P22" s="87"/>
    </row>
    <row r="23" spans="1:16" s="65" customFormat="1" x14ac:dyDescent="0.25">
      <c r="A23" s="62"/>
      <c r="B23" s="63" t="s">
        <v>10</v>
      </c>
      <c r="C23" s="84">
        <v>10.423823860373497</v>
      </c>
      <c r="D23" s="85">
        <v>8.4433178450404842</v>
      </c>
      <c r="E23" s="84">
        <v>-1.9805060153330132</v>
      </c>
      <c r="F23" s="107"/>
      <c r="G23" s="84">
        <v>9.7195770729267572</v>
      </c>
      <c r="H23" s="85">
        <v>8.4051124455283084</v>
      </c>
      <c r="I23" s="84">
        <v>-1.3144646273984488</v>
      </c>
      <c r="J23" s="64"/>
      <c r="K23" s="63"/>
      <c r="L23" s="182">
        <f t="shared" si="0"/>
        <v>-1.9805060153330132</v>
      </c>
      <c r="M23" s="182">
        <f t="shared" si="1"/>
        <v>-1.3144646273984488</v>
      </c>
      <c r="N23" s="87" t="b">
        <f t="shared" si="2"/>
        <v>1</v>
      </c>
      <c r="O23" s="87" t="b">
        <f t="shared" si="3"/>
        <v>1</v>
      </c>
      <c r="P23" s="87"/>
    </row>
    <row r="24" spans="1:16" s="65" customFormat="1" x14ac:dyDescent="0.25">
      <c r="A24" s="62"/>
      <c r="B24" s="63" t="s">
        <v>7</v>
      </c>
      <c r="C24" s="84">
        <v>4.4322422969627571</v>
      </c>
      <c r="D24" s="85">
        <v>3.0251871708769391</v>
      </c>
      <c r="E24" s="84">
        <v>-1.407055126085818</v>
      </c>
      <c r="F24" s="107"/>
      <c r="G24" s="84">
        <v>4.2228294372075874</v>
      </c>
      <c r="H24" s="85">
        <v>3.1201355124911063</v>
      </c>
      <c r="I24" s="84">
        <v>-1.1026939247164811</v>
      </c>
      <c r="J24" s="64"/>
      <c r="K24" s="63"/>
      <c r="L24" s="182">
        <f t="shared" si="0"/>
        <v>-1.407055126085818</v>
      </c>
      <c r="M24" s="182">
        <f t="shared" si="1"/>
        <v>-1.1026939247164811</v>
      </c>
      <c r="N24" s="87" t="b">
        <f t="shared" si="2"/>
        <v>1</v>
      </c>
      <c r="O24" s="87" t="b">
        <f t="shared" si="3"/>
        <v>1</v>
      </c>
      <c r="P24" s="87"/>
    </row>
    <row r="25" spans="1:16" s="65" customFormat="1" x14ac:dyDescent="0.25">
      <c r="A25" s="62"/>
      <c r="B25" s="63" t="s">
        <v>11</v>
      </c>
      <c r="C25" s="84">
        <v>7.2341763307610494</v>
      </c>
      <c r="D25" s="85">
        <v>6.0801184503566637</v>
      </c>
      <c r="E25" s="84">
        <v>-1.1540578804043857</v>
      </c>
      <c r="F25" s="107"/>
      <c r="G25" s="84">
        <v>7.0648071715834471</v>
      </c>
      <c r="H25" s="85">
        <v>6.0243725104242296</v>
      </c>
      <c r="I25" s="84">
        <v>-1.0404346611592175</v>
      </c>
      <c r="J25" s="64"/>
      <c r="K25" s="63"/>
      <c r="L25" s="182">
        <f t="shared" si="0"/>
        <v>-1.1540578804043857</v>
      </c>
      <c r="M25" s="182">
        <f t="shared" si="1"/>
        <v>-1.0404346611592175</v>
      </c>
      <c r="N25" s="87" t="b">
        <f t="shared" si="2"/>
        <v>1</v>
      </c>
      <c r="O25" s="87" t="b">
        <f t="shared" si="3"/>
        <v>1</v>
      </c>
      <c r="P25" s="87"/>
    </row>
    <row r="26" spans="1:16" s="65" customFormat="1" x14ac:dyDescent="0.25">
      <c r="A26" s="62"/>
      <c r="B26" s="63" t="s">
        <v>8</v>
      </c>
      <c r="C26" s="84">
        <v>8.0614562498584181</v>
      </c>
      <c r="D26" s="85">
        <v>7.0534804481521221</v>
      </c>
      <c r="E26" s="84">
        <v>-1.0079758017062961</v>
      </c>
      <c r="F26" s="107"/>
      <c r="G26" s="84">
        <v>7.6181340859132929</v>
      </c>
      <c r="H26" s="85">
        <v>6.9739950530562034</v>
      </c>
      <c r="I26" s="84">
        <v>-0.64413903285708951</v>
      </c>
      <c r="J26" s="64"/>
      <c r="K26" s="63"/>
      <c r="L26" s="182">
        <f t="shared" si="0"/>
        <v>-1.0079758017062961</v>
      </c>
      <c r="M26" s="182">
        <f t="shared" si="1"/>
        <v>-0.64413903285708951</v>
      </c>
      <c r="N26" s="87" t="b">
        <f t="shared" si="2"/>
        <v>1</v>
      </c>
      <c r="O26" s="87" t="b">
        <f t="shared" si="3"/>
        <v>1</v>
      </c>
      <c r="P26" s="87"/>
    </row>
    <row r="27" spans="1:16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  <c r="L27" s="182"/>
      <c r="M27" s="182"/>
      <c r="N27" s="87"/>
      <c r="O27" s="87"/>
      <c r="P27" s="75"/>
    </row>
    <row r="28" spans="1:16" ht="15.75" x14ac:dyDescent="0.2">
      <c r="A28" s="8"/>
      <c r="B28" s="314" t="s">
        <v>187</v>
      </c>
      <c r="C28" s="314"/>
      <c r="D28" s="314"/>
      <c r="E28" s="314" t="s">
        <v>188</v>
      </c>
      <c r="F28" s="314"/>
      <c r="G28" s="314"/>
      <c r="H28" s="314"/>
      <c r="I28" s="314"/>
      <c r="J28" s="12"/>
      <c r="K28" s="10"/>
      <c r="L28" s="182"/>
      <c r="M28" s="182"/>
      <c r="N28" s="87"/>
      <c r="O28" s="87"/>
      <c r="P28" s="75"/>
    </row>
    <row r="29" spans="1:16" ht="15.75" x14ac:dyDescent="0.2">
      <c r="A29" s="8"/>
      <c r="B29" s="314" t="s">
        <v>344</v>
      </c>
      <c r="C29" s="314"/>
      <c r="D29" s="314"/>
      <c r="E29" s="314" t="s">
        <v>344</v>
      </c>
      <c r="F29" s="314"/>
      <c r="G29" s="314"/>
      <c r="H29" s="314"/>
      <c r="I29" s="314"/>
      <c r="J29" s="12"/>
      <c r="K29" s="10"/>
      <c r="L29" s="301"/>
      <c r="M29" s="75"/>
      <c r="N29" s="75"/>
      <c r="O29" s="75"/>
      <c r="P29" s="75"/>
    </row>
    <row r="30" spans="1:16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301"/>
      <c r="M30" s="75"/>
      <c r="N30" s="75"/>
      <c r="O30" s="75"/>
      <c r="P30" s="75"/>
    </row>
    <row r="31" spans="1:16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301"/>
      <c r="M31" s="75"/>
      <c r="N31" s="75"/>
      <c r="O31" s="75"/>
      <c r="P31" s="75"/>
    </row>
    <row r="32" spans="1:16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301"/>
      <c r="M32" s="75"/>
      <c r="N32" s="75"/>
      <c r="O32" s="75"/>
      <c r="P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301"/>
      <c r="M33" s="75"/>
      <c r="N33" s="75"/>
      <c r="O33" s="75"/>
      <c r="P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301"/>
      <c r="M34" s="75"/>
      <c r="N34" s="75"/>
      <c r="O34" s="75"/>
      <c r="P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301"/>
      <c r="M35" s="75"/>
      <c r="N35" s="75"/>
      <c r="O35" s="75"/>
      <c r="P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301"/>
      <c r="M36" s="75"/>
      <c r="N36" s="75"/>
      <c r="O36" s="75"/>
      <c r="P36" s="75"/>
    </row>
    <row r="37" spans="1:1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301"/>
      <c r="M37" s="75"/>
      <c r="N37" s="75"/>
      <c r="O37" s="75"/>
      <c r="P37" s="75"/>
    </row>
    <row r="38" spans="1:1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301"/>
      <c r="M38" s="75"/>
      <c r="N38" s="75"/>
      <c r="O38" s="75"/>
      <c r="P38" s="75"/>
    </row>
    <row r="39" spans="1:1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301"/>
      <c r="M39" s="75"/>
      <c r="N39" s="75"/>
      <c r="O39" s="75"/>
      <c r="P39" s="75"/>
    </row>
    <row r="40" spans="1:16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301"/>
      <c r="M40" s="75"/>
      <c r="N40" s="75"/>
      <c r="O40" s="75"/>
      <c r="P40" s="75"/>
    </row>
    <row r="41" spans="1:16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301"/>
      <c r="M41" s="75"/>
      <c r="N41" s="75"/>
      <c r="O41" s="75"/>
      <c r="P41" s="75"/>
    </row>
    <row r="42" spans="1:16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301"/>
      <c r="M42" s="75"/>
      <c r="N42" s="75"/>
      <c r="O42" s="75"/>
      <c r="P42" s="75"/>
    </row>
    <row r="43" spans="1:16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301"/>
      <c r="M43" s="75"/>
      <c r="N43" s="75"/>
      <c r="O43" s="75"/>
      <c r="P43" s="75"/>
    </row>
    <row r="44" spans="1:16" x14ac:dyDescent="0.2">
      <c r="A44" s="131" t="s">
        <v>341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5"/>
      <c r="M44" s="75"/>
      <c r="N44" s="75"/>
      <c r="O44" s="75"/>
      <c r="P44" s="75"/>
    </row>
    <row r="45" spans="1:16" x14ac:dyDescent="0.2">
      <c r="A45" s="135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5"/>
      <c r="M45" s="75"/>
      <c r="N45" s="75"/>
      <c r="O45" s="75"/>
      <c r="P45" s="75"/>
    </row>
    <row r="46" spans="1:16" s="60" customFormat="1" x14ac:dyDescent="0.2"/>
    <row r="47" spans="1:16" s="60" customFormat="1" x14ac:dyDescent="0.2"/>
    <row r="48" spans="1:16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9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2" customWidth="1"/>
    <col min="14" max="14" width="14.140625" style="212" bestFit="1" customWidth="1"/>
    <col min="15" max="15" width="13.5703125" style="212" bestFit="1" customWidth="1"/>
    <col min="16" max="16" width="10.85546875" style="212"/>
    <col min="17" max="17" width="10.85546875" style="75"/>
    <col min="18" max="20" width="10.85546875" style="7"/>
    <col min="21" max="24" width="14.5703125" style="7" bestFit="1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86"/>
      <c r="M1" s="209"/>
      <c r="N1" s="209"/>
      <c r="O1" s="75"/>
      <c r="P1" s="75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86"/>
      <c r="M2" s="209"/>
      <c r="N2" s="209"/>
      <c r="O2" s="75"/>
      <c r="P2" s="75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86"/>
      <c r="M3" s="209"/>
      <c r="N3" s="209"/>
      <c r="O3" s="75"/>
      <c r="P3" s="75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86"/>
      <c r="M4" s="283" t="s">
        <v>28</v>
      </c>
      <c r="N4" s="283"/>
      <c r="O4" s="283" t="s">
        <v>29</v>
      </c>
      <c r="P4" s="28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6"/>
      <c r="M5" s="210">
        <v>2016</v>
      </c>
      <c r="N5" s="210">
        <v>2017</v>
      </c>
      <c r="O5" s="210">
        <v>2016</v>
      </c>
      <c r="P5" s="210">
        <v>2017</v>
      </c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87"/>
      <c r="N6" s="87"/>
      <c r="O6" s="87"/>
      <c r="P6" s="87"/>
    </row>
    <row r="7" spans="1:24" ht="15.75" x14ac:dyDescent="0.25">
      <c r="A7" s="8"/>
      <c r="B7" s="13"/>
      <c r="C7" s="317" t="s">
        <v>189</v>
      </c>
      <c r="D7" s="317"/>
      <c r="E7" s="317"/>
      <c r="F7" s="317"/>
      <c r="G7" s="317"/>
      <c r="H7" s="317"/>
      <c r="I7" s="317"/>
      <c r="J7" s="317"/>
      <c r="K7" s="12"/>
      <c r="L7" s="75"/>
      <c r="M7" s="178">
        <v>0</v>
      </c>
      <c r="N7" s="178">
        <v>0</v>
      </c>
      <c r="O7" s="178">
        <v>0</v>
      </c>
      <c r="P7" s="178">
        <v>0</v>
      </c>
      <c r="R7" s="78"/>
      <c r="S7" s="78"/>
      <c r="T7" s="78"/>
    </row>
    <row r="8" spans="1:24" ht="15.75" x14ac:dyDescent="0.25">
      <c r="A8" s="8"/>
      <c r="B8" s="13"/>
      <c r="C8" s="317" t="s">
        <v>253</v>
      </c>
      <c r="D8" s="317"/>
      <c r="E8" s="317"/>
      <c r="F8" s="317"/>
      <c r="G8" s="317"/>
      <c r="H8" s="317"/>
      <c r="I8" s="317"/>
      <c r="J8" s="317"/>
      <c r="K8" s="12"/>
      <c r="L8" s="75"/>
      <c r="M8" s="178" t="s">
        <v>30</v>
      </c>
      <c r="N8" s="178" t="s">
        <v>30</v>
      </c>
      <c r="O8" s="178" t="s">
        <v>30</v>
      </c>
      <c r="P8" s="178" t="s">
        <v>30</v>
      </c>
      <c r="R8" s="78"/>
      <c r="S8" s="78"/>
      <c r="T8" s="78"/>
      <c r="U8" s="78"/>
      <c r="V8" s="78"/>
    </row>
    <row r="9" spans="1:24" ht="15.75" x14ac:dyDescent="0.25">
      <c r="A9" s="8"/>
      <c r="B9" s="13"/>
      <c r="C9" s="306" t="s">
        <v>345</v>
      </c>
      <c r="D9" s="306"/>
      <c r="E9" s="306"/>
      <c r="F9" s="306"/>
      <c r="G9" s="306"/>
      <c r="H9" s="306"/>
      <c r="I9" s="306"/>
      <c r="J9" s="306"/>
      <c r="K9" s="55"/>
      <c r="L9" s="75"/>
      <c r="M9" s="178">
        <v>4112700.3333333354</v>
      </c>
      <c r="N9" s="178">
        <v>3410919.0000000042</v>
      </c>
      <c r="O9" s="178">
        <v>2200848.7827012115</v>
      </c>
      <c r="P9" s="178">
        <v>1968445.5679544238</v>
      </c>
      <c r="R9" s="78"/>
      <c r="S9" s="78"/>
      <c r="T9" s="78"/>
      <c r="U9" s="78"/>
      <c r="V9" s="78"/>
    </row>
    <row r="10" spans="1:24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8">
        <v>4162089.3333333205</v>
      </c>
      <c r="N10" s="178">
        <v>3458800.6666666525</v>
      </c>
      <c r="O10" s="178">
        <v>2205902.9720566217</v>
      </c>
      <c r="P10" s="178">
        <v>1939112.2053447173</v>
      </c>
      <c r="R10" s="78"/>
      <c r="S10" s="78"/>
      <c r="T10" s="78"/>
      <c r="U10" s="78"/>
      <c r="V10" s="78"/>
    </row>
    <row r="11" spans="1:24" s="65" customFormat="1" ht="15.75" customHeight="1" x14ac:dyDescent="0.25">
      <c r="A11" s="62"/>
      <c r="B11" s="63"/>
      <c r="C11" s="311" t="s">
        <v>28</v>
      </c>
      <c r="D11" s="311"/>
      <c r="E11" s="312" t="s">
        <v>302</v>
      </c>
      <c r="F11" s="313"/>
      <c r="G11" s="311" t="s">
        <v>29</v>
      </c>
      <c r="H11" s="311"/>
      <c r="I11" s="312" t="s">
        <v>302</v>
      </c>
      <c r="J11" s="313"/>
      <c r="K11" s="64"/>
      <c r="L11" s="87"/>
      <c r="M11" s="178">
        <v>0</v>
      </c>
      <c r="N11" s="178">
        <v>0</v>
      </c>
      <c r="O11" s="178">
        <v>0</v>
      </c>
      <c r="P11" s="178">
        <v>0</v>
      </c>
      <c r="Q11" s="87"/>
      <c r="R11" s="197"/>
      <c r="S11" s="197"/>
      <c r="T11" s="197"/>
      <c r="U11" s="197"/>
      <c r="V11" s="197"/>
    </row>
    <row r="12" spans="1:24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19</v>
      </c>
      <c r="F12" s="67" t="s">
        <v>20</v>
      </c>
      <c r="G12" s="66">
        <v>2016</v>
      </c>
      <c r="H12" s="66">
        <v>2017</v>
      </c>
      <c r="I12" s="82" t="s">
        <v>19</v>
      </c>
      <c r="J12" s="67" t="s">
        <v>20</v>
      </c>
      <c r="K12" s="93"/>
      <c r="L12" s="211"/>
      <c r="M12" s="178">
        <v>4102401.8750000005</v>
      </c>
      <c r="N12" s="178">
        <v>3400943.3750000019</v>
      </c>
      <c r="O12" s="178">
        <v>2190752.5841950001</v>
      </c>
      <c r="P12" s="178">
        <v>1956341.1881592532</v>
      </c>
      <c r="Q12" s="211"/>
      <c r="R12" s="217"/>
      <c r="S12" s="217"/>
      <c r="T12" s="217"/>
      <c r="U12" s="217"/>
      <c r="V12" s="217"/>
    </row>
    <row r="13" spans="1:24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87"/>
      <c r="M13" s="178">
        <v>4151803.1250000009</v>
      </c>
      <c r="N13" s="178">
        <v>3448831.875</v>
      </c>
      <c r="O13" s="178">
        <v>2182847.5627853172</v>
      </c>
      <c r="P13" s="178">
        <v>1922868.005413369</v>
      </c>
      <c r="Q13" s="87"/>
      <c r="R13" s="197"/>
      <c r="S13" s="197"/>
      <c r="T13" s="197"/>
      <c r="U13" s="197"/>
      <c r="V13" s="197"/>
    </row>
    <row r="14" spans="1:24" s="65" customFormat="1" x14ac:dyDescent="0.25">
      <c r="A14" s="62"/>
      <c r="B14" s="99" t="s">
        <v>1</v>
      </c>
      <c r="C14" s="72">
        <v>4112.700333333335</v>
      </c>
      <c r="D14" s="70">
        <v>4162.0893333333206</v>
      </c>
      <c r="E14" s="84">
        <v>1.200889828993601</v>
      </c>
      <c r="F14" s="72">
        <v>49.388999999985572</v>
      </c>
      <c r="G14" s="73">
        <v>3854.8783333333408</v>
      </c>
      <c r="H14" s="70">
        <v>3906.0829999999887</v>
      </c>
      <c r="I14" s="84">
        <v>1.3283082431909232</v>
      </c>
      <c r="J14" s="72">
        <v>51.204666666647881</v>
      </c>
      <c r="K14" s="64"/>
      <c r="L14" s="87"/>
      <c r="M14" s="178">
        <v>0</v>
      </c>
      <c r="N14" s="178">
        <v>0</v>
      </c>
      <c r="O14" s="178">
        <v>0</v>
      </c>
      <c r="P14" s="178">
        <v>0</v>
      </c>
      <c r="Q14" s="182">
        <f>+((D14-C14)/C14)*100</f>
        <v>1.2008898289935919</v>
      </c>
      <c r="R14" s="88">
        <f>+D14-C14</f>
        <v>49.388999999985572</v>
      </c>
      <c r="S14" s="182">
        <f>+((H14-G14)/G14)*100</f>
        <v>1.3283082431909294</v>
      </c>
      <c r="T14" s="88">
        <f>+H14-G14</f>
        <v>51.204666666647881</v>
      </c>
      <c r="U14" s="87" t="b">
        <f>ROUND(E14,4)=ROUND(Q14,4)</f>
        <v>1</v>
      </c>
      <c r="V14" s="87" t="b">
        <f>ROUND(F14,4)=ROUND(R14,4)</f>
        <v>1</v>
      </c>
      <c r="W14" s="87" t="b">
        <f>ROUND(I14,4)=ROUND(S14,4)</f>
        <v>1</v>
      </c>
      <c r="X14" s="87" t="b">
        <f>ROUND(J14,4)=ROUND(T14,4)</f>
        <v>1</v>
      </c>
    </row>
    <row r="15" spans="1:24" s="65" customFormat="1" x14ac:dyDescent="0.25">
      <c r="A15" s="62"/>
      <c r="B15" s="63" t="s">
        <v>2</v>
      </c>
      <c r="C15" s="72">
        <v>3410.9190000000044</v>
      </c>
      <c r="D15" s="70">
        <v>3458.8006666666524</v>
      </c>
      <c r="E15" s="84">
        <v>1.403776127977463</v>
      </c>
      <c r="F15" s="72">
        <v>47.881666666648016</v>
      </c>
      <c r="G15" s="73">
        <v>3115.5093333333375</v>
      </c>
      <c r="H15" s="70">
        <v>3164.0816666666542</v>
      </c>
      <c r="I15" s="84">
        <v>1.5590495208482658</v>
      </c>
      <c r="J15" s="72">
        <v>48.572333333316692</v>
      </c>
      <c r="K15" s="64"/>
      <c r="L15" s="87"/>
      <c r="M15" s="178">
        <v>0</v>
      </c>
      <c r="N15" s="178">
        <v>0</v>
      </c>
      <c r="O15" s="178">
        <v>0</v>
      </c>
      <c r="P15" s="178">
        <v>0</v>
      </c>
      <c r="Q15" s="182">
        <f t="shared" ref="Q15:Q29" si="0">+((D15-C15)/C15)*100</f>
        <v>1.4037761279774734</v>
      </c>
      <c r="R15" s="88">
        <f t="shared" ref="R15:R29" si="1">+D15-C15</f>
        <v>47.881666666648016</v>
      </c>
      <c r="S15" s="182">
        <f t="shared" ref="S15:S29" si="2">+((H15-G15)/G15)*100</f>
        <v>1.5590495208482753</v>
      </c>
      <c r="T15" s="88">
        <f t="shared" ref="T15:T29" si="3">+H15-G15</f>
        <v>48.572333333316692</v>
      </c>
      <c r="U15" s="87" t="b">
        <f t="shared" ref="U15:U29" si="4">ROUND(E15,4)=ROUND(Q15,4)</f>
        <v>1</v>
      </c>
      <c r="V15" s="87" t="b">
        <f t="shared" ref="V15:V29" si="5">ROUND(F15,4)=ROUND(R15,4)</f>
        <v>1</v>
      </c>
      <c r="W15" s="87" t="b">
        <f t="shared" ref="W15:W29" si="6">ROUND(I15,4)=ROUND(S15,4)</f>
        <v>1</v>
      </c>
      <c r="X15" s="87" t="b">
        <f t="shared" ref="X15:X29" si="7">ROUND(J15,4)=ROUND(T15,4)</f>
        <v>1</v>
      </c>
    </row>
    <row r="16" spans="1:24" s="65" customFormat="1" x14ac:dyDescent="0.25">
      <c r="A16" s="62"/>
      <c r="B16" s="63" t="s">
        <v>3</v>
      </c>
      <c r="C16" s="72">
        <v>2200.8487827012113</v>
      </c>
      <c r="D16" s="70">
        <v>2205.9029720566218</v>
      </c>
      <c r="E16" s="84">
        <v>0.22964727950127717</v>
      </c>
      <c r="F16" s="72">
        <v>5.0541893554104718</v>
      </c>
      <c r="G16" s="73">
        <v>2431.2750420509406</v>
      </c>
      <c r="H16" s="70">
        <v>2395.3885854654336</v>
      </c>
      <c r="I16" s="84">
        <v>-1.4760344249342694</v>
      </c>
      <c r="J16" s="72">
        <v>-35.886456585506949</v>
      </c>
      <c r="K16" s="64"/>
      <c r="L16" s="87"/>
      <c r="M16" s="178" t="s">
        <v>366</v>
      </c>
      <c r="N16" s="178">
        <v>0</v>
      </c>
      <c r="O16" s="178">
        <v>0</v>
      </c>
      <c r="P16" s="178">
        <v>0</v>
      </c>
      <c r="Q16" s="182">
        <f t="shared" si="0"/>
        <v>0.22964727950128466</v>
      </c>
      <c r="R16" s="88">
        <f t="shared" si="1"/>
        <v>5.0541893554104718</v>
      </c>
      <c r="S16" s="182">
        <f t="shared" si="2"/>
        <v>-1.4760344249342667</v>
      </c>
      <c r="T16" s="88">
        <f t="shared" si="3"/>
        <v>-35.886456585506949</v>
      </c>
      <c r="U16" s="87" t="b">
        <f t="shared" si="4"/>
        <v>1</v>
      </c>
      <c r="V16" s="87" t="b">
        <f t="shared" si="5"/>
        <v>1</v>
      </c>
      <c r="W16" s="87" t="b">
        <f t="shared" si="6"/>
        <v>1</v>
      </c>
      <c r="X16" s="87" t="b">
        <f t="shared" si="7"/>
        <v>1</v>
      </c>
    </row>
    <row r="17" spans="1:24" s="65" customFormat="1" x14ac:dyDescent="0.25">
      <c r="A17" s="62"/>
      <c r="B17" s="63" t="s">
        <v>4</v>
      </c>
      <c r="C17" s="72">
        <v>1968.445567954424</v>
      </c>
      <c r="D17" s="70">
        <v>1939.1122053447173</v>
      </c>
      <c r="E17" s="84">
        <v>-1.4901790065848464</v>
      </c>
      <c r="F17" s="72">
        <v>-29.333362609706683</v>
      </c>
      <c r="G17" s="73">
        <v>2217.2534104209976</v>
      </c>
      <c r="H17" s="70">
        <v>2182.6385412747645</v>
      </c>
      <c r="I17" s="84">
        <v>-1.5611598107615809</v>
      </c>
      <c r="J17" s="72">
        <v>-34.614869146233104</v>
      </c>
      <c r="K17" s="64"/>
      <c r="L17" s="87"/>
      <c r="M17" s="178" t="s">
        <v>369</v>
      </c>
      <c r="N17" s="178">
        <v>0</v>
      </c>
      <c r="O17" s="178" t="s">
        <v>370</v>
      </c>
      <c r="P17" s="178">
        <v>0</v>
      </c>
      <c r="Q17" s="182">
        <f t="shared" si="0"/>
        <v>-1.4901790065848468</v>
      </c>
      <c r="R17" s="88">
        <f t="shared" si="1"/>
        <v>-29.333362609706683</v>
      </c>
      <c r="S17" s="182">
        <f t="shared" si="2"/>
        <v>-1.5611598107615789</v>
      </c>
      <c r="T17" s="88">
        <f t="shared" si="3"/>
        <v>-34.614869146233104</v>
      </c>
      <c r="U17" s="87" t="b">
        <f t="shared" si="4"/>
        <v>1</v>
      </c>
      <c r="V17" s="87" t="b">
        <f t="shared" si="5"/>
        <v>1</v>
      </c>
      <c r="W17" s="87" t="b">
        <f t="shared" si="6"/>
        <v>1</v>
      </c>
      <c r="X17" s="87" t="b">
        <f t="shared" si="7"/>
        <v>1</v>
      </c>
    </row>
    <row r="18" spans="1:24" s="65" customFormat="1" x14ac:dyDescent="0.25">
      <c r="A18" s="62"/>
      <c r="B18" s="63" t="s">
        <v>5</v>
      </c>
      <c r="C18" s="72">
        <v>232.403214746787</v>
      </c>
      <c r="D18" s="70">
        <v>266.79076671190427</v>
      </c>
      <c r="E18" s="84">
        <v>14.7965044298479</v>
      </c>
      <c r="F18" s="72">
        <v>34.387551965117268</v>
      </c>
      <c r="G18" s="73">
        <v>214.02163162994313</v>
      </c>
      <c r="H18" s="70">
        <v>212.75004419066812</v>
      </c>
      <c r="I18" s="84">
        <v>-0.59413968092424385</v>
      </c>
      <c r="J18" s="72">
        <v>-1.2715874392750095</v>
      </c>
      <c r="K18" s="64"/>
      <c r="L18" s="87"/>
      <c r="M18" s="178" t="s">
        <v>28</v>
      </c>
      <c r="N18" s="178">
        <v>0</v>
      </c>
      <c r="O18" s="178" t="s">
        <v>29</v>
      </c>
      <c r="P18" s="178">
        <v>0</v>
      </c>
      <c r="Q18" s="182">
        <f t="shared" si="0"/>
        <v>14.7965044298479</v>
      </c>
      <c r="R18" s="88">
        <f t="shared" si="1"/>
        <v>34.387551965117268</v>
      </c>
      <c r="S18" s="182">
        <f t="shared" si="2"/>
        <v>-0.59413968092424607</v>
      </c>
      <c r="T18" s="88">
        <f t="shared" si="3"/>
        <v>-1.2715874392750095</v>
      </c>
      <c r="U18" s="87" t="b">
        <f t="shared" si="4"/>
        <v>1</v>
      </c>
      <c r="V18" s="87" t="b">
        <f t="shared" si="5"/>
        <v>1</v>
      </c>
      <c r="W18" s="87" t="b">
        <f t="shared" si="6"/>
        <v>1</v>
      </c>
      <c r="X18" s="87" t="b">
        <f t="shared" si="7"/>
        <v>1</v>
      </c>
    </row>
    <row r="19" spans="1:24" s="65" customFormat="1" x14ac:dyDescent="0.25">
      <c r="A19" s="62"/>
      <c r="B19" s="63" t="s">
        <v>71</v>
      </c>
      <c r="C19" s="72">
        <v>218.38370057956976</v>
      </c>
      <c r="D19" s="70">
        <v>236.401737101452</v>
      </c>
      <c r="E19" s="84">
        <v>8.2506324758047747</v>
      </c>
      <c r="F19" s="72">
        <v>18.018036521882237</v>
      </c>
      <c r="G19" s="73">
        <v>192.04947806160621</v>
      </c>
      <c r="H19" s="70">
        <v>190.14582245002813</v>
      </c>
      <c r="I19" s="84">
        <v>-0.99123185899386845</v>
      </c>
      <c r="J19" s="72">
        <v>-1.9036556115780741</v>
      </c>
      <c r="K19" s="64"/>
      <c r="L19" s="87"/>
      <c r="M19" s="178">
        <v>2016</v>
      </c>
      <c r="N19" s="178">
        <v>2017</v>
      </c>
      <c r="O19" s="178">
        <v>2016</v>
      </c>
      <c r="P19" s="178">
        <v>2017</v>
      </c>
      <c r="Q19" s="182">
        <f t="shared" si="0"/>
        <v>8.2506324758047729</v>
      </c>
      <c r="R19" s="88">
        <f t="shared" si="1"/>
        <v>18.018036521882237</v>
      </c>
      <c r="S19" s="182">
        <f t="shared" si="2"/>
        <v>-0.99123185899386501</v>
      </c>
      <c r="T19" s="88">
        <f t="shared" si="3"/>
        <v>-1.9036556115780741</v>
      </c>
      <c r="U19" s="87" t="b">
        <f t="shared" si="4"/>
        <v>1</v>
      </c>
      <c r="V19" s="87" t="b">
        <f t="shared" si="5"/>
        <v>1</v>
      </c>
      <c r="W19" s="87" t="b">
        <f t="shared" si="6"/>
        <v>1</v>
      </c>
      <c r="X19" s="87" t="b">
        <f t="shared" si="7"/>
        <v>1</v>
      </c>
    </row>
    <row r="20" spans="1:24" s="65" customFormat="1" x14ac:dyDescent="0.25">
      <c r="A20" s="62"/>
      <c r="B20" s="63" t="s">
        <v>56</v>
      </c>
      <c r="C20" s="72">
        <v>14.01951416721726</v>
      </c>
      <c r="D20" s="70">
        <v>30.389029610452269</v>
      </c>
      <c r="E20" s="84">
        <v>116.76235886627877</v>
      </c>
      <c r="F20" s="72">
        <v>16.369515443235009</v>
      </c>
      <c r="G20" s="73">
        <v>21.972153568336896</v>
      </c>
      <c r="H20" s="70">
        <v>22.604221740640018</v>
      </c>
      <c r="I20" s="84">
        <v>2.8766782934466884</v>
      </c>
      <c r="J20" s="72">
        <v>0.6320681723031214</v>
      </c>
      <c r="K20" s="64"/>
      <c r="L20" s="87"/>
      <c r="M20" s="178">
        <v>4112700.3333333354</v>
      </c>
      <c r="N20" s="178">
        <v>4162089.3333333205</v>
      </c>
      <c r="O20" s="178">
        <v>3854878.3333333409</v>
      </c>
      <c r="P20" s="178">
        <v>3906082.9999999888</v>
      </c>
      <c r="Q20" s="182">
        <f t="shared" si="0"/>
        <v>116.76235886627877</v>
      </c>
      <c r="R20" s="88">
        <f t="shared" si="1"/>
        <v>16.369515443235009</v>
      </c>
      <c r="S20" s="182">
        <f t="shared" si="2"/>
        <v>2.8766782934466972</v>
      </c>
      <c r="T20" s="88">
        <f t="shared" si="3"/>
        <v>0.6320681723031214</v>
      </c>
      <c r="U20" s="87" t="b">
        <f t="shared" si="4"/>
        <v>1</v>
      </c>
      <c r="V20" s="87" t="b">
        <f t="shared" si="5"/>
        <v>1</v>
      </c>
      <c r="W20" s="87" t="b">
        <f t="shared" si="6"/>
        <v>1</v>
      </c>
      <c r="X20" s="87" t="b">
        <f t="shared" si="7"/>
        <v>1</v>
      </c>
    </row>
    <row r="21" spans="1:24" s="65" customFormat="1" x14ac:dyDescent="0.25">
      <c r="A21" s="62"/>
      <c r="B21" s="63" t="s">
        <v>6</v>
      </c>
      <c r="C21" s="72">
        <v>1210.0702172987924</v>
      </c>
      <c r="D21" s="70">
        <v>1252.8976946100302</v>
      </c>
      <c r="E21" s="84">
        <v>3.5392555488920729</v>
      </c>
      <c r="F21" s="72">
        <v>42.827477311237772</v>
      </c>
      <c r="G21" s="73">
        <v>684.23429128239388</v>
      </c>
      <c r="H21" s="70">
        <v>768.69308120122309</v>
      </c>
      <c r="I21" s="84">
        <v>12.343548254580504</v>
      </c>
      <c r="J21" s="72">
        <v>84.458789918829211</v>
      </c>
      <c r="K21" s="64"/>
      <c r="L21" s="87"/>
      <c r="M21" s="178">
        <v>3410919.0000000042</v>
      </c>
      <c r="N21" s="178">
        <v>3458800.6666666525</v>
      </c>
      <c r="O21" s="178">
        <v>3115509.3333333377</v>
      </c>
      <c r="P21" s="178">
        <v>3164081.6666666544</v>
      </c>
      <c r="Q21" s="182">
        <f t="shared" si="0"/>
        <v>3.5392555488920645</v>
      </c>
      <c r="R21" s="88">
        <f t="shared" si="1"/>
        <v>42.827477311237772</v>
      </c>
      <c r="S21" s="182">
        <f t="shared" si="2"/>
        <v>12.343548254580504</v>
      </c>
      <c r="T21" s="88">
        <f t="shared" si="3"/>
        <v>84.458789918829211</v>
      </c>
      <c r="U21" s="87" t="b">
        <f t="shared" si="4"/>
        <v>1</v>
      </c>
      <c r="V21" s="87" t="b">
        <f t="shared" si="5"/>
        <v>1</v>
      </c>
      <c r="W21" s="87" t="b">
        <f t="shared" si="6"/>
        <v>1</v>
      </c>
      <c r="X21" s="87" t="b">
        <f t="shared" si="7"/>
        <v>1</v>
      </c>
    </row>
    <row r="22" spans="1:24" s="65" customFormat="1" x14ac:dyDescent="0.25">
      <c r="A22" s="62"/>
      <c r="B22" s="63" t="s">
        <v>16</v>
      </c>
      <c r="C22" s="72">
        <v>602.08514621463632</v>
      </c>
      <c r="D22" s="70">
        <v>545.28146835808911</v>
      </c>
      <c r="E22" s="84">
        <v>-9.434492482280465</v>
      </c>
      <c r="F22" s="72">
        <v>-56.80367785654721</v>
      </c>
      <c r="G22" s="73">
        <v>626.76558109157929</v>
      </c>
      <c r="H22" s="70">
        <v>570.42151480421876</v>
      </c>
      <c r="I22" s="84">
        <v>-8.9896554608552837</v>
      </c>
      <c r="J22" s="72">
        <v>-56.344066287360533</v>
      </c>
      <c r="K22" s="64"/>
      <c r="L22" s="87"/>
      <c r="M22" s="178">
        <v>2200848.7827012115</v>
      </c>
      <c r="N22" s="178">
        <v>2205902.9720566217</v>
      </c>
      <c r="O22" s="178">
        <v>2431275.0420509405</v>
      </c>
      <c r="P22" s="178">
        <v>2395388.5854654335</v>
      </c>
      <c r="Q22" s="182">
        <f t="shared" si="0"/>
        <v>-9.434492482280465</v>
      </c>
      <c r="R22" s="88">
        <f t="shared" si="1"/>
        <v>-56.80367785654721</v>
      </c>
      <c r="S22" s="182">
        <f t="shared" si="2"/>
        <v>-8.9896554608552872</v>
      </c>
      <c r="T22" s="88">
        <f t="shared" si="3"/>
        <v>-56.344066287360533</v>
      </c>
      <c r="U22" s="87" t="b">
        <f t="shared" si="4"/>
        <v>1</v>
      </c>
      <c r="V22" s="87" t="b">
        <f t="shared" si="5"/>
        <v>1</v>
      </c>
      <c r="W22" s="87" t="b">
        <f t="shared" si="6"/>
        <v>1</v>
      </c>
      <c r="X22" s="87" t="b">
        <f t="shared" si="7"/>
        <v>1</v>
      </c>
    </row>
    <row r="23" spans="1:24" s="65" customFormat="1" x14ac:dyDescent="0.25">
      <c r="A23" s="62"/>
      <c r="B23" s="63" t="s">
        <v>7</v>
      </c>
      <c r="C23" s="72">
        <v>243.39999637144604</v>
      </c>
      <c r="D23" s="70">
        <v>179.37993662555598</v>
      </c>
      <c r="E23" s="84">
        <v>-26.302407847283117</v>
      </c>
      <c r="F23" s="72">
        <v>-64.020059745890052</v>
      </c>
      <c r="G23" s="73">
        <v>200.81700752909549</v>
      </c>
      <c r="H23" s="70">
        <v>171.86201243935449</v>
      </c>
      <c r="I23" s="84">
        <v>-14.418597033194935</v>
      </c>
      <c r="J23" s="72">
        <v>-28.954995089741004</v>
      </c>
      <c r="K23" s="64"/>
      <c r="L23" s="87"/>
      <c r="M23" s="178">
        <v>1968445.5679544238</v>
      </c>
      <c r="N23" s="178">
        <v>1939112.2053447173</v>
      </c>
      <c r="O23" s="178">
        <v>2217253.4104209975</v>
      </c>
      <c r="P23" s="178">
        <v>2182638.5412747646</v>
      </c>
      <c r="Q23" s="182">
        <f t="shared" si="0"/>
        <v>-26.302407847283121</v>
      </c>
      <c r="R23" s="88">
        <f t="shared" si="1"/>
        <v>-64.020059745890052</v>
      </c>
      <c r="S23" s="182">
        <f t="shared" si="2"/>
        <v>-14.418597033194933</v>
      </c>
      <c r="T23" s="88">
        <f t="shared" si="3"/>
        <v>-28.954995089741004</v>
      </c>
      <c r="U23" s="87" t="b">
        <f t="shared" si="4"/>
        <v>1</v>
      </c>
      <c r="V23" s="87" t="b">
        <f t="shared" si="5"/>
        <v>1</v>
      </c>
      <c r="W23" s="87" t="b">
        <f t="shared" si="6"/>
        <v>1</v>
      </c>
      <c r="X23" s="87" t="b">
        <f t="shared" si="7"/>
        <v>1</v>
      </c>
    </row>
    <row r="24" spans="1:24" s="65" customFormat="1" x14ac:dyDescent="0.25">
      <c r="A24" s="62"/>
      <c r="B24" s="63" t="s">
        <v>11</v>
      </c>
      <c r="C24" s="72">
        <v>461.8522006661812</v>
      </c>
      <c r="D24" s="70">
        <v>397.96205572499468</v>
      </c>
      <c r="E24" s="84">
        <v>-13.833461191487363</v>
      </c>
      <c r="F24" s="72">
        <v>-63.89014494118652</v>
      </c>
      <c r="G24" s="73">
        <v>481.21370637672902</v>
      </c>
      <c r="H24" s="70">
        <v>409.79804885901393</v>
      </c>
      <c r="I24" s="84">
        <v>-14.840736365436303</v>
      </c>
      <c r="J24" s="72">
        <v>-71.41565751771509</v>
      </c>
      <c r="K24" s="64"/>
      <c r="L24" s="87"/>
      <c r="M24" s="178">
        <v>232403.21474678701</v>
      </c>
      <c r="N24" s="178">
        <v>266790.76671190426</v>
      </c>
      <c r="O24" s="178">
        <v>214021.63162994312</v>
      </c>
      <c r="P24" s="178">
        <v>212750.04419066812</v>
      </c>
      <c r="Q24" s="182">
        <f t="shared" si="0"/>
        <v>-13.833461191487364</v>
      </c>
      <c r="R24" s="88">
        <f t="shared" si="1"/>
        <v>-63.89014494118652</v>
      </c>
      <c r="S24" s="182">
        <f t="shared" si="2"/>
        <v>-14.840736365436303</v>
      </c>
      <c r="T24" s="88">
        <f t="shared" si="3"/>
        <v>-71.41565751771509</v>
      </c>
      <c r="U24" s="87" t="b">
        <f t="shared" si="4"/>
        <v>1</v>
      </c>
      <c r="V24" s="87" t="b">
        <f t="shared" si="5"/>
        <v>1</v>
      </c>
      <c r="W24" s="87" t="b">
        <f t="shared" si="6"/>
        <v>1</v>
      </c>
      <c r="X24" s="87" t="b">
        <f t="shared" si="7"/>
        <v>1</v>
      </c>
    </row>
    <row r="25" spans="1:24" s="65" customFormat="1" x14ac:dyDescent="0.25">
      <c r="A25" s="62"/>
      <c r="B25" s="63" t="s">
        <v>8</v>
      </c>
      <c r="C25" s="72">
        <v>498.16177587319231</v>
      </c>
      <c r="D25" s="70">
        <v>464.19145442952384</v>
      </c>
      <c r="E25" s="84">
        <v>-6.8191344837978178</v>
      </c>
      <c r="F25" s="72">
        <v>-33.970321443668468</v>
      </c>
      <c r="G25" s="73">
        <v>520.6234880084761</v>
      </c>
      <c r="H25" s="70">
        <v>481.70233859080184</v>
      </c>
      <c r="I25" s="84">
        <v>-7.4758727399253599</v>
      </c>
      <c r="J25" s="72">
        <v>-38.921149417674258</v>
      </c>
      <c r="K25" s="64"/>
      <c r="L25" s="87"/>
      <c r="M25" s="178">
        <v>218383.70057956976</v>
      </c>
      <c r="N25" s="178">
        <v>236401.73710145199</v>
      </c>
      <c r="O25" s="178">
        <v>192049.47806160621</v>
      </c>
      <c r="P25" s="178">
        <v>190145.82245002812</v>
      </c>
      <c r="Q25" s="182">
        <f t="shared" si="0"/>
        <v>-6.8191344837978205</v>
      </c>
      <c r="R25" s="88">
        <f t="shared" si="1"/>
        <v>-33.970321443668468</v>
      </c>
      <c r="S25" s="182">
        <f t="shared" si="2"/>
        <v>-7.4758727399253626</v>
      </c>
      <c r="T25" s="88">
        <f t="shared" si="3"/>
        <v>-38.921149417674258</v>
      </c>
      <c r="U25" s="87" t="b">
        <f t="shared" si="4"/>
        <v>1</v>
      </c>
      <c r="V25" s="87" t="b">
        <f t="shared" si="5"/>
        <v>1</v>
      </c>
      <c r="W25" s="87" t="b">
        <f t="shared" si="6"/>
        <v>1</v>
      </c>
      <c r="X25" s="87" t="b">
        <f t="shared" si="7"/>
        <v>1</v>
      </c>
    </row>
    <row r="26" spans="1:24" s="65" customFormat="1" x14ac:dyDescent="0.25">
      <c r="A26" s="62"/>
      <c r="B26" s="63" t="s">
        <v>17</v>
      </c>
      <c r="C26" s="72">
        <v>228.10238928691848</v>
      </c>
      <c r="D26" s="70">
        <v>198.1071839072757</v>
      </c>
      <c r="E26" s="84">
        <v>-13.149886537099498</v>
      </c>
      <c r="F26" s="72">
        <v>-29.995205379642783</v>
      </c>
      <c r="G26" s="73">
        <v>222.12045597327008</v>
      </c>
      <c r="H26" s="70">
        <v>188.63654544905458</v>
      </c>
      <c r="I26" s="84">
        <v>-15.074663149550238</v>
      </c>
      <c r="J26" s="72">
        <v>-33.483910524215503</v>
      </c>
      <c r="K26" s="64"/>
      <c r="L26" s="87"/>
      <c r="M26" s="178">
        <v>14019.514167217259</v>
      </c>
      <c r="N26" s="178">
        <v>30389.029610452268</v>
      </c>
      <c r="O26" s="178">
        <v>21972.153568336897</v>
      </c>
      <c r="P26" s="178">
        <v>22604.221740640016</v>
      </c>
      <c r="Q26" s="182">
        <f t="shared" si="0"/>
        <v>-13.149886537099498</v>
      </c>
      <c r="R26" s="88">
        <f t="shared" si="1"/>
        <v>-29.995205379642783</v>
      </c>
      <c r="S26" s="182">
        <f t="shared" si="2"/>
        <v>-15.074663149550238</v>
      </c>
      <c r="T26" s="88">
        <f t="shared" si="3"/>
        <v>-33.483910524215503</v>
      </c>
      <c r="U26" s="87" t="b">
        <f t="shared" si="4"/>
        <v>1</v>
      </c>
      <c r="V26" s="87" t="b">
        <f t="shared" si="5"/>
        <v>1</v>
      </c>
      <c r="W26" s="87" t="b">
        <f t="shared" si="6"/>
        <v>1</v>
      </c>
      <c r="X26" s="87" t="b">
        <f t="shared" si="7"/>
        <v>1</v>
      </c>
    </row>
    <row r="27" spans="1:24" s="65" customFormat="1" x14ac:dyDescent="0.25">
      <c r="A27" s="62"/>
      <c r="B27" s="63" t="s">
        <v>7</v>
      </c>
      <c r="C27" s="72">
        <v>100.61805456181575</v>
      </c>
      <c r="D27" s="70">
        <v>68.008019356795941</v>
      </c>
      <c r="E27" s="84">
        <v>-32.409725418598214</v>
      </c>
      <c r="F27" s="72">
        <v>-32.610035205019813</v>
      </c>
      <c r="G27" s="73">
        <v>94.988633877724354</v>
      </c>
      <c r="H27" s="70">
        <v>75.558512562705175</v>
      </c>
      <c r="I27" s="84">
        <v>-20.455206609278033</v>
      </c>
      <c r="J27" s="72">
        <v>-19.430121315019178</v>
      </c>
      <c r="K27" s="64"/>
      <c r="L27" s="87"/>
      <c r="M27" s="178">
        <v>1210070.2172987924</v>
      </c>
      <c r="N27" s="178">
        <v>1252897.6946100302</v>
      </c>
      <c r="O27" s="178">
        <v>684234.29128239385</v>
      </c>
      <c r="P27" s="178">
        <v>768693.08120122307</v>
      </c>
      <c r="Q27" s="182">
        <f t="shared" si="0"/>
        <v>-32.409725418598207</v>
      </c>
      <c r="R27" s="88">
        <f t="shared" si="1"/>
        <v>-32.610035205019813</v>
      </c>
      <c r="S27" s="182">
        <f t="shared" si="2"/>
        <v>-20.455206609278026</v>
      </c>
      <c r="T27" s="88">
        <f t="shared" si="3"/>
        <v>-19.430121315019178</v>
      </c>
      <c r="U27" s="87" t="b">
        <f t="shared" si="4"/>
        <v>1</v>
      </c>
      <c r="V27" s="87" t="b">
        <f t="shared" si="5"/>
        <v>1</v>
      </c>
      <c r="W27" s="87" t="b">
        <f t="shared" si="6"/>
        <v>1</v>
      </c>
      <c r="X27" s="87" t="b">
        <f t="shared" si="7"/>
        <v>1</v>
      </c>
    </row>
    <row r="28" spans="1:24" s="65" customFormat="1" x14ac:dyDescent="0.25">
      <c r="A28" s="62"/>
      <c r="B28" s="63" t="s">
        <v>11</v>
      </c>
      <c r="C28" s="72">
        <v>174.62917877469275</v>
      </c>
      <c r="D28" s="70">
        <v>151.90269828261108</v>
      </c>
      <c r="E28" s="84">
        <v>-13.01413695669007</v>
      </c>
      <c r="F28" s="72">
        <v>-22.726480492081663</v>
      </c>
      <c r="G28" s="73">
        <v>152.62143739302297</v>
      </c>
      <c r="H28" s="70">
        <v>125.29624543321906</v>
      </c>
      <c r="I28" s="84">
        <v>-17.903901592433225</v>
      </c>
      <c r="J28" s="72">
        <v>-27.325191959803917</v>
      </c>
      <c r="K28" s="64"/>
      <c r="L28" s="87"/>
      <c r="M28" s="178">
        <v>602085.14621463628</v>
      </c>
      <c r="N28" s="178">
        <v>545281.4683580891</v>
      </c>
      <c r="O28" s="178">
        <v>626765.58109157928</v>
      </c>
      <c r="P28" s="178">
        <v>570421.51480421878</v>
      </c>
      <c r="Q28" s="182">
        <f t="shared" si="0"/>
        <v>-13.014136956690074</v>
      </c>
      <c r="R28" s="88">
        <f t="shared" si="1"/>
        <v>-22.726480492081663</v>
      </c>
      <c r="S28" s="182">
        <f t="shared" si="2"/>
        <v>-17.903901592433225</v>
      </c>
      <c r="T28" s="88">
        <f t="shared" si="3"/>
        <v>-27.325191959803917</v>
      </c>
      <c r="U28" s="87" t="b">
        <f t="shared" si="4"/>
        <v>1</v>
      </c>
      <c r="V28" s="87" t="b">
        <f t="shared" si="5"/>
        <v>1</v>
      </c>
      <c r="W28" s="87" t="b">
        <f t="shared" si="6"/>
        <v>1</v>
      </c>
      <c r="X28" s="87" t="b">
        <f t="shared" si="7"/>
        <v>1</v>
      </c>
    </row>
    <row r="29" spans="1:24" s="65" customFormat="1" x14ac:dyDescent="0.25">
      <c r="A29" s="62"/>
      <c r="B29" s="63" t="s">
        <v>8</v>
      </c>
      <c r="C29" s="72">
        <v>181.3117957641598</v>
      </c>
      <c r="D29" s="70">
        <v>171.45072400088111</v>
      </c>
      <c r="E29" s="84">
        <v>-5.4387370229929344</v>
      </c>
      <c r="F29" s="72">
        <v>-9.8610717632786873</v>
      </c>
      <c r="G29" s="73">
        <v>171.56960823099465</v>
      </c>
      <c r="H29" s="70">
        <v>149.44312159740025</v>
      </c>
      <c r="I29" s="84">
        <v>-12.896507057243001</v>
      </c>
      <c r="J29" s="72">
        <v>-22.126486633594396</v>
      </c>
      <c r="K29" s="64"/>
      <c r="L29" s="87"/>
      <c r="M29" s="178">
        <v>243399.99637144603</v>
      </c>
      <c r="N29" s="178">
        <v>179379.93662555597</v>
      </c>
      <c r="O29" s="178">
        <v>200817.00752909548</v>
      </c>
      <c r="P29" s="178">
        <v>171862.0124393545</v>
      </c>
      <c r="Q29" s="182">
        <f t="shared" si="0"/>
        <v>-5.4387370229929308</v>
      </c>
      <c r="R29" s="88">
        <f t="shared" si="1"/>
        <v>-9.8610717632786873</v>
      </c>
      <c r="S29" s="182">
        <f t="shared" si="2"/>
        <v>-12.896507057243003</v>
      </c>
      <c r="T29" s="88">
        <f t="shared" si="3"/>
        <v>-22.126486633594396</v>
      </c>
      <c r="U29" s="87" t="b">
        <f t="shared" si="4"/>
        <v>1</v>
      </c>
      <c r="V29" s="87" t="b">
        <f t="shared" si="5"/>
        <v>1</v>
      </c>
      <c r="W29" s="87" t="b">
        <f t="shared" si="6"/>
        <v>1</v>
      </c>
      <c r="X29" s="87" t="b">
        <f t="shared" si="7"/>
        <v>1</v>
      </c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12"/>
      <c r="M30" s="178">
        <v>461852.20066618122</v>
      </c>
      <c r="N30" s="178">
        <v>397962.05572499469</v>
      </c>
      <c r="O30" s="178">
        <v>481213.70637672901</v>
      </c>
      <c r="P30" s="178">
        <v>409798.04885901394</v>
      </c>
      <c r="R30" s="78"/>
      <c r="S30" s="78"/>
      <c r="T30" s="78"/>
      <c r="U30" s="78"/>
      <c r="V30" s="78"/>
    </row>
    <row r="31" spans="1:24" ht="15.75" x14ac:dyDescent="0.2">
      <c r="A31" s="8"/>
      <c r="B31" s="314" t="s">
        <v>190</v>
      </c>
      <c r="C31" s="314"/>
      <c r="D31" s="314"/>
      <c r="E31" s="61"/>
      <c r="F31" s="314" t="s">
        <v>191</v>
      </c>
      <c r="G31" s="314"/>
      <c r="H31" s="314"/>
      <c r="I31" s="314"/>
      <c r="J31" s="314"/>
      <c r="K31" s="12"/>
      <c r="L31" s="212"/>
      <c r="M31" s="178">
        <v>498161.77587319229</v>
      </c>
      <c r="N31" s="178">
        <v>464191.45442952384</v>
      </c>
      <c r="O31" s="178">
        <v>520623.48800847615</v>
      </c>
      <c r="P31" s="178">
        <v>481702.33859080187</v>
      </c>
      <c r="R31" s="78"/>
      <c r="S31" s="78"/>
      <c r="T31" s="78"/>
      <c r="U31" s="78"/>
      <c r="V31" s="78"/>
    </row>
    <row r="32" spans="1:24" ht="15.75" x14ac:dyDescent="0.2">
      <c r="A32" s="8"/>
      <c r="B32" s="314" t="s">
        <v>346</v>
      </c>
      <c r="C32" s="314"/>
      <c r="D32" s="314"/>
      <c r="E32" s="61"/>
      <c r="F32" s="314" t="s">
        <v>346</v>
      </c>
      <c r="G32" s="314"/>
      <c r="H32" s="314"/>
      <c r="I32" s="314"/>
      <c r="J32" s="314"/>
      <c r="K32" s="12"/>
      <c r="L32" s="75"/>
      <c r="M32" s="178">
        <v>228102.38928691848</v>
      </c>
      <c r="N32" s="178">
        <v>198107.1839072757</v>
      </c>
      <c r="O32" s="178">
        <v>222120.45597327009</v>
      </c>
      <c r="P32" s="178">
        <v>188636.54544905457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5"/>
      <c r="M33" s="178">
        <v>100618.05456181575</v>
      </c>
      <c r="N33" s="178">
        <v>68008.019356795936</v>
      </c>
      <c r="O33" s="178">
        <v>94988.633877724351</v>
      </c>
      <c r="P33" s="178">
        <v>75558.512562705175</v>
      </c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5"/>
      <c r="M34" s="178">
        <v>174629.17877469276</v>
      </c>
      <c r="N34" s="178">
        <v>151902.69828261109</v>
      </c>
      <c r="O34" s="178">
        <v>152621.43739302296</v>
      </c>
      <c r="P34" s="178">
        <v>125296.24543321905</v>
      </c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8">
        <v>181311.79576415979</v>
      </c>
      <c r="N35" s="178">
        <v>171450.72400088111</v>
      </c>
      <c r="O35" s="178">
        <v>171569.60823099464</v>
      </c>
      <c r="P35" s="178">
        <v>149443.12159740026</v>
      </c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18"/>
      <c r="N40" s="218"/>
      <c r="O40" s="218"/>
      <c r="P40" s="218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18"/>
      <c r="N41" s="218"/>
      <c r="O41" s="218"/>
      <c r="P41" s="218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18"/>
      <c r="N42" s="218"/>
      <c r="O42" s="218"/>
      <c r="P42" s="218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18"/>
      <c r="N43" s="218"/>
      <c r="O43" s="218"/>
      <c r="P43" s="218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18"/>
      <c r="N44" s="218"/>
      <c r="O44" s="218"/>
      <c r="P44" s="218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341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2"/>
      <c r="N49" s="212"/>
      <c r="O49" s="212"/>
      <c r="P49" s="212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/>
      <c r="N50" s="178"/>
      <c r="O50" s="178"/>
      <c r="P50" s="178"/>
      <c r="Q50" s="87"/>
    </row>
    <row r="51" spans="2:17" s="90" customFormat="1" ht="14.25" x14ac:dyDescent="0.2">
      <c r="D51" s="87"/>
      <c r="E51" s="87" t="s">
        <v>21</v>
      </c>
      <c r="F51" s="88">
        <v>2205.9029720566218</v>
      </c>
      <c r="G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1252.8976946100302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2395.3885854654336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768.69308120122309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12"/>
      <c r="N56" s="212"/>
      <c r="O56" s="212"/>
      <c r="P56" s="212"/>
      <c r="Q56" s="75"/>
    </row>
    <row r="57" spans="2:17" s="60" customFormat="1" x14ac:dyDescent="0.2">
      <c r="D57" s="75"/>
      <c r="E57" s="75"/>
      <c r="F57" s="75"/>
      <c r="G57" s="75"/>
      <c r="M57" s="212"/>
      <c r="N57" s="212"/>
      <c r="O57" s="212"/>
      <c r="P57" s="212"/>
      <c r="Q57" s="75"/>
    </row>
    <row r="58" spans="2:17" s="60" customFormat="1" x14ac:dyDescent="0.2">
      <c r="M58" s="212"/>
      <c r="N58" s="212"/>
      <c r="O58" s="212"/>
      <c r="P58" s="212"/>
      <c r="Q58" s="75"/>
    </row>
    <row r="59" spans="2:17" s="60" customFormat="1" x14ac:dyDescent="0.2">
      <c r="M59" s="212"/>
      <c r="N59" s="212"/>
      <c r="O59" s="212"/>
      <c r="P59" s="212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7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2" bestFit="1" customWidth="1"/>
    <col min="17" max="17" width="10.85546875" style="75"/>
    <col min="18" max="18" width="10.85546875" style="198"/>
    <col min="19" max="20" width="10.85546875" style="7"/>
    <col min="21" max="24" width="15.28515625" style="7" customWidth="1"/>
    <col min="25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9"/>
      <c r="N1" s="209"/>
      <c r="O1" s="75"/>
      <c r="P1" s="7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09"/>
      <c r="N2" s="209"/>
      <c r="O2" s="75"/>
      <c r="P2" s="7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86"/>
      <c r="M3" s="209"/>
      <c r="N3" s="209"/>
      <c r="O3" s="75"/>
      <c r="P3" s="7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86"/>
      <c r="M4" s="209"/>
      <c r="N4" s="209"/>
      <c r="O4" s="75"/>
      <c r="P4" s="7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6"/>
      <c r="M5" s="209"/>
      <c r="N5" s="209"/>
      <c r="O5" s="75"/>
      <c r="P5" s="7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283" t="s">
        <v>28</v>
      </c>
      <c r="N6" s="283"/>
      <c r="O6" s="283" t="s">
        <v>29</v>
      </c>
      <c r="P6" s="283"/>
      <c r="R6" s="78"/>
      <c r="S6" s="78"/>
      <c r="T6" s="78"/>
      <c r="U6" s="78"/>
    </row>
    <row r="7" spans="1:25" ht="15.75" x14ac:dyDescent="0.25">
      <c r="A7" s="8"/>
      <c r="B7" s="13"/>
      <c r="C7" s="306" t="s">
        <v>189</v>
      </c>
      <c r="D7" s="306"/>
      <c r="E7" s="306"/>
      <c r="F7" s="306"/>
      <c r="G7" s="306"/>
      <c r="H7" s="306"/>
      <c r="I7" s="306"/>
      <c r="J7" s="306"/>
      <c r="K7" s="12"/>
      <c r="L7" s="75"/>
      <c r="M7" s="283">
        <v>2016</v>
      </c>
      <c r="N7" s="283">
        <v>2017</v>
      </c>
      <c r="O7" s="283">
        <v>2016</v>
      </c>
      <c r="P7" s="283">
        <v>2017</v>
      </c>
      <c r="R7" s="78"/>
      <c r="S7" s="78"/>
      <c r="T7" s="78"/>
      <c r="U7" s="78"/>
    </row>
    <row r="8" spans="1:25" ht="15.75" x14ac:dyDescent="0.25">
      <c r="A8" s="8"/>
      <c r="B8" s="13"/>
      <c r="C8" s="306" t="s">
        <v>253</v>
      </c>
      <c r="D8" s="306"/>
      <c r="E8" s="306"/>
      <c r="F8" s="306"/>
      <c r="G8" s="306"/>
      <c r="H8" s="306"/>
      <c r="I8" s="306"/>
      <c r="J8" s="306"/>
      <c r="K8" s="12"/>
      <c r="L8" s="75"/>
      <c r="M8" s="87"/>
      <c r="N8" s="87"/>
      <c r="O8" s="87"/>
      <c r="P8" s="87"/>
      <c r="R8" s="78"/>
      <c r="S8" s="78"/>
      <c r="T8" s="78"/>
      <c r="U8" s="78"/>
    </row>
    <row r="9" spans="1:25" ht="15.75" x14ac:dyDescent="0.25">
      <c r="A9" s="8"/>
      <c r="B9" s="13"/>
      <c r="C9" s="306" t="s">
        <v>347</v>
      </c>
      <c r="D9" s="306"/>
      <c r="E9" s="306"/>
      <c r="F9" s="306"/>
      <c r="G9" s="306"/>
      <c r="H9" s="306"/>
      <c r="I9" s="306"/>
      <c r="J9" s="306"/>
      <c r="K9" s="55"/>
      <c r="L9" s="75"/>
      <c r="M9" s="178">
        <v>0</v>
      </c>
      <c r="N9" s="178">
        <v>0</v>
      </c>
      <c r="O9" s="178">
        <v>0</v>
      </c>
      <c r="P9" s="178">
        <v>0</v>
      </c>
      <c r="R9" s="78"/>
      <c r="S9" s="78"/>
      <c r="T9" s="78"/>
      <c r="U9" s="78"/>
    </row>
    <row r="10" spans="1:25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8" t="s">
        <v>30</v>
      </c>
      <c r="N10" s="178" t="s">
        <v>30</v>
      </c>
      <c r="O10" s="178" t="s">
        <v>30</v>
      </c>
      <c r="P10" s="178" t="s">
        <v>30</v>
      </c>
      <c r="R10" s="75"/>
      <c r="S10" s="78"/>
      <c r="T10" s="78"/>
      <c r="U10" s="78"/>
    </row>
    <row r="11" spans="1:25" s="65" customFormat="1" ht="15.75" customHeight="1" x14ac:dyDescent="0.25">
      <c r="A11" s="62"/>
      <c r="B11" s="63"/>
      <c r="C11" s="311" t="s">
        <v>28</v>
      </c>
      <c r="D11" s="311"/>
      <c r="E11" s="312" t="s">
        <v>302</v>
      </c>
      <c r="F11" s="313"/>
      <c r="G11" s="311" t="s">
        <v>29</v>
      </c>
      <c r="H11" s="311"/>
      <c r="I11" s="312" t="s">
        <v>302</v>
      </c>
      <c r="J11" s="313"/>
      <c r="K11" s="64"/>
      <c r="L11" s="87"/>
      <c r="M11" s="178">
        <v>218383.70057956976</v>
      </c>
      <c r="N11" s="178">
        <v>14019.514167217259</v>
      </c>
      <c r="O11" s="178">
        <v>1210070.2172987924</v>
      </c>
      <c r="P11" s="178">
        <v>602085.14621463628</v>
      </c>
      <c r="Q11" s="87"/>
      <c r="R11" s="87"/>
      <c r="S11" s="197"/>
      <c r="T11" s="197"/>
      <c r="U11" s="197"/>
    </row>
    <row r="12" spans="1:25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19</v>
      </c>
      <c r="F12" s="67" t="s">
        <v>20</v>
      </c>
      <c r="G12" s="107">
        <v>2016</v>
      </c>
      <c r="H12" s="145">
        <v>2017</v>
      </c>
      <c r="I12" s="82" t="s">
        <v>19</v>
      </c>
      <c r="J12" s="67" t="s">
        <v>20</v>
      </c>
      <c r="K12" s="64"/>
      <c r="L12" s="87"/>
      <c r="M12" s="178">
        <v>236401.73710145199</v>
      </c>
      <c r="N12" s="178">
        <v>30389.029610452268</v>
      </c>
      <c r="O12" s="178">
        <v>1252897.6946100302</v>
      </c>
      <c r="P12" s="178">
        <v>545281.4683580891</v>
      </c>
      <c r="Q12" s="87"/>
      <c r="R12" s="87"/>
      <c r="S12" s="197"/>
      <c r="T12" s="197"/>
      <c r="U12" s="197"/>
    </row>
    <row r="13" spans="1:25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87"/>
      <c r="M13" s="178">
        <v>0</v>
      </c>
      <c r="N13" s="178">
        <v>0</v>
      </c>
      <c r="O13" s="178">
        <v>0</v>
      </c>
      <c r="P13" s="178">
        <v>0</v>
      </c>
      <c r="Q13" s="87"/>
      <c r="R13" s="87"/>
      <c r="S13" s="197"/>
      <c r="T13" s="197"/>
      <c r="U13" s="197"/>
    </row>
    <row r="14" spans="1:25" s="65" customFormat="1" x14ac:dyDescent="0.25">
      <c r="A14" s="62"/>
      <c r="B14" s="99" t="s">
        <v>1</v>
      </c>
      <c r="C14" s="72">
        <v>4102.4018750000005</v>
      </c>
      <c r="D14" s="95">
        <v>4151.8031250000013</v>
      </c>
      <c r="E14" s="84">
        <v>1.2042030865150322</v>
      </c>
      <c r="F14" s="96">
        <v>49.4012500000008</v>
      </c>
      <c r="G14" s="73">
        <v>3844.1582500000022</v>
      </c>
      <c r="H14" s="97">
        <v>3895.4404999999997</v>
      </c>
      <c r="I14" s="84">
        <v>1.3340306684824332</v>
      </c>
      <c r="J14" s="72">
        <v>51.282249999997475</v>
      </c>
      <c r="K14" s="64"/>
      <c r="L14" s="87"/>
      <c r="M14" s="178">
        <v>218294.86661874616</v>
      </c>
      <c r="N14" s="178">
        <v>16116.529417000522</v>
      </c>
      <c r="O14" s="178">
        <v>1210190.790805002</v>
      </c>
      <c r="P14" s="178">
        <v>621785.84743850259</v>
      </c>
      <c r="Q14" s="182">
        <f>+((D14-C14)/C14)*100</f>
        <v>1.2042030865150382</v>
      </c>
      <c r="R14" s="88">
        <f>+D14-C14</f>
        <v>49.4012500000008</v>
      </c>
      <c r="S14" s="182">
        <f>+((H14-G14)/G14)*100</f>
        <v>1.334030668482429</v>
      </c>
      <c r="T14" s="88">
        <f>+H14-G14</f>
        <v>51.282249999997475</v>
      </c>
      <c r="U14" s="87" t="b">
        <f>ROUND(E14,4)=ROUND(Q14,4)</f>
        <v>1</v>
      </c>
      <c r="V14" s="87" t="b">
        <f>ROUND(F14,4)=ROUND(R14,4)</f>
        <v>1</v>
      </c>
      <c r="W14" s="87" t="b">
        <f>ROUND(I14,4)=ROUND(S14,4)</f>
        <v>1</v>
      </c>
      <c r="X14" s="87" t="b">
        <f>ROUND(J14,4)=ROUND(T14,4)</f>
        <v>1</v>
      </c>
      <c r="Y14" s="87"/>
    </row>
    <row r="15" spans="1:25" s="65" customFormat="1" x14ac:dyDescent="0.25">
      <c r="A15" s="62"/>
      <c r="B15" s="63" t="s">
        <v>2</v>
      </c>
      <c r="C15" s="72">
        <v>3400.9433750000017</v>
      </c>
      <c r="D15" s="95">
        <v>3448.8318749999999</v>
      </c>
      <c r="E15" s="84">
        <v>1.4080945996343797</v>
      </c>
      <c r="F15" s="96">
        <v>47.888499999998203</v>
      </c>
      <c r="G15" s="73">
        <v>3105.3832500000012</v>
      </c>
      <c r="H15" s="97">
        <v>3153.9739999999983</v>
      </c>
      <c r="I15" s="84">
        <v>1.5647263506041398</v>
      </c>
      <c r="J15" s="72">
        <v>48.590749999997115</v>
      </c>
      <c r="K15" s="64"/>
      <c r="L15" s="87"/>
      <c r="M15" s="178">
        <v>236876.02173428802</v>
      </c>
      <c r="N15" s="178">
        <v>23103.5356376606</v>
      </c>
      <c r="O15" s="178">
        <v>1265984.3122146784</v>
      </c>
      <c r="P15" s="178">
        <v>529706.31230322551</v>
      </c>
      <c r="Q15" s="182">
        <f t="shared" ref="Q15:Q29" si="0">+((D15-C15)/C15)*100</f>
        <v>1.4080945996343788</v>
      </c>
      <c r="R15" s="88">
        <f t="shared" ref="R15:R29" si="1">+D15-C15</f>
        <v>47.888499999998203</v>
      </c>
      <c r="S15" s="182">
        <f t="shared" ref="S15:S29" si="2">+((H15-G15)/G15)*100</f>
        <v>1.5647263506041353</v>
      </c>
      <c r="T15" s="88">
        <f t="shared" ref="T15:T29" si="3">+H15-G15</f>
        <v>48.590749999997115</v>
      </c>
      <c r="U15" s="87" t="b">
        <f t="shared" ref="U15:U29" si="4">ROUND(E15,4)=ROUND(Q15,4)</f>
        <v>1</v>
      </c>
      <c r="V15" s="87" t="b">
        <f t="shared" ref="V15:V29" si="5">ROUND(F15,4)=ROUND(R15,4)</f>
        <v>1</v>
      </c>
      <c r="W15" s="87" t="b">
        <f t="shared" ref="W15:W29" si="6">ROUND(I15,4)=ROUND(S15,4)</f>
        <v>1</v>
      </c>
      <c r="X15" s="87" t="b">
        <f t="shared" ref="X15:X29" si="7">ROUND(J15,4)=ROUND(T15,4)</f>
        <v>1</v>
      </c>
      <c r="Y15" s="87"/>
    </row>
    <row r="16" spans="1:25" s="65" customFormat="1" x14ac:dyDescent="0.25">
      <c r="A16" s="62"/>
      <c r="B16" s="63" t="s">
        <v>3</v>
      </c>
      <c r="C16" s="72">
        <v>2190.7525841950001</v>
      </c>
      <c r="D16" s="95">
        <v>2182.8475627853172</v>
      </c>
      <c r="E16" s="84">
        <v>-0.36083588200296335</v>
      </c>
      <c r="F16" s="96">
        <v>-7.9050214096828313</v>
      </c>
      <c r="G16" s="73">
        <v>2410.7081355999976</v>
      </c>
      <c r="H16" s="97">
        <v>2410.8362661818501</v>
      </c>
      <c r="I16" s="84">
        <v>5.3150599178763969E-3</v>
      </c>
      <c r="J16" s="72">
        <v>0.12813058185247428</v>
      </c>
      <c r="K16" s="64"/>
      <c r="L16" s="87"/>
      <c r="M16" s="178">
        <v>0</v>
      </c>
      <c r="N16" s="178">
        <v>0</v>
      </c>
      <c r="O16" s="178">
        <v>0</v>
      </c>
      <c r="P16" s="178">
        <v>0</v>
      </c>
      <c r="Q16" s="182">
        <f t="shared" si="0"/>
        <v>-0.36083588200296746</v>
      </c>
      <c r="R16" s="88">
        <f t="shared" si="1"/>
        <v>-7.9050214096828313</v>
      </c>
      <c r="S16" s="182">
        <f t="shared" si="2"/>
        <v>5.31505991788525E-3</v>
      </c>
      <c r="T16" s="88">
        <f t="shared" si="3"/>
        <v>0.12813058185247428</v>
      </c>
      <c r="U16" s="87" t="b">
        <f t="shared" si="4"/>
        <v>1</v>
      </c>
      <c r="V16" s="87" t="b">
        <f t="shared" si="5"/>
        <v>1</v>
      </c>
      <c r="W16" s="87" t="b">
        <f t="shared" si="6"/>
        <v>1</v>
      </c>
      <c r="X16" s="87" t="b">
        <f t="shared" si="7"/>
        <v>1</v>
      </c>
      <c r="Y16" s="87"/>
    </row>
    <row r="17" spans="1:25" s="65" customFormat="1" x14ac:dyDescent="0.25">
      <c r="A17" s="62"/>
      <c r="B17" s="63" t="s">
        <v>4</v>
      </c>
      <c r="C17" s="72">
        <v>1956.3411881592533</v>
      </c>
      <c r="D17" s="95">
        <v>1922.868005413369</v>
      </c>
      <c r="E17" s="84">
        <v>-1.7110094572705736</v>
      </c>
      <c r="F17" s="96">
        <v>-33.473182745884287</v>
      </c>
      <c r="G17" s="73">
        <v>2204.6867716698052</v>
      </c>
      <c r="H17" s="97">
        <v>2168.2040620614621</v>
      </c>
      <c r="I17" s="84">
        <v>-1.6547797209628845</v>
      </c>
      <c r="J17" s="72">
        <v>-36.482709608343157</v>
      </c>
      <c r="K17" s="64"/>
      <c r="L17" s="87"/>
      <c r="M17" s="178">
        <v>0</v>
      </c>
      <c r="N17" s="178">
        <v>0</v>
      </c>
      <c r="O17" s="178">
        <v>0</v>
      </c>
      <c r="P17" s="178">
        <v>0</v>
      </c>
      <c r="Q17" s="182">
        <f t="shared" si="0"/>
        <v>-1.7110094572705712</v>
      </c>
      <c r="R17" s="88">
        <f t="shared" si="1"/>
        <v>-33.473182745884287</v>
      </c>
      <c r="S17" s="182">
        <f t="shared" si="2"/>
        <v>-1.654779720962881</v>
      </c>
      <c r="T17" s="88">
        <f t="shared" si="3"/>
        <v>-36.482709608343157</v>
      </c>
      <c r="U17" s="87" t="b">
        <f t="shared" si="4"/>
        <v>1</v>
      </c>
      <c r="V17" s="87" t="b">
        <f t="shared" si="5"/>
        <v>1</v>
      </c>
      <c r="W17" s="87" t="b">
        <f t="shared" si="6"/>
        <v>1</v>
      </c>
      <c r="X17" s="87" t="b">
        <f t="shared" si="7"/>
        <v>1</v>
      </c>
      <c r="Y17" s="87"/>
    </row>
    <row r="18" spans="1:25" s="65" customFormat="1" x14ac:dyDescent="0.25">
      <c r="A18" s="62"/>
      <c r="B18" s="63" t="s">
        <v>5</v>
      </c>
      <c r="C18" s="72">
        <v>234.41139603574666</v>
      </c>
      <c r="D18" s="95">
        <v>259.9795573719486</v>
      </c>
      <c r="E18" s="84">
        <v>10.90738836447307</v>
      </c>
      <c r="F18" s="96">
        <v>25.568161336201939</v>
      </c>
      <c r="G18" s="73">
        <v>206.0213639301935</v>
      </c>
      <c r="H18" s="97">
        <v>242.63220412038814</v>
      </c>
      <c r="I18" s="84">
        <v>17.770409578785017</v>
      </c>
      <c r="J18" s="72">
        <v>36.610840190194637</v>
      </c>
      <c r="K18" s="64"/>
      <c r="L18" s="87"/>
      <c r="M18" s="178" t="s">
        <v>366</v>
      </c>
      <c r="N18" s="178">
        <v>0</v>
      </c>
      <c r="O18" s="178">
        <v>0</v>
      </c>
      <c r="P18" s="178">
        <v>0</v>
      </c>
      <c r="Q18" s="182">
        <f t="shared" si="0"/>
        <v>10.907388364473078</v>
      </c>
      <c r="R18" s="88">
        <f t="shared" si="1"/>
        <v>25.568161336201939</v>
      </c>
      <c r="S18" s="182">
        <f t="shared" si="2"/>
        <v>17.770409578785014</v>
      </c>
      <c r="T18" s="88">
        <f t="shared" si="3"/>
        <v>36.610840190194637</v>
      </c>
      <c r="U18" s="87" t="b">
        <f t="shared" si="4"/>
        <v>1</v>
      </c>
      <c r="V18" s="87" t="b">
        <f t="shared" si="5"/>
        <v>1</v>
      </c>
      <c r="W18" s="87" t="b">
        <f t="shared" si="6"/>
        <v>1</v>
      </c>
      <c r="X18" s="87" t="b">
        <f t="shared" si="7"/>
        <v>1</v>
      </c>
      <c r="Y18" s="87"/>
    </row>
    <row r="19" spans="1:25" s="65" customFormat="1" x14ac:dyDescent="0.25">
      <c r="A19" s="62"/>
      <c r="B19" s="63" t="s">
        <v>71</v>
      </c>
      <c r="C19" s="72">
        <v>218.29486661874617</v>
      </c>
      <c r="D19" s="95">
        <v>236.87602173428803</v>
      </c>
      <c r="E19" s="84">
        <v>8.5119523896061153</v>
      </c>
      <c r="F19" s="96">
        <v>18.581155115541861</v>
      </c>
      <c r="G19" s="73">
        <v>190.27332469167828</v>
      </c>
      <c r="H19" s="97">
        <v>219.96775211787218</v>
      </c>
      <c r="I19" s="84">
        <v>15.60619570521049</v>
      </c>
      <c r="J19" s="72">
        <v>29.694427426193897</v>
      </c>
      <c r="K19" s="64"/>
      <c r="L19" s="87"/>
      <c r="M19" s="178" t="s">
        <v>367</v>
      </c>
      <c r="N19" s="178">
        <v>0</v>
      </c>
      <c r="O19" s="178" t="s">
        <v>368</v>
      </c>
      <c r="P19" s="178">
        <v>0</v>
      </c>
      <c r="Q19" s="182">
        <f t="shared" si="0"/>
        <v>8.5119523896061207</v>
      </c>
      <c r="R19" s="88">
        <f t="shared" si="1"/>
        <v>18.581155115541861</v>
      </c>
      <c r="S19" s="182">
        <f t="shared" si="2"/>
        <v>15.606195705210485</v>
      </c>
      <c r="T19" s="88">
        <f t="shared" si="3"/>
        <v>29.694427426193897</v>
      </c>
      <c r="U19" s="87" t="b">
        <f t="shared" si="4"/>
        <v>1</v>
      </c>
      <c r="V19" s="87" t="b">
        <f t="shared" si="5"/>
        <v>1</v>
      </c>
      <c r="W19" s="87" t="b">
        <f t="shared" si="6"/>
        <v>1</v>
      </c>
      <c r="X19" s="87" t="b">
        <f t="shared" si="7"/>
        <v>1</v>
      </c>
      <c r="Y19" s="87"/>
    </row>
    <row r="20" spans="1:25" s="65" customFormat="1" x14ac:dyDescent="0.25">
      <c r="A20" s="62"/>
      <c r="B20" s="63" t="s">
        <v>56</v>
      </c>
      <c r="C20" s="72">
        <v>16.116529417000521</v>
      </c>
      <c r="D20" s="95">
        <v>23.103535637660599</v>
      </c>
      <c r="E20" s="84">
        <v>43.353044814287585</v>
      </c>
      <c r="F20" s="96">
        <v>6.9870062206600778</v>
      </c>
      <c r="G20" s="73">
        <v>15.748039238515199</v>
      </c>
      <c r="H20" s="97">
        <v>22.664452002516011</v>
      </c>
      <c r="I20" s="84">
        <v>43.919199458718936</v>
      </c>
      <c r="J20" s="72">
        <v>6.9164127640008122</v>
      </c>
      <c r="K20" s="64"/>
      <c r="L20" s="87"/>
      <c r="M20" s="178" t="s">
        <v>28</v>
      </c>
      <c r="N20" s="178">
        <v>0</v>
      </c>
      <c r="O20" s="178" t="s">
        <v>29</v>
      </c>
      <c r="P20" s="178">
        <v>0</v>
      </c>
      <c r="Q20" s="182">
        <f t="shared" si="0"/>
        <v>43.353044814287585</v>
      </c>
      <c r="R20" s="88">
        <f t="shared" si="1"/>
        <v>6.9870062206600778</v>
      </c>
      <c r="S20" s="182">
        <f t="shared" si="2"/>
        <v>43.919199458718936</v>
      </c>
      <c r="T20" s="88">
        <f t="shared" si="3"/>
        <v>6.9164127640008122</v>
      </c>
      <c r="U20" s="87" t="b">
        <f t="shared" si="4"/>
        <v>1</v>
      </c>
      <c r="V20" s="87" t="b">
        <f t="shared" si="5"/>
        <v>1</v>
      </c>
      <c r="W20" s="87" t="b">
        <f t="shared" si="6"/>
        <v>1</v>
      </c>
      <c r="X20" s="87" t="b">
        <f t="shared" si="7"/>
        <v>1</v>
      </c>
      <c r="Y20" s="87"/>
    </row>
    <row r="21" spans="1:25" s="65" customFormat="1" x14ac:dyDescent="0.25">
      <c r="A21" s="62"/>
      <c r="B21" s="63" t="s">
        <v>6</v>
      </c>
      <c r="C21" s="72">
        <v>1210.1907908050021</v>
      </c>
      <c r="D21" s="95">
        <v>1265.9843122146783</v>
      </c>
      <c r="E21" s="84">
        <v>4.6103078815004972</v>
      </c>
      <c r="F21" s="96">
        <v>55.793521409676259</v>
      </c>
      <c r="G21" s="73">
        <v>694.67511440000203</v>
      </c>
      <c r="H21" s="97">
        <v>743.1377338181486</v>
      </c>
      <c r="I21" s="84">
        <v>6.9762999153934357</v>
      </c>
      <c r="J21" s="72">
        <v>48.462619418146573</v>
      </c>
      <c r="K21" s="64"/>
      <c r="L21" s="87"/>
      <c r="M21" s="178">
        <v>2016</v>
      </c>
      <c r="N21" s="178">
        <v>2017</v>
      </c>
      <c r="O21" s="178">
        <v>2016</v>
      </c>
      <c r="P21" s="178">
        <v>2017</v>
      </c>
      <c r="Q21" s="182">
        <f t="shared" si="0"/>
        <v>4.6103078815005016</v>
      </c>
      <c r="R21" s="88">
        <f t="shared" si="1"/>
        <v>55.793521409676259</v>
      </c>
      <c r="S21" s="182">
        <f t="shared" si="2"/>
        <v>6.9762999153934331</v>
      </c>
      <c r="T21" s="88">
        <f t="shared" si="3"/>
        <v>48.462619418146573</v>
      </c>
      <c r="U21" s="87" t="b">
        <f t="shared" si="4"/>
        <v>1</v>
      </c>
      <c r="V21" s="87" t="b">
        <f t="shared" si="5"/>
        <v>1</v>
      </c>
      <c r="W21" s="87" t="b">
        <f t="shared" si="6"/>
        <v>1</v>
      </c>
      <c r="X21" s="87" t="b">
        <f t="shared" si="7"/>
        <v>1</v>
      </c>
      <c r="Y21" s="87"/>
    </row>
    <row r="22" spans="1:25" s="65" customFormat="1" x14ac:dyDescent="0.25">
      <c r="A22" s="62"/>
      <c r="B22" s="63" t="s">
        <v>16</v>
      </c>
      <c r="C22" s="72">
        <v>621.78584743850263</v>
      </c>
      <c r="D22" s="95">
        <v>529.70631230322556</v>
      </c>
      <c r="E22" s="84">
        <v>-14.808882433494786</v>
      </c>
      <c r="F22" s="96">
        <v>-92.079535135277069</v>
      </c>
      <c r="G22" s="73">
        <v>633.42860770355298</v>
      </c>
      <c r="H22" s="97">
        <v>522.97908965422209</v>
      </c>
      <c r="I22" s="84">
        <v>-17.436774516666876</v>
      </c>
      <c r="J22" s="72">
        <v>-110.44951804933089</v>
      </c>
      <c r="K22" s="64"/>
      <c r="L22" s="87"/>
      <c r="M22" s="178">
        <v>4102401.8750000005</v>
      </c>
      <c r="N22" s="178">
        <v>4151803.1250000009</v>
      </c>
      <c r="O22" s="178">
        <v>3844158.2500000023</v>
      </c>
      <c r="P22" s="178">
        <v>3895440.4999999995</v>
      </c>
      <c r="Q22" s="182">
        <f t="shared" si="0"/>
        <v>-14.80888243349478</v>
      </c>
      <c r="R22" s="88">
        <f t="shared" si="1"/>
        <v>-92.079535135277069</v>
      </c>
      <c r="S22" s="182">
        <f t="shared" si="2"/>
        <v>-17.436774516666869</v>
      </c>
      <c r="T22" s="88">
        <f t="shared" si="3"/>
        <v>-110.44951804933089</v>
      </c>
      <c r="U22" s="87" t="b">
        <f t="shared" si="4"/>
        <v>1</v>
      </c>
      <c r="V22" s="87" t="b">
        <f t="shared" si="5"/>
        <v>1</v>
      </c>
      <c r="W22" s="87" t="b">
        <f t="shared" si="6"/>
        <v>1</v>
      </c>
      <c r="X22" s="87" t="b">
        <f t="shared" si="7"/>
        <v>1</v>
      </c>
      <c r="Y22" s="87"/>
    </row>
    <row r="23" spans="1:25" s="65" customFormat="1" x14ac:dyDescent="0.25">
      <c r="A23" s="62"/>
      <c r="B23" s="63" t="s">
        <v>7</v>
      </c>
      <c r="C23" s="72">
        <v>240.9927785716668</v>
      </c>
      <c r="D23" s="95">
        <v>178.32606712772451</v>
      </c>
      <c r="E23" s="84">
        <v>-26.003564013560833</v>
      </c>
      <c r="F23" s="96">
        <v>-62.66671144394229</v>
      </c>
      <c r="G23" s="73">
        <v>191.31406396884617</v>
      </c>
      <c r="H23" s="97">
        <v>149.7812608444807</v>
      </c>
      <c r="I23" s="84">
        <v>-21.70922631758464</v>
      </c>
      <c r="J23" s="72">
        <v>-41.532803124365472</v>
      </c>
      <c r="K23" s="64"/>
      <c r="L23" s="87"/>
      <c r="M23" s="178">
        <v>3400943.3750000019</v>
      </c>
      <c r="N23" s="178">
        <v>3448831.875</v>
      </c>
      <c r="O23" s="178">
        <v>3105383.2500000014</v>
      </c>
      <c r="P23" s="178">
        <v>3153973.9999999981</v>
      </c>
      <c r="Q23" s="182">
        <f t="shared" si="0"/>
        <v>-26.003564013560833</v>
      </c>
      <c r="R23" s="88">
        <f t="shared" si="1"/>
        <v>-62.66671144394229</v>
      </c>
      <c r="S23" s="182">
        <f t="shared" si="2"/>
        <v>-21.709226317584644</v>
      </c>
      <c r="T23" s="88">
        <f t="shared" si="3"/>
        <v>-41.532803124365472</v>
      </c>
      <c r="U23" s="87" t="b">
        <f t="shared" si="4"/>
        <v>1</v>
      </c>
      <c r="V23" s="87" t="b">
        <f t="shared" si="5"/>
        <v>1</v>
      </c>
      <c r="W23" s="87" t="b">
        <f t="shared" si="6"/>
        <v>1</v>
      </c>
      <c r="X23" s="87" t="b">
        <f t="shared" si="7"/>
        <v>1</v>
      </c>
      <c r="Y23" s="87"/>
    </row>
    <row r="24" spans="1:25" s="65" customFormat="1" x14ac:dyDescent="0.25">
      <c r="A24" s="62"/>
      <c r="B24" s="63" t="s">
        <v>11</v>
      </c>
      <c r="C24" s="72">
        <v>457.47068053774461</v>
      </c>
      <c r="D24" s="95">
        <v>383.4212706967856</v>
      </c>
      <c r="E24" s="84">
        <v>-16.186700698264623</v>
      </c>
      <c r="F24" s="96">
        <v>-74.049409840959015</v>
      </c>
      <c r="G24" s="73">
        <v>464.90436580202015</v>
      </c>
      <c r="H24" s="97">
        <v>373.24056196751269</v>
      </c>
      <c r="I24" s="84">
        <v>-19.716701020085182</v>
      </c>
      <c r="J24" s="72">
        <v>-91.663803834507462</v>
      </c>
      <c r="K24" s="64"/>
      <c r="L24" s="87"/>
      <c r="M24" s="178">
        <v>2190752.5841950001</v>
      </c>
      <c r="N24" s="178">
        <v>2182847.5627853172</v>
      </c>
      <c r="O24" s="178">
        <v>2410708.1355999978</v>
      </c>
      <c r="P24" s="178">
        <v>2410836.2661818499</v>
      </c>
      <c r="Q24" s="182">
        <f t="shared" si="0"/>
        <v>-16.18670069826462</v>
      </c>
      <c r="R24" s="88">
        <f t="shared" si="1"/>
        <v>-74.049409840959015</v>
      </c>
      <c r="S24" s="182">
        <f t="shared" si="2"/>
        <v>-19.716701020085186</v>
      </c>
      <c r="T24" s="88">
        <f t="shared" si="3"/>
        <v>-91.663803834507462</v>
      </c>
      <c r="U24" s="87" t="b">
        <f t="shared" si="4"/>
        <v>1</v>
      </c>
      <c r="V24" s="87" t="b">
        <f t="shared" si="5"/>
        <v>1</v>
      </c>
      <c r="W24" s="87" t="b">
        <f t="shared" si="6"/>
        <v>1</v>
      </c>
      <c r="X24" s="87" t="b">
        <f t="shared" si="7"/>
        <v>1</v>
      </c>
      <c r="Y24" s="87"/>
    </row>
    <row r="25" spans="1:25" s="65" customFormat="1" x14ac:dyDescent="0.25">
      <c r="A25" s="62"/>
      <c r="B25" s="63" t="s">
        <v>8</v>
      </c>
      <c r="C25" s="72">
        <v>511.10066495959842</v>
      </c>
      <c r="D25" s="95">
        <v>447.34471258696425</v>
      </c>
      <c r="E25" s="84">
        <v>-12.474245631762958</v>
      </c>
      <c r="F25" s="96">
        <v>-63.755952372634169</v>
      </c>
      <c r="G25" s="73">
        <v>525.51145314404823</v>
      </c>
      <c r="H25" s="97">
        <v>441.0964346374908</v>
      </c>
      <c r="I25" s="84">
        <v>-16.063402234435863</v>
      </c>
      <c r="J25" s="72">
        <v>-84.415018506557431</v>
      </c>
      <c r="K25" s="64"/>
      <c r="L25" s="87"/>
      <c r="M25" s="178">
        <v>1956341.1881592532</v>
      </c>
      <c r="N25" s="178">
        <v>1922868.005413369</v>
      </c>
      <c r="O25" s="178">
        <v>2204686.771669805</v>
      </c>
      <c r="P25" s="178">
        <v>2168204.0620614621</v>
      </c>
      <c r="Q25" s="182">
        <f t="shared" si="0"/>
        <v>-12.474245631762965</v>
      </c>
      <c r="R25" s="88">
        <f t="shared" si="1"/>
        <v>-63.755952372634169</v>
      </c>
      <c r="S25" s="182">
        <f t="shared" si="2"/>
        <v>-16.063402234435866</v>
      </c>
      <c r="T25" s="88">
        <f t="shared" si="3"/>
        <v>-84.415018506557431</v>
      </c>
      <c r="U25" s="87" t="b">
        <f t="shared" si="4"/>
        <v>1</v>
      </c>
      <c r="V25" s="87" t="b">
        <f t="shared" si="5"/>
        <v>1</v>
      </c>
      <c r="W25" s="87" t="b">
        <f t="shared" si="6"/>
        <v>1</v>
      </c>
      <c r="X25" s="87" t="b">
        <f t="shared" si="7"/>
        <v>1</v>
      </c>
      <c r="Y25" s="87"/>
    </row>
    <row r="26" spans="1:25" s="65" customFormat="1" x14ac:dyDescent="0.25">
      <c r="A26" s="62"/>
      <c r="B26" s="63" t="s">
        <v>17</v>
      </c>
      <c r="C26" s="72">
        <v>251.62325646140951</v>
      </c>
      <c r="D26" s="95">
        <v>195.84065848822502</v>
      </c>
      <c r="E26" s="84">
        <v>-22.169094684512856</v>
      </c>
      <c r="F26" s="96">
        <v>-55.782597973184494</v>
      </c>
      <c r="G26" s="73">
        <v>228.0249039742956</v>
      </c>
      <c r="H26" s="97">
        <v>192.01866798769939</v>
      </c>
      <c r="I26" s="84">
        <v>-15.790484003736305</v>
      </c>
      <c r="J26" s="72">
        <v>-36.006235986596209</v>
      </c>
      <c r="K26" s="64"/>
      <c r="L26" s="87"/>
      <c r="M26" s="178">
        <v>234411.39603574667</v>
      </c>
      <c r="N26" s="178">
        <v>259979.55737194861</v>
      </c>
      <c r="O26" s="178">
        <v>206021.3639301935</v>
      </c>
      <c r="P26" s="178">
        <v>242632.20412038814</v>
      </c>
      <c r="Q26" s="182">
        <f t="shared" si="0"/>
        <v>-22.169094684512856</v>
      </c>
      <c r="R26" s="88">
        <f t="shared" si="1"/>
        <v>-55.782597973184494</v>
      </c>
      <c r="S26" s="182">
        <f t="shared" si="2"/>
        <v>-15.790484003736301</v>
      </c>
      <c r="T26" s="88">
        <f t="shared" si="3"/>
        <v>-36.006235986596209</v>
      </c>
      <c r="U26" s="87" t="b">
        <f t="shared" si="4"/>
        <v>1</v>
      </c>
      <c r="V26" s="87" t="b">
        <f t="shared" si="5"/>
        <v>1</v>
      </c>
      <c r="W26" s="87" t="b">
        <f t="shared" si="6"/>
        <v>1</v>
      </c>
      <c r="X26" s="87" t="b">
        <f t="shared" si="7"/>
        <v>1</v>
      </c>
      <c r="Y26" s="87"/>
    </row>
    <row r="27" spans="1:25" s="65" customFormat="1" x14ac:dyDescent="0.25">
      <c r="A27" s="62"/>
      <c r="B27" s="63" t="s">
        <v>7</v>
      </c>
      <c r="C27" s="72">
        <v>112.71886435027665</v>
      </c>
      <c r="D27" s="95">
        <v>71.547277820504917</v>
      </c>
      <c r="E27" s="84">
        <v>-36.52590608243711</v>
      </c>
      <c r="F27" s="96">
        <v>-41.17158652977173</v>
      </c>
      <c r="G27" s="73">
        <v>91.229023950604159</v>
      </c>
      <c r="H27" s="97">
        <v>67.420256044058604</v>
      </c>
      <c r="I27" s="84">
        <v>-26.097799664541832</v>
      </c>
      <c r="J27" s="72">
        <v>-23.808767906545555</v>
      </c>
      <c r="K27" s="64"/>
      <c r="L27" s="87"/>
      <c r="M27" s="178">
        <v>218294.86661874616</v>
      </c>
      <c r="N27" s="178">
        <v>236876.02173428802</v>
      </c>
      <c r="O27" s="178">
        <v>190273.32469167828</v>
      </c>
      <c r="P27" s="178">
        <v>219967.75211787218</v>
      </c>
      <c r="Q27" s="182">
        <f t="shared" si="0"/>
        <v>-36.52590608243711</v>
      </c>
      <c r="R27" s="88">
        <f t="shared" si="1"/>
        <v>-41.17158652977173</v>
      </c>
      <c r="S27" s="182">
        <f t="shared" si="2"/>
        <v>-26.097799664541828</v>
      </c>
      <c r="T27" s="88">
        <f t="shared" si="3"/>
        <v>-23.808767906545555</v>
      </c>
      <c r="U27" s="87" t="b">
        <f t="shared" si="4"/>
        <v>1</v>
      </c>
      <c r="V27" s="87" t="b">
        <f t="shared" si="5"/>
        <v>1</v>
      </c>
      <c r="W27" s="87" t="b">
        <f t="shared" si="6"/>
        <v>1</v>
      </c>
      <c r="X27" s="87" t="b">
        <f t="shared" si="7"/>
        <v>1</v>
      </c>
      <c r="Y27" s="87"/>
    </row>
    <row r="28" spans="1:25" s="65" customFormat="1" x14ac:dyDescent="0.25">
      <c r="A28" s="62"/>
      <c r="B28" s="63" t="s">
        <v>11</v>
      </c>
      <c r="C28" s="72">
        <v>176.7473739411206</v>
      </c>
      <c r="D28" s="95">
        <v>146.97751925067553</v>
      </c>
      <c r="E28" s="84">
        <v>-16.843166620604066</v>
      </c>
      <c r="F28" s="96">
        <v>-29.769854690445072</v>
      </c>
      <c r="G28" s="73">
        <v>156.13040831955615</v>
      </c>
      <c r="H28" s="97">
        <v>132.32389878540801</v>
      </c>
      <c r="I28" s="84">
        <v>-15.247836594023855</v>
      </c>
      <c r="J28" s="72">
        <v>-23.806509534148148</v>
      </c>
      <c r="K28" s="64"/>
      <c r="L28" s="87"/>
      <c r="M28" s="178">
        <v>16116.529417000522</v>
      </c>
      <c r="N28" s="178">
        <v>23103.5356376606</v>
      </c>
      <c r="O28" s="178">
        <v>15748.039238515199</v>
      </c>
      <c r="P28" s="178">
        <v>22664.452002516013</v>
      </c>
      <c r="Q28" s="182">
        <f t="shared" si="0"/>
        <v>-16.843166620604062</v>
      </c>
      <c r="R28" s="88">
        <f t="shared" si="1"/>
        <v>-29.769854690445072</v>
      </c>
      <c r="S28" s="182">
        <f t="shared" si="2"/>
        <v>-15.247836594023855</v>
      </c>
      <c r="T28" s="88">
        <f t="shared" si="3"/>
        <v>-23.806509534148148</v>
      </c>
      <c r="U28" s="87" t="b">
        <f t="shared" si="4"/>
        <v>1</v>
      </c>
      <c r="V28" s="87" t="b">
        <f t="shared" si="5"/>
        <v>1</v>
      </c>
      <c r="W28" s="87" t="b">
        <f t="shared" si="6"/>
        <v>1</v>
      </c>
      <c r="X28" s="87" t="b">
        <f t="shared" si="7"/>
        <v>1</v>
      </c>
      <c r="Y28" s="87"/>
    </row>
    <row r="29" spans="1:25" s="65" customFormat="1" x14ac:dyDescent="0.25">
      <c r="A29" s="62"/>
      <c r="B29" s="63" t="s">
        <v>8</v>
      </c>
      <c r="C29" s="72">
        <v>193.86210973622801</v>
      </c>
      <c r="D29" s="95">
        <v>168.37082698715216</v>
      </c>
      <c r="E29" s="84">
        <v>-13.149182572994643</v>
      </c>
      <c r="F29" s="96">
        <v>-25.49128274907585</v>
      </c>
      <c r="G29" s="73">
        <v>177.08263304446609</v>
      </c>
      <c r="H29" s="97">
        <v>155.64376373897318</v>
      </c>
      <c r="I29" s="84">
        <v>-12.106703484643544</v>
      </c>
      <c r="J29" s="72">
        <v>-21.438869305492915</v>
      </c>
      <c r="K29" s="64"/>
      <c r="L29" s="87"/>
      <c r="M29" s="178">
        <v>1210190.790805002</v>
      </c>
      <c r="N29" s="178">
        <v>1265984.3122146784</v>
      </c>
      <c r="O29" s="178">
        <v>694675.11440000206</v>
      </c>
      <c r="P29" s="178">
        <v>743137.73381814861</v>
      </c>
      <c r="Q29" s="182">
        <f t="shared" si="0"/>
        <v>-13.149182572994647</v>
      </c>
      <c r="R29" s="88">
        <f t="shared" si="1"/>
        <v>-25.49128274907585</v>
      </c>
      <c r="S29" s="182">
        <f t="shared" si="2"/>
        <v>-12.106703484643543</v>
      </c>
      <c r="T29" s="88">
        <f t="shared" si="3"/>
        <v>-21.438869305492915</v>
      </c>
      <c r="U29" s="87" t="b">
        <f t="shared" si="4"/>
        <v>1</v>
      </c>
      <c r="V29" s="87" t="b">
        <f t="shared" si="5"/>
        <v>1</v>
      </c>
      <c r="W29" s="87" t="b">
        <f t="shared" si="6"/>
        <v>1</v>
      </c>
      <c r="X29" s="87" t="b">
        <f t="shared" si="7"/>
        <v>1</v>
      </c>
      <c r="Y29" s="87"/>
    </row>
    <row r="30" spans="1:2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5"/>
      <c r="M30" s="178">
        <v>621785.84743850259</v>
      </c>
      <c r="N30" s="178">
        <v>529706.31230322551</v>
      </c>
      <c r="O30" s="178">
        <v>633428.60770355293</v>
      </c>
      <c r="P30" s="178">
        <v>522979.08965422213</v>
      </c>
      <c r="R30" s="75"/>
      <c r="S30" s="75"/>
      <c r="T30" s="75"/>
      <c r="U30" s="75"/>
      <c r="V30" s="75"/>
      <c r="W30" s="75"/>
      <c r="X30" s="75"/>
      <c r="Y30" s="75"/>
    </row>
    <row r="31" spans="1:25" ht="15.75" x14ac:dyDescent="0.2">
      <c r="A31" s="8"/>
      <c r="B31" s="314" t="s">
        <v>286</v>
      </c>
      <c r="C31" s="314"/>
      <c r="D31" s="314"/>
      <c r="E31" s="61"/>
      <c r="F31" s="314" t="s">
        <v>285</v>
      </c>
      <c r="G31" s="314"/>
      <c r="H31" s="314"/>
      <c r="I31" s="314"/>
      <c r="J31" s="314"/>
      <c r="K31" s="12"/>
      <c r="L31" s="75"/>
      <c r="M31" s="178">
        <v>240992.7785716668</v>
      </c>
      <c r="N31" s="178">
        <v>178326.06712772453</v>
      </c>
      <c r="O31" s="178">
        <v>191314.06396884617</v>
      </c>
      <c r="P31" s="178">
        <v>149781.26084448071</v>
      </c>
      <c r="R31" s="75"/>
      <c r="S31" s="75"/>
      <c r="T31" s="75"/>
      <c r="U31" s="75"/>
      <c r="V31" s="75"/>
      <c r="W31" s="75"/>
      <c r="X31" s="75"/>
      <c r="Y31" s="75"/>
    </row>
    <row r="32" spans="1:25" ht="15.75" x14ac:dyDescent="0.2">
      <c r="A32" s="8"/>
      <c r="B32" s="314" t="s">
        <v>344</v>
      </c>
      <c r="C32" s="314"/>
      <c r="D32" s="314"/>
      <c r="E32" s="61"/>
      <c r="F32" s="314" t="s">
        <v>344</v>
      </c>
      <c r="G32" s="314"/>
      <c r="H32" s="314"/>
      <c r="I32" s="314"/>
      <c r="J32" s="314"/>
      <c r="K32" s="12"/>
      <c r="L32" s="75"/>
      <c r="M32" s="178">
        <v>457470.6805377446</v>
      </c>
      <c r="N32" s="178">
        <v>383421.27069678559</v>
      </c>
      <c r="O32" s="178">
        <v>464904.36580202013</v>
      </c>
      <c r="P32" s="178">
        <v>373240.56196751271</v>
      </c>
      <c r="R32" s="75"/>
      <c r="S32" s="75"/>
      <c r="T32" s="75"/>
      <c r="U32" s="75"/>
      <c r="V32" s="75"/>
      <c r="W32" s="75"/>
      <c r="X32" s="75"/>
      <c r="Y32" s="75"/>
    </row>
    <row r="33" spans="1:25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5"/>
      <c r="M33" s="178">
        <v>511100.66495959839</v>
      </c>
      <c r="N33" s="178">
        <v>447344.71258696425</v>
      </c>
      <c r="O33" s="178">
        <v>525511.45314404822</v>
      </c>
      <c r="P33" s="178">
        <v>441096.43463749078</v>
      </c>
      <c r="R33" s="75"/>
      <c r="S33" s="75"/>
      <c r="T33" s="75"/>
      <c r="U33" s="75"/>
      <c r="V33" s="75"/>
      <c r="W33" s="75"/>
      <c r="X33" s="75"/>
      <c r="Y33" s="75"/>
    </row>
    <row r="34" spans="1:25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178">
        <v>251623.2564614095</v>
      </c>
      <c r="N34" s="178">
        <v>195840.65848822502</v>
      </c>
      <c r="O34" s="178">
        <v>228024.90397429559</v>
      </c>
      <c r="P34" s="178">
        <v>192018.66798769939</v>
      </c>
      <c r="R34" s="75"/>
      <c r="S34" s="75"/>
      <c r="T34" s="75"/>
      <c r="U34" s="75"/>
      <c r="V34" s="75"/>
      <c r="W34" s="75"/>
      <c r="X34" s="75"/>
      <c r="Y34" s="75"/>
    </row>
    <row r="35" spans="1:25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8">
        <v>112718.86435027665</v>
      </c>
      <c r="N35" s="178">
        <v>71547.277820504911</v>
      </c>
      <c r="O35" s="178">
        <v>91229.023950604154</v>
      </c>
      <c r="P35" s="178">
        <v>67420.256044058609</v>
      </c>
      <c r="R35" s="75"/>
      <c r="S35" s="75"/>
      <c r="T35" s="75"/>
      <c r="U35" s="75"/>
      <c r="V35" s="75"/>
      <c r="W35" s="75"/>
      <c r="X35" s="75"/>
      <c r="Y35" s="75"/>
    </row>
    <row r="36" spans="1:25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8">
        <v>176747.3739411206</v>
      </c>
      <c r="N36" s="178">
        <v>146977.51925067554</v>
      </c>
      <c r="O36" s="178">
        <v>156130.40831955615</v>
      </c>
      <c r="P36" s="178">
        <v>132323.898785408</v>
      </c>
      <c r="R36" s="75"/>
      <c r="S36" s="75"/>
      <c r="T36" s="75"/>
      <c r="U36" s="75"/>
      <c r="V36" s="75"/>
      <c r="W36" s="75"/>
      <c r="X36" s="75"/>
      <c r="Y36" s="75"/>
    </row>
    <row r="37" spans="1:25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8">
        <v>193862.10973622801</v>
      </c>
      <c r="N37" s="178">
        <v>168370.82698715216</v>
      </c>
      <c r="O37" s="178">
        <v>177082.63304446609</v>
      </c>
      <c r="P37" s="178">
        <v>155643.76373897318</v>
      </c>
      <c r="R37" s="75"/>
      <c r="S37" s="75"/>
      <c r="T37" s="75"/>
      <c r="U37" s="75"/>
      <c r="V37" s="75"/>
      <c r="W37" s="75"/>
      <c r="X37" s="75"/>
      <c r="Y37" s="75"/>
    </row>
    <row r="38" spans="1:25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R38" s="78"/>
      <c r="S38" s="78"/>
      <c r="T38" s="78"/>
      <c r="U38" s="78"/>
    </row>
    <row r="39" spans="1:25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R39" s="78"/>
      <c r="S39" s="78"/>
      <c r="T39" s="78"/>
      <c r="U39" s="78"/>
    </row>
    <row r="40" spans="1:25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R40" s="78"/>
      <c r="S40" s="78"/>
      <c r="T40" s="78"/>
      <c r="U40" s="78"/>
    </row>
    <row r="41" spans="1:25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R41" s="78"/>
      <c r="S41" s="78"/>
      <c r="T41" s="78"/>
      <c r="U41" s="78"/>
    </row>
    <row r="42" spans="1:25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5"/>
    </row>
    <row r="43" spans="1:25" ht="15.75" x14ac:dyDescent="0.25">
      <c r="A43" s="131" t="s">
        <v>341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75"/>
    </row>
    <row r="44" spans="1:25" ht="15.75" x14ac:dyDescent="0.25">
      <c r="A44" s="131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75"/>
    </row>
    <row r="45" spans="1:25" ht="15.75" x14ac:dyDescent="0.25">
      <c r="A45" s="131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</row>
    <row r="46" spans="1:25" x14ac:dyDescent="0.2">
      <c r="A46" s="135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L46" s="75"/>
    </row>
    <row r="47" spans="1:25" s="60" customFormat="1" x14ac:dyDescent="0.2">
      <c r="B47" s="61"/>
      <c r="L47" s="75"/>
      <c r="M47" s="212"/>
      <c r="N47" s="212"/>
      <c r="O47" s="212"/>
      <c r="P47" s="212"/>
      <c r="Q47" s="75"/>
      <c r="R47" s="198"/>
    </row>
    <row r="48" spans="1:25" s="60" customFormat="1" x14ac:dyDescent="0.2">
      <c r="B48" s="61"/>
      <c r="D48" s="75"/>
      <c r="E48" s="75"/>
      <c r="F48" s="75"/>
      <c r="G48" s="75"/>
      <c r="L48" s="75"/>
      <c r="M48" s="212"/>
      <c r="N48" s="212"/>
      <c r="O48" s="212"/>
      <c r="P48" s="212"/>
      <c r="Q48" s="75"/>
      <c r="R48" s="198"/>
    </row>
    <row r="49" spans="4:18" s="90" customFormat="1" ht="14.25" x14ac:dyDescent="0.2">
      <c r="D49" s="87"/>
      <c r="E49" s="87" t="s">
        <v>28</v>
      </c>
      <c r="F49" s="88">
        <v>4151.8031250000013</v>
      </c>
      <c r="G49" s="87"/>
      <c r="L49" s="87"/>
      <c r="M49" s="178"/>
      <c r="N49" s="178"/>
      <c r="O49" s="178"/>
      <c r="P49" s="178"/>
      <c r="Q49" s="87"/>
      <c r="R49" s="199"/>
    </row>
    <row r="50" spans="4:18" s="90" customFormat="1" ht="14.25" x14ac:dyDescent="0.2">
      <c r="D50" s="87"/>
      <c r="E50" s="87" t="s">
        <v>29</v>
      </c>
      <c r="F50" s="88">
        <v>3895.4404999999997</v>
      </c>
      <c r="G50" s="87"/>
      <c r="L50" s="87"/>
      <c r="M50" s="178"/>
      <c r="N50" s="178"/>
      <c r="O50" s="178"/>
      <c r="P50" s="178"/>
      <c r="Q50" s="87"/>
      <c r="R50" s="199"/>
    </row>
    <row r="51" spans="4:18" s="90" customFormat="1" ht="14.25" x14ac:dyDescent="0.2">
      <c r="D51" s="87"/>
      <c r="E51" s="87"/>
      <c r="F51" s="87"/>
      <c r="G51" s="87"/>
      <c r="L51" s="87"/>
      <c r="M51" s="178"/>
      <c r="N51" s="178"/>
      <c r="O51" s="178"/>
      <c r="P51" s="178"/>
      <c r="Q51" s="87"/>
      <c r="R51" s="199"/>
    </row>
    <row r="52" spans="4:18" s="90" customFormat="1" ht="14.25" x14ac:dyDescent="0.2">
      <c r="D52" s="87"/>
      <c r="E52" s="87" t="s">
        <v>28</v>
      </c>
      <c r="F52" s="88">
        <v>1922.868005413369</v>
      </c>
      <c r="G52" s="87"/>
      <c r="L52" s="87"/>
      <c r="M52" s="178"/>
      <c r="N52" s="178"/>
      <c r="O52" s="178"/>
      <c r="P52" s="178"/>
      <c r="Q52" s="87"/>
      <c r="R52" s="199"/>
    </row>
    <row r="53" spans="4:18" s="90" customFormat="1" ht="14.25" x14ac:dyDescent="0.2">
      <c r="D53" s="87"/>
      <c r="E53" s="87" t="s">
        <v>29</v>
      </c>
      <c r="F53" s="88">
        <v>2168.2040620614621</v>
      </c>
      <c r="G53" s="87"/>
      <c r="L53" s="87"/>
      <c r="M53" s="178"/>
      <c r="N53" s="178"/>
      <c r="O53" s="178"/>
      <c r="P53" s="178"/>
      <c r="Q53" s="87"/>
      <c r="R53" s="199"/>
    </row>
    <row r="54" spans="4:18" s="60" customFormat="1" x14ac:dyDescent="0.2">
      <c r="D54" s="75"/>
      <c r="E54" s="75"/>
      <c r="F54" s="75"/>
      <c r="G54" s="75"/>
      <c r="M54" s="212"/>
      <c r="N54" s="212"/>
      <c r="O54" s="212"/>
      <c r="P54" s="212"/>
      <c r="Q54" s="75"/>
      <c r="R54" s="198"/>
    </row>
    <row r="55" spans="4:18" s="60" customFormat="1" x14ac:dyDescent="0.2">
      <c r="D55" s="75"/>
      <c r="E55" s="75"/>
      <c r="F55" s="75"/>
      <c r="G55" s="75"/>
      <c r="M55" s="212"/>
      <c r="N55" s="212"/>
      <c r="O55" s="212"/>
      <c r="P55" s="212"/>
      <c r="Q55" s="75"/>
      <c r="R55" s="198"/>
    </row>
    <row r="56" spans="4:18" s="60" customFormat="1" x14ac:dyDescent="0.2">
      <c r="M56" s="212"/>
      <c r="N56" s="212"/>
      <c r="O56" s="212"/>
      <c r="P56" s="212"/>
      <c r="Q56" s="75"/>
      <c r="R56" s="198"/>
    </row>
    <row r="57" spans="4:18" s="60" customFormat="1" x14ac:dyDescent="0.2">
      <c r="M57" s="212"/>
      <c r="N57" s="212"/>
      <c r="O57" s="212"/>
      <c r="P57" s="212"/>
      <c r="Q57" s="75"/>
      <c r="R57" s="198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19" width="14.5703125" style="78" customWidth="1"/>
    <col min="20" max="20" width="14.42578125" style="78" customWidth="1"/>
    <col min="21" max="21" width="15" style="78" customWidth="1"/>
    <col min="22" max="22" width="14.85546875" style="78" customWidth="1"/>
    <col min="23" max="24" width="15" style="78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7"/>
      <c r="Q5" s="197"/>
      <c r="R5" s="19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7"/>
      <c r="Q6" s="197"/>
      <c r="R6" s="197"/>
    </row>
    <row r="7" spans="1:24" ht="15.75" x14ac:dyDescent="0.25">
      <c r="A7" s="8"/>
      <c r="B7" s="9"/>
      <c r="C7" s="319" t="s">
        <v>57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</row>
    <row r="8" spans="1:2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</row>
    <row r="9" spans="1:24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67"/>
      <c r="Q9" s="267"/>
      <c r="R9" s="267"/>
      <c r="S9" s="272"/>
      <c r="T9" s="272"/>
      <c r="U9" s="272"/>
    </row>
    <row r="10" spans="1:24" s="65" customFormat="1" ht="15.75" customHeight="1" x14ac:dyDescent="0.25">
      <c r="A10" s="62"/>
      <c r="B10" s="63"/>
      <c r="C10" s="311" t="s">
        <v>154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267"/>
      <c r="Q10" s="267"/>
      <c r="R10" s="267"/>
      <c r="S10" s="271"/>
      <c r="T10" s="271"/>
      <c r="U10" s="271"/>
      <c r="V10" s="197"/>
      <c r="W10" s="197"/>
      <c r="X10" s="197"/>
    </row>
    <row r="11" spans="1:24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268"/>
      <c r="Q11" s="267"/>
      <c r="R11" s="267"/>
      <c r="S11" s="271"/>
      <c r="T11" s="271"/>
      <c r="U11" s="271"/>
      <c r="V11" s="197"/>
      <c r="W11" s="197"/>
      <c r="X11" s="19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67"/>
      <c r="Q12" s="267"/>
      <c r="R12" s="267"/>
      <c r="S12" s="271"/>
      <c r="T12" s="271"/>
      <c r="U12" s="271"/>
      <c r="V12" s="197"/>
      <c r="W12" s="197"/>
      <c r="X12" s="197"/>
    </row>
    <row r="13" spans="1:24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67"/>
      <c r="Q13" s="267"/>
      <c r="R13" s="267"/>
      <c r="S13" s="271"/>
      <c r="T13" s="271"/>
      <c r="U13" s="271"/>
      <c r="V13" s="197"/>
      <c r="W13" s="197"/>
      <c r="X13" s="197"/>
    </row>
    <row r="14" spans="1:24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67"/>
      <c r="Q14" s="267" t="s">
        <v>30</v>
      </c>
      <c r="R14" s="267" t="s">
        <v>59</v>
      </c>
      <c r="S14" s="271"/>
      <c r="T14" s="271"/>
      <c r="U14" s="271"/>
      <c r="V14" s="197"/>
      <c r="W14" s="197"/>
      <c r="X14" s="197"/>
    </row>
    <row r="15" spans="1:24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65" t="s">
        <v>241</v>
      </c>
      <c r="Q15" s="266">
        <v>66.194557538974834</v>
      </c>
      <c r="R15" s="266">
        <v>78.546567905310653</v>
      </c>
      <c r="S15" s="266">
        <f>+((C16-C15))</f>
        <v>-2.7653251505016598</v>
      </c>
      <c r="T15" s="266">
        <f t="shared" ref="T15:W15" si="0">+((D16-D15))</f>
        <v>-0.99001273484903862</v>
      </c>
      <c r="U15" s="266">
        <f t="shared" si="0"/>
        <v>0.21110523880208376</v>
      </c>
      <c r="V15" s="266">
        <f t="shared" si="0"/>
        <v>0.34837596028821594</v>
      </c>
      <c r="W15" s="266">
        <f t="shared" si="0"/>
        <v>-0.51480125715220737</v>
      </c>
      <c r="X15" s="266">
        <f>+((H16-H15))</f>
        <v>-0.74710291107743387</v>
      </c>
    </row>
    <row r="16" spans="1:24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63.322482254789016</v>
      </c>
      <c r="H16" s="85">
        <v>63.776527896373835</v>
      </c>
      <c r="I16" s="84"/>
      <c r="J16" s="84"/>
      <c r="K16" s="84"/>
      <c r="L16" s="84"/>
      <c r="M16" s="84"/>
      <c r="N16" s="84"/>
      <c r="O16" s="64"/>
      <c r="P16" s="265" t="s">
        <v>243</v>
      </c>
      <c r="Q16" s="266">
        <v>66.623045886936367</v>
      </c>
      <c r="R16" s="266">
        <v>78.448525130767251</v>
      </c>
      <c r="S16" s="267" t="b">
        <f>ROUND(C18,4)=ROUND(S15,4)</f>
        <v>1</v>
      </c>
      <c r="T16" s="267" t="b">
        <f t="shared" ref="T16:X16" si="1">ROUND(D18,4)=ROUND(T15,4)</f>
        <v>1</v>
      </c>
      <c r="U16" s="267" t="b">
        <f t="shared" si="1"/>
        <v>1</v>
      </c>
      <c r="V16" s="267" t="b">
        <f t="shared" si="1"/>
        <v>1</v>
      </c>
      <c r="W16" s="267" t="b">
        <f t="shared" si="1"/>
        <v>1</v>
      </c>
      <c r="X16" s="267" t="b">
        <f t="shared" si="1"/>
        <v>1</v>
      </c>
    </row>
    <row r="17" spans="1:24" s="65" customFormat="1" x14ac:dyDescent="0.25">
      <c r="A17" s="62"/>
      <c r="B17" s="99"/>
      <c r="C17" s="137"/>
      <c r="E17" s="137"/>
      <c r="F17" s="137"/>
      <c r="G17" s="137"/>
      <c r="H17" s="137"/>
      <c r="I17" s="137"/>
      <c r="J17" s="137"/>
      <c r="N17" s="99"/>
      <c r="O17" s="64"/>
      <c r="P17" s="265" t="s">
        <v>244</v>
      </c>
      <c r="Q17" s="266">
        <v>66.493917635518088</v>
      </c>
      <c r="R17" s="266">
        <v>79.014842816590061</v>
      </c>
      <c r="S17" s="267"/>
      <c r="T17" s="267"/>
      <c r="U17" s="267"/>
      <c r="V17" s="87"/>
      <c r="W17" s="87"/>
      <c r="X17" s="87"/>
    </row>
    <row r="18" spans="1:24" s="65" customFormat="1" ht="30" x14ac:dyDescent="0.25">
      <c r="A18" s="62"/>
      <c r="B18" s="297" t="s">
        <v>372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-0.51480125715220737</v>
      </c>
      <c r="H18" s="85">
        <v>-0.74710291107743387</v>
      </c>
      <c r="I18" s="84"/>
      <c r="J18" s="84"/>
      <c r="K18" s="84"/>
      <c r="L18" s="84"/>
      <c r="M18" s="84"/>
      <c r="N18" s="84"/>
      <c r="O18" s="64"/>
      <c r="P18" s="265" t="s">
        <v>245</v>
      </c>
      <c r="Q18" s="266">
        <v>65.266241065650604</v>
      </c>
      <c r="R18" s="266">
        <v>78.097121167639401</v>
      </c>
      <c r="S18" s="266">
        <f>+C26-C25</f>
        <v>-1.6252097410903588</v>
      </c>
      <c r="T18" s="266">
        <f t="shared" ref="T18:X18" si="2">+D26-D25</f>
        <v>-2.3897676373081822</v>
      </c>
      <c r="U18" s="266">
        <f t="shared" si="2"/>
        <v>-2.4211909414568709</v>
      </c>
      <c r="V18" s="266">
        <f t="shared" si="2"/>
        <v>-1.8238939056163161</v>
      </c>
      <c r="W18" s="266">
        <f t="shared" si="2"/>
        <v>-2.1958222610224851</v>
      </c>
      <c r="X18" s="266">
        <f t="shared" si="2"/>
        <v>-2.3671916273615636</v>
      </c>
    </row>
    <row r="19" spans="1:24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65" t="s">
        <v>254</v>
      </c>
      <c r="Q19" s="266">
        <v>64.022304858630548</v>
      </c>
      <c r="R19" s="266">
        <v>78.082938481637783</v>
      </c>
      <c r="S19" s="267" t="b">
        <f>ROUND(C28,4)=ROUND(S18,4)</f>
        <v>1</v>
      </c>
      <c r="T19" s="267" t="b">
        <f t="shared" ref="T19:X19" si="3">ROUND(D28,4)=ROUND(T18,4)</f>
        <v>1</v>
      </c>
      <c r="U19" s="267" t="b">
        <f t="shared" si="3"/>
        <v>1</v>
      </c>
      <c r="V19" s="267" t="b">
        <f t="shared" si="3"/>
        <v>1</v>
      </c>
      <c r="W19" s="267" t="b">
        <f t="shared" si="3"/>
        <v>1</v>
      </c>
      <c r="X19" s="267" t="b">
        <f t="shared" si="3"/>
        <v>1</v>
      </c>
    </row>
    <row r="20" spans="1:24" s="65" customFormat="1" x14ac:dyDescent="0.25">
      <c r="A20" s="62"/>
      <c r="B20" s="99"/>
      <c r="C20" s="311" t="s">
        <v>155</v>
      </c>
      <c r="D20" s="311"/>
      <c r="E20" s="311"/>
      <c r="F20" s="311"/>
      <c r="G20" s="311"/>
      <c r="H20" s="311"/>
      <c r="I20" s="311"/>
      <c r="J20" s="311"/>
      <c r="K20" s="311"/>
      <c r="L20" s="311"/>
      <c r="M20" s="311"/>
      <c r="N20" s="311"/>
      <c r="O20" s="64"/>
      <c r="P20" s="265" t="s">
        <v>255</v>
      </c>
      <c r="Q20" s="266">
        <v>63.926268359095118</v>
      </c>
      <c r="R20" s="266">
        <v>78.072841411962884</v>
      </c>
      <c r="S20" s="271"/>
      <c r="T20" s="271"/>
      <c r="U20" s="271"/>
      <c r="V20" s="197"/>
      <c r="W20" s="197"/>
      <c r="X20" s="197"/>
    </row>
    <row r="21" spans="1:24" s="65" customFormat="1" x14ac:dyDescent="0.25">
      <c r="A21" s="62"/>
      <c r="B21" s="99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265" t="s">
        <v>256</v>
      </c>
      <c r="Q21" s="266">
        <v>64.677660072366891</v>
      </c>
      <c r="R21" s="266">
        <v>78.246694119523525</v>
      </c>
      <c r="S21" s="271"/>
      <c r="T21" s="271"/>
      <c r="U21" s="271"/>
      <c r="V21" s="197"/>
      <c r="W21" s="197"/>
      <c r="X21" s="197"/>
    </row>
    <row r="22" spans="1:24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65" t="s">
        <v>257</v>
      </c>
      <c r="Q22" s="266">
        <v>66.383913012647241</v>
      </c>
      <c r="R22" s="266">
        <v>77.853497420271154</v>
      </c>
      <c r="S22" s="271"/>
      <c r="T22" s="271"/>
      <c r="U22" s="271"/>
      <c r="V22" s="197"/>
      <c r="W22" s="197"/>
      <c r="X22" s="197"/>
    </row>
    <row r="23" spans="1:24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65" t="s">
        <v>258</v>
      </c>
      <c r="Q23" s="266">
        <v>66.772851604022463</v>
      </c>
      <c r="R23" s="266">
        <v>77.716762050601957</v>
      </c>
      <c r="S23" s="271"/>
      <c r="T23" s="271"/>
      <c r="U23" s="271"/>
      <c r="V23" s="197"/>
      <c r="W23" s="197"/>
      <c r="X23" s="197"/>
    </row>
    <row r="24" spans="1:24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65" t="s">
        <v>260</v>
      </c>
      <c r="Q24" s="266">
        <v>65.941950269150482</v>
      </c>
      <c r="R24" s="266">
        <v>78.385706878369035</v>
      </c>
      <c r="S24" s="271"/>
      <c r="T24" s="271"/>
      <c r="U24" s="271"/>
      <c r="V24" s="197"/>
      <c r="W24" s="197"/>
      <c r="X24" s="197"/>
    </row>
    <row r="25" spans="1:24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65" t="s">
        <v>268</v>
      </c>
      <c r="Q25" s="266">
        <v>65.244084436049832</v>
      </c>
      <c r="R25" s="266">
        <v>78.128340913827273</v>
      </c>
      <c r="S25" s="271"/>
      <c r="T25" s="271"/>
      <c r="U25" s="271"/>
      <c r="V25" s="197"/>
      <c r="W25" s="197"/>
      <c r="X25" s="197"/>
    </row>
    <row r="26" spans="1:24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5">
        <v>75.70564978460132</v>
      </c>
      <c r="I26" s="84"/>
      <c r="J26" s="84"/>
      <c r="K26" s="84"/>
      <c r="L26" s="84"/>
      <c r="M26" s="84"/>
      <c r="N26" s="84"/>
      <c r="O26" s="64"/>
      <c r="P26" s="265" t="s">
        <v>273</v>
      </c>
      <c r="Q26" s="266">
        <v>65.565773256233939</v>
      </c>
      <c r="R26" s="266">
        <v>78.182511871239086</v>
      </c>
      <c r="S26" s="271"/>
      <c r="T26" s="271"/>
      <c r="U26" s="271"/>
      <c r="V26" s="197"/>
      <c r="W26" s="197"/>
      <c r="X26" s="197"/>
    </row>
    <row r="27" spans="1:24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65" t="s">
        <v>274</v>
      </c>
      <c r="Q27" s="266">
        <v>65.779360432129792</v>
      </c>
      <c r="R27" s="266">
        <v>78.546567905310653</v>
      </c>
      <c r="S27" s="271"/>
      <c r="T27" s="271"/>
      <c r="U27" s="271"/>
      <c r="V27" s="197"/>
      <c r="W27" s="197"/>
      <c r="X27" s="197"/>
    </row>
    <row r="28" spans="1:24" s="65" customFormat="1" ht="30" x14ac:dyDescent="0.25">
      <c r="A28" s="62"/>
      <c r="B28" s="297" t="s">
        <v>372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5">
        <v>-2.3671916273615636</v>
      </c>
      <c r="I28" s="84"/>
      <c r="J28" s="84"/>
      <c r="K28" s="84"/>
      <c r="L28" s="84"/>
      <c r="M28" s="84"/>
      <c r="N28" s="84"/>
      <c r="O28" s="64">
        <v>0</v>
      </c>
      <c r="P28" s="265" t="s">
        <v>275</v>
      </c>
      <c r="Q28" s="266">
        <v>64.777149878460222</v>
      </c>
      <c r="R28" s="266">
        <v>78.448525130767251</v>
      </c>
      <c r="S28" s="271"/>
      <c r="T28" s="271"/>
      <c r="U28" s="271"/>
      <c r="V28" s="197"/>
      <c r="W28" s="197"/>
      <c r="X28" s="197"/>
    </row>
    <row r="29" spans="1:24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65" t="s">
        <v>283</v>
      </c>
      <c r="Q29" s="266">
        <v>63.057597301998896</v>
      </c>
      <c r="R29" s="266">
        <v>79.014842816590061</v>
      </c>
      <c r="S29" s="272"/>
      <c r="T29" s="272"/>
      <c r="U29" s="272"/>
    </row>
    <row r="30" spans="1:24" ht="15.75" x14ac:dyDescent="0.25">
      <c r="A30" s="8"/>
      <c r="B30" s="19"/>
      <c r="C30" s="314" t="s">
        <v>322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314"/>
      <c r="O30" s="12"/>
      <c r="P30" s="265" t="s">
        <v>284</v>
      </c>
      <c r="Q30" s="266">
        <v>63.518310276782621</v>
      </c>
      <c r="R30" s="266">
        <v>78.097121167639401</v>
      </c>
      <c r="S30" s="272"/>
      <c r="T30" s="272"/>
      <c r="U30" s="272"/>
    </row>
    <row r="31" spans="1:24" ht="15.75" x14ac:dyDescent="0.25">
      <c r="A31" s="8"/>
      <c r="B31" s="19"/>
      <c r="C31" s="314" t="s">
        <v>282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314"/>
      <c r="O31" s="12"/>
      <c r="P31" s="265" t="s">
        <v>292</v>
      </c>
      <c r="Q31" s="266">
        <v>63.837283511941223</v>
      </c>
      <c r="R31" s="266">
        <v>78.082938481637783</v>
      </c>
      <c r="S31" s="272"/>
      <c r="T31" s="272"/>
      <c r="U31" s="272"/>
    </row>
    <row r="32" spans="1:24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65" t="s">
        <v>293</v>
      </c>
      <c r="Q32" s="266">
        <v>64.523630807451269</v>
      </c>
      <c r="R32" s="266">
        <v>78.072841411962884</v>
      </c>
      <c r="S32" s="272"/>
      <c r="T32" s="272"/>
      <c r="U32" s="272"/>
    </row>
    <row r="33" spans="1:21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65" t="s">
        <v>294</v>
      </c>
      <c r="Q33" s="266">
        <v>63.923654037214085</v>
      </c>
      <c r="R33" s="266">
        <v>78.246694119523525</v>
      </c>
      <c r="S33" s="272"/>
      <c r="T33" s="272"/>
      <c r="U33" s="272"/>
    </row>
    <row r="34" spans="1:21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65" t="s">
        <v>298</v>
      </c>
      <c r="Q34" s="266">
        <v>64.700637020370749</v>
      </c>
      <c r="R34" s="266">
        <v>77.853497420271154</v>
      </c>
      <c r="S34" s="272"/>
      <c r="T34" s="272"/>
      <c r="U34" s="272"/>
    </row>
    <row r="35" spans="1:21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65" t="s">
        <v>299</v>
      </c>
      <c r="Q35" s="266">
        <v>64.722946008170894</v>
      </c>
      <c r="R35" s="266">
        <v>77.716762050601957</v>
      </c>
      <c r="S35" s="272"/>
      <c r="T35" s="272"/>
      <c r="U35" s="272"/>
    </row>
    <row r="36" spans="1:21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65" t="s">
        <v>300</v>
      </c>
      <c r="Q36" s="266">
        <v>65.057692883418667</v>
      </c>
      <c r="R36" s="266">
        <v>78.385706878369035</v>
      </c>
      <c r="S36" s="272"/>
      <c r="T36" s="272"/>
      <c r="U36" s="272"/>
    </row>
    <row r="37" spans="1:21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65" t="s">
        <v>301</v>
      </c>
      <c r="Q37" s="266">
        <v>63.549956367824059</v>
      </c>
      <c r="R37" s="266">
        <v>78.128340913827273</v>
      </c>
      <c r="S37" s="272"/>
      <c r="T37" s="272"/>
      <c r="U37" s="272"/>
    </row>
    <row r="38" spans="1:21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65" t="s">
        <v>308</v>
      </c>
      <c r="Q38" s="266">
        <v>63.504067080694469</v>
      </c>
      <c r="R38" s="266">
        <v>78.182511871239086</v>
      </c>
      <c r="S38" s="272"/>
      <c r="T38" s="272"/>
      <c r="U38" s="272"/>
    </row>
    <row r="39" spans="1:21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65" t="s">
        <v>309</v>
      </c>
      <c r="Q39" s="266">
        <v>63.014035281628132</v>
      </c>
      <c r="R39" s="266">
        <v>76.921358164220294</v>
      </c>
      <c r="S39" s="272"/>
      <c r="T39" s="272"/>
      <c r="U39" s="272"/>
    </row>
    <row r="40" spans="1:21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65" t="s">
        <v>311</v>
      </c>
      <c r="Q40" s="266">
        <v>63.787137143611183</v>
      </c>
      <c r="R40" s="266">
        <v>76.058757493459069</v>
      </c>
      <c r="S40" s="272"/>
      <c r="T40" s="272"/>
      <c r="U40" s="272"/>
    </row>
    <row r="41" spans="1:21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65" t="s">
        <v>312</v>
      </c>
      <c r="Q41" s="266">
        <v>63.268702540801002</v>
      </c>
      <c r="R41" s="280">
        <v>76.59365187513319</v>
      </c>
      <c r="S41" s="272"/>
      <c r="T41" s="272"/>
      <c r="U41" s="272"/>
    </row>
    <row r="42" spans="1:21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65" t="s">
        <v>313</v>
      </c>
      <c r="Q42" s="266">
        <v>63.866686237070802</v>
      </c>
      <c r="R42" s="266">
        <v>76.273227262023099</v>
      </c>
      <c r="S42" s="272"/>
      <c r="T42" s="272"/>
      <c r="U42" s="272"/>
    </row>
    <row r="43" spans="1:21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65" t="s">
        <v>314</v>
      </c>
      <c r="Q43" s="266">
        <v>63.322482254789016</v>
      </c>
      <c r="R43" s="266">
        <v>75.887116220615297</v>
      </c>
      <c r="S43" s="272"/>
      <c r="T43" s="272"/>
      <c r="U43" s="272"/>
    </row>
    <row r="44" spans="1:21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65" t="s">
        <v>315</v>
      </c>
      <c r="Q44" s="266">
        <v>63.776527896373835</v>
      </c>
      <c r="R44" s="266">
        <v>75.70564978460132</v>
      </c>
      <c r="S44" s="272"/>
      <c r="T44" s="272"/>
      <c r="U44" s="272"/>
    </row>
    <row r="45" spans="1:21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65"/>
      <c r="Q45" s="266"/>
      <c r="R45" s="266"/>
      <c r="S45" s="272"/>
      <c r="T45" s="272"/>
      <c r="U45" s="272"/>
    </row>
    <row r="46" spans="1:21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65"/>
      <c r="Q46" s="266"/>
      <c r="R46" s="266"/>
      <c r="S46" s="272"/>
      <c r="T46" s="272"/>
      <c r="U46" s="272"/>
    </row>
    <row r="47" spans="1:21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65"/>
      <c r="Q47" s="266"/>
      <c r="R47" s="266"/>
      <c r="S47" s="272"/>
      <c r="T47" s="272"/>
      <c r="U47" s="272"/>
    </row>
    <row r="48" spans="1:21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65"/>
      <c r="Q48" s="266"/>
      <c r="R48" s="266"/>
      <c r="S48" s="272"/>
      <c r="T48" s="272"/>
      <c r="U48" s="272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8"/>
      <c r="Q49" s="289"/>
      <c r="R49" s="289"/>
      <c r="S49" s="272"/>
      <c r="T49" s="272"/>
      <c r="U49" s="272"/>
    </row>
    <row r="50" spans="1:36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88"/>
      <c r="Q50" s="289"/>
      <c r="R50" s="289"/>
      <c r="S50" s="272"/>
      <c r="T50" s="272"/>
      <c r="U50" s="272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88"/>
      <c r="Q51" s="289"/>
      <c r="R51" s="289"/>
      <c r="S51" s="272"/>
      <c r="T51" s="272"/>
      <c r="U51" s="272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9"/>
      <c r="Q52" s="287"/>
      <c r="R52" s="287"/>
      <c r="S52" s="272"/>
      <c r="T52" s="272"/>
      <c r="U52" s="272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9"/>
      <c r="Q53" s="287"/>
      <c r="R53" s="287"/>
      <c r="S53" s="272"/>
      <c r="T53" s="272"/>
      <c r="U53" s="272"/>
    </row>
    <row r="54" spans="1:36" x14ac:dyDescent="0.2">
      <c r="P54" s="287"/>
      <c r="Q54" s="287"/>
      <c r="R54" s="287"/>
      <c r="S54" s="272"/>
      <c r="T54" s="272"/>
      <c r="U54" s="272"/>
      <c r="V54" s="291"/>
      <c r="W54" s="291"/>
      <c r="X54" s="291"/>
      <c r="Y54" s="318"/>
      <c r="Z54" s="318"/>
      <c r="AA54" s="318"/>
      <c r="AB54" s="318"/>
      <c r="AC54" s="318"/>
      <c r="AD54" s="318"/>
      <c r="AE54" s="318"/>
      <c r="AF54" s="318"/>
      <c r="AG54" s="318"/>
      <c r="AH54" s="318"/>
      <c r="AI54" s="318"/>
      <c r="AJ54" s="318"/>
    </row>
    <row r="55" spans="1:36" x14ac:dyDescent="0.2">
      <c r="C55" s="318"/>
      <c r="D55" s="318"/>
      <c r="E55" s="318"/>
      <c r="F55" s="318"/>
      <c r="G55" s="318"/>
      <c r="H55" s="318"/>
      <c r="I55" s="318"/>
      <c r="J55" s="318"/>
      <c r="K55" s="318"/>
      <c r="L55" s="318"/>
      <c r="M55" s="318"/>
      <c r="N55" s="318"/>
      <c r="O55" s="56"/>
      <c r="P55" s="289"/>
      <c r="Q55" s="289"/>
      <c r="R55" s="289"/>
      <c r="S55" s="278"/>
      <c r="T55" s="278"/>
      <c r="U55" s="278"/>
      <c r="V55" s="221"/>
      <c r="W55" s="221"/>
      <c r="X55" s="221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34"/>
      <c r="Q56" s="234"/>
      <c r="R56" s="234"/>
      <c r="S56" s="221"/>
      <c r="T56" s="221"/>
      <c r="U56" s="221"/>
      <c r="V56" s="221"/>
      <c r="W56" s="221"/>
      <c r="X56" s="221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34"/>
      <c r="Q57" s="234"/>
      <c r="R57" s="234"/>
      <c r="S57" s="221"/>
      <c r="T57" s="221"/>
      <c r="U57" s="221"/>
      <c r="V57" s="221"/>
      <c r="W57" s="221"/>
      <c r="X57" s="221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34"/>
      <c r="Q58" s="234"/>
      <c r="R58" s="234"/>
      <c r="S58" s="221"/>
      <c r="T58" s="221"/>
      <c r="U58" s="221"/>
      <c r="V58" s="221"/>
      <c r="W58" s="221"/>
      <c r="X58" s="221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34"/>
      <c r="Q59" s="234"/>
      <c r="R59" s="234"/>
      <c r="S59" s="221"/>
      <c r="T59" s="221"/>
      <c r="U59" s="221"/>
      <c r="V59" s="221"/>
      <c r="W59" s="221"/>
      <c r="X59" s="221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34"/>
      <c r="Q60" s="65"/>
      <c r="R60" s="65"/>
    </row>
    <row r="61" spans="1:36" x14ac:dyDescent="0.2">
      <c r="P61" s="219"/>
      <c r="Q61" s="197"/>
      <c r="R61" s="197"/>
    </row>
    <row r="62" spans="1:36" x14ac:dyDescent="0.2">
      <c r="P62" s="219"/>
      <c r="Q62" s="197"/>
      <c r="R62" s="197"/>
    </row>
    <row r="63" spans="1:36" x14ac:dyDescent="0.2">
      <c r="P63" s="219"/>
      <c r="Q63" s="197"/>
      <c r="R63" s="197"/>
    </row>
    <row r="64" spans="1:36" x14ac:dyDescent="0.2">
      <c r="P64" s="219"/>
      <c r="Q64" s="197"/>
      <c r="R64" s="197"/>
    </row>
    <row r="65" spans="16:18" x14ac:dyDescent="0.2">
      <c r="P65" s="197"/>
      <c r="Q65" s="197"/>
      <c r="R65" s="197"/>
    </row>
    <row r="66" spans="16:18" x14ac:dyDescent="0.2">
      <c r="P66" s="197"/>
      <c r="Q66" s="197"/>
      <c r="R66" s="197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5.85546875" style="75" bestFit="1" customWidth="1"/>
    <col min="20" max="24" width="15.7109375" style="7" customWidth="1"/>
    <col min="25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  <c r="S3" s="78"/>
      <c r="T3" s="78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78"/>
      <c r="T4" s="78"/>
      <c r="U4" s="78"/>
      <c r="V4" s="78"/>
      <c r="W4" s="78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6" ht="15.75" x14ac:dyDescent="0.25">
      <c r="A7" s="8"/>
      <c r="B7" s="9"/>
      <c r="C7" s="319" t="s">
        <v>32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65"/>
      <c r="Q7" s="65"/>
      <c r="R7" s="65"/>
      <c r="S7" s="7"/>
      <c r="W7" s="78"/>
    </row>
    <row r="8" spans="1:2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T8" s="75"/>
      <c r="W8" s="78"/>
    </row>
    <row r="9" spans="1:2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6" s="65" customFormat="1" ht="15.75" customHeight="1" x14ac:dyDescent="0.25">
      <c r="A10" s="62"/>
      <c r="B10" s="63"/>
      <c r="C10" s="311" t="s">
        <v>154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87"/>
      <c r="Q10" s="87"/>
      <c r="R10" s="87"/>
      <c r="S10" s="87"/>
      <c r="T10" s="87"/>
      <c r="W10" s="197"/>
    </row>
    <row r="11" spans="1:26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79"/>
      <c r="Q11" s="87"/>
      <c r="R11" s="87"/>
      <c r="S11" s="87"/>
      <c r="T11" s="87"/>
      <c r="W11" s="19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</row>
    <row r="13" spans="1:2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</row>
    <row r="14" spans="1:26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30</v>
      </c>
      <c r="R14" s="87" t="s">
        <v>59</v>
      </c>
      <c r="S14" s="266">
        <f>+((C16-C15))</f>
        <v>-2.4540153102811857</v>
      </c>
      <c r="T14" s="266">
        <f t="shared" ref="T14:X14" si="0">+((D16-D15))</f>
        <v>-1.9514255247713379</v>
      </c>
      <c r="U14" s="266">
        <f t="shared" si="0"/>
        <v>-1.2315593195180199</v>
      </c>
      <c r="V14" s="266">
        <f t="shared" si="0"/>
        <v>-1.3118969609670543</v>
      </c>
      <c r="W14" s="266">
        <f t="shared" si="0"/>
        <v>-2.3413864685350987</v>
      </c>
      <c r="X14" s="266">
        <f t="shared" si="0"/>
        <v>-1.6469850990222099</v>
      </c>
      <c r="Y14" s="87"/>
      <c r="Z14" s="87"/>
    </row>
    <row r="15" spans="1:26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0" t="s">
        <v>241</v>
      </c>
      <c r="Q15" s="181">
        <v>59.862341067583237</v>
      </c>
      <c r="R15" s="181">
        <v>71.990548672438194</v>
      </c>
      <c r="S15" s="267" t="b">
        <f>ROUND(C18,4)=ROUND(S14,4)</f>
        <v>1</v>
      </c>
      <c r="T15" s="267" t="b">
        <f t="shared" ref="T15:X15" si="1">ROUND(D18,4)=ROUND(T14,4)</f>
        <v>1</v>
      </c>
      <c r="U15" s="267" t="b">
        <f t="shared" si="1"/>
        <v>1</v>
      </c>
      <c r="V15" s="267" t="b">
        <f t="shared" si="1"/>
        <v>1</v>
      </c>
      <c r="W15" s="267" t="b">
        <f t="shared" si="1"/>
        <v>1</v>
      </c>
      <c r="X15" s="267" t="b">
        <f t="shared" si="1"/>
        <v>1</v>
      </c>
      <c r="Y15" s="87"/>
      <c r="Z15" s="87"/>
    </row>
    <row r="16" spans="1:26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5">
        <v>56.063138417672867</v>
      </c>
      <c r="I16" s="84"/>
      <c r="J16" s="84"/>
      <c r="K16" s="84"/>
      <c r="L16" s="84"/>
      <c r="M16" s="84"/>
      <c r="N16" s="84"/>
      <c r="O16" s="64"/>
      <c r="P16" s="180" t="s">
        <v>243</v>
      </c>
      <c r="Q16" s="181">
        <v>60.12866743518336</v>
      </c>
      <c r="R16" s="181">
        <v>72.614645148225392</v>
      </c>
      <c r="S16" s="267"/>
      <c r="T16" s="267"/>
      <c r="U16" s="267"/>
      <c r="V16" s="87"/>
      <c r="W16" s="87"/>
      <c r="X16" s="87"/>
      <c r="Y16" s="87"/>
      <c r="Z16" s="87"/>
    </row>
    <row r="17" spans="1:26" s="65" customFormat="1" ht="14.25" x14ac:dyDescent="0.2">
      <c r="A17" s="62"/>
      <c r="B17" s="102"/>
      <c r="C17" s="137"/>
      <c r="D17" s="137"/>
      <c r="E17" s="137"/>
      <c r="O17" s="64"/>
      <c r="P17" s="180" t="s">
        <v>244</v>
      </c>
      <c r="Q17" s="181">
        <v>59.798944067981964</v>
      </c>
      <c r="R17" s="181">
        <v>73.153723391886444</v>
      </c>
      <c r="S17" s="266">
        <f>+C26-C25</f>
        <v>-2.2055483349651013</v>
      </c>
      <c r="T17" s="266">
        <f t="shared" ref="T17:X17" si="2">+D26-D25</f>
        <v>-3.734074730032404</v>
      </c>
      <c r="U17" s="266">
        <f t="shared" si="2"/>
        <v>-2.3657320801829087</v>
      </c>
      <c r="V17" s="266">
        <f t="shared" si="2"/>
        <v>-0.37850590741663837</v>
      </c>
      <c r="W17" s="266">
        <f t="shared" si="2"/>
        <v>-2.0052432830754015</v>
      </c>
      <c r="X17" s="266">
        <f t="shared" si="2"/>
        <v>-2.1865095501873668</v>
      </c>
      <c r="Y17" s="87"/>
      <c r="Z17" s="87"/>
    </row>
    <row r="18" spans="1:26" s="65" customFormat="1" ht="30" x14ac:dyDescent="0.25">
      <c r="A18" s="62"/>
      <c r="B18" s="297" t="s">
        <v>372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5">
        <v>-1.6469850990222099</v>
      </c>
      <c r="I18" s="84"/>
      <c r="J18" s="84"/>
      <c r="K18" s="84"/>
      <c r="L18" s="84"/>
      <c r="M18" s="84"/>
      <c r="N18" s="84"/>
      <c r="O18" s="64"/>
      <c r="P18" s="180" t="s">
        <v>245</v>
      </c>
      <c r="Q18" s="181">
        <v>58.040249542662004</v>
      </c>
      <c r="R18" s="181">
        <v>72.690432331301025</v>
      </c>
      <c r="S18" s="267" t="b">
        <f>ROUND(C28,4)=ROUND(S17,4)</f>
        <v>1</v>
      </c>
      <c r="T18" s="267" t="b">
        <f t="shared" ref="T18:X18" si="3">ROUND(D28,4)=ROUND(T17,4)</f>
        <v>1</v>
      </c>
      <c r="U18" s="267" t="b">
        <f t="shared" si="3"/>
        <v>1</v>
      </c>
      <c r="V18" s="267" t="b">
        <f t="shared" si="3"/>
        <v>1</v>
      </c>
      <c r="W18" s="267" t="b">
        <f t="shared" si="3"/>
        <v>1</v>
      </c>
      <c r="X18" s="267" t="b">
        <f t="shared" si="3"/>
        <v>1</v>
      </c>
      <c r="Y18" s="87"/>
      <c r="Z18" s="87"/>
    </row>
    <row r="19" spans="1:2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254</v>
      </c>
      <c r="Q19" s="181">
        <v>57.422277109536978</v>
      </c>
      <c r="R19" s="181">
        <v>72.782847875880933</v>
      </c>
      <c r="S19" s="87"/>
      <c r="T19" s="87"/>
      <c r="U19" s="87"/>
      <c r="V19" s="87"/>
      <c r="W19" s="87"/>
      <c r="X19" s="87"/>
      <c r="Y19" s="87"/>
      <c r="Z19" s="87"/>
    </row>
    <row r="20" spans="1:26" s="65" customFormat="1" x14ac:dyDescent="0.25">
      <c r="A20" s="62"/>
      <c r="B20" s="102"/>
      <c r="C20" s="311" t="s">
        <v>155</v>
      </c>
      <c r="D20" s="311"/>
      <c r="E20" s="311"/>
      <c r="F20" s="311"/>
      <c r="G20" s="311"/>
      <c r="H20" s="311"/>
      <c r="I20" s="311"/>
      <c r="J20" s="311"/>
      <c r="K20" s="311"/>
      <c r="L20" s="311"/>
      <c r="M20" s="311"/>
      <c r="N20" s="311"/>
      <c r="O20" s="64"/>
      <c r="P20" s="180" t="s">
        <v>255</v>
      </c>
      <c r="Q20" s="181">
        <v>57.047717451530829</v>
      </c>
      <c r="R20" s="181">
        <v>72.663816249833786</v>
      </c>
      <c r="S20" s="87"/>
      <c r="T20" s="87"/>
      <c r="U20" s="87"/>
      <c r="V20" s="87"/>
      <c r="W20" s="87"/>
      <c r="X20" s="87"/>
      <c r="Y20" s="87"/>
      <c r="Z20" s="87"/>
    </row>
    <row r="21" spans="1:26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0" t="s">
        <v>256</v>
      </c>
      <c r="Q21" s="181">
        <v>57.927414016381476</v>
      </c>
      <c r="R21" s="181">
        <v>72.504282216750426</v>
      </c>
      <c r="T21" s="87"/>
      <c r="W21" s="197"/>
    </row>
    <row r="22" spans="1:2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0" t="s">
        <v>257</v>
      </c>
      <c r="Q22" s="181">
        <v>59.457692511742323</v>
      </c>
      <c r="R22" s="181">
        <v>71.956136505633879</v>
      </c>
      <c r="T22" s="87"/>
      <c r="W22" s="197"/>
    </row>
    <row r="23" spans="1:2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0" t="s">
        <v>258</v>
      </c>
      <c r="Q23" s="181">
        <v>60.383649436656647</v>
      </c>
      <c r="R23" s="181">
        <v>72.330266383800051</v>
      </c>
      <c r="T23" s="87"/>
      <c r="W23" s="197"/>
    </row>
    <row r="24" spans="1:26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0" t="s">
        <v>260</v>
      </c>
      <c r="Q24" s="181">
        <v>59.582404333574161</v>
      </c>
      <c r="R24" s="181">
        <v>72.832001708665175</v>
      </c>
      <c r="T24" s="87"/>
      <c r="W24" s="197"/>
    </row>
    <row r="25" spans="1:26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0" t="s">
        <v>268</v>
      </c>
      <c r="Q25" s="181">
        <v>56.979215226088101</v>
      </c>
      <c r="R25" s="181">
        <v>71.656289961273501</v>
      </c>
      <c r="T25" s="87"/>
      <c r="W25" s="197"/>
    </row>
    <row r="26" spans="1:26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68.799434008295577</v>
      </c>
      <c r="H26" s="85">
        <v>68.981738501527502</v>
      </c>
      <c r="I26" s="84"/>
      <c r="J26" s="84"/>
      <c r="K26" s="84"/>
      <c r="L26" s="84"/>
      <c r="M26" s="84"/>
      <c r="N26" s="84"/>
      <c r="O26" s="64"/>
      <c r="P26" s="180" t="s">
        <v>273</v>
      </c>
      <c r="Q26" s="181">
        <v>57.095633647914781</v>
      </c>
      <c r="R26" s="181">
        <v>70.991631999462484</v>
      </c>
      <c r="T26" s="87"/>
      <c r="W26" s="197"/>
    </row>
    <row r="27" spans="1:26" s="65" customFormat="1" ht="14.25" x14ac:dyDescent="0.2">
      <c r="A27" s="62"/>
      <c r="B27" s="102"/>
      <c r="C27" s="137"/>
      <c r="D27" s="137"/>
      <c r="E27" s="137"/>
      <c r="F27" s="137"/>
      <c r="O27" s="64"/>
      <c r="P27" s="180" t="s">
        <v>274</v>
      </c>
      <c r="Q27" s="181">
        <v>57.629053188371493</v>
      </c>
      <c r="R27" s="181">
        <v>70.570389481157235</v>
      </c>
      <c r="T27" s="87"/>
      <c r="W27" s="197"/>
    </row>
    <row r="28" spans="1:26" s="65" customFormat="1" ht="30" x14ac:dyDescent="0.25">
      <c r="A28" s="62"/>
      <c r="B28" s="297" t="s">
        <v>372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-2.0052432830754015</v>
      </c>
      <c r="H28" s="85">
        <v>-2.1865095501873668</v>
      </c>
      <c r="I28" s="84"/>
      <c r="J28" s="84"/>
      <c r="K28" s="84"/>
      <c r="L28" s="84"/>
      <c r="M28" s="84"/>
      <c r="N28" s="84"/>
      <c r="O28" s="64"/>
      <c r="P28" s="180" t="s">
        <v>275</v>
      </c>
      <c r="Q28" s="181">
        <v>58.589807741876257</v>
      </c>
      <c r="R28" s="181">
        <v>72.004701913350075</v>
      </c>
      <c r="T28" s="87"/>
      <c r="W28" s="197"/>
    </row>
    <row r="29" spans="1:2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0" t="s">
        <v>283</v>
      </c>
      <c r="Q29" s="181">
        <v>57.623998415725175</v>
      </c>
      <c r="R29" s="181">
        <v>71.141600100923057</v>
      </c>
      <c r="S29" s="7"/>
      <c r="T29" s="75"/>
      <c r="W29" s="78"/>
    </row>
    <row r="30" spans="1:26" ht="15.75" x14ac:dyDescent="0.25">
      <c r="A30" s="8"/>
      <c r="B30" s="19"/>
      <c r="C30" s="314" t="s">
        <v>159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19"/>
      <c r="O30" s="12"/>
      <c r="P30" s="180" t="s">
        <v>284</v>
      </c>
      <c r="Q30" s="181">
        <v>57.745308183289737</v>
      </c>
      <c r="R30" s="181">
        <v>69.219956467360106</v>
      </c>
      <c r="S30" s="7"/>
      <c r="T30" s="75"/>
      <c r="W30" s="78"/>
    </row>
    <row r="31" spans="1:26" ht="15.75" x14ac:dyDescent="0.25">
      <c r="A31" s="8"/>
      <c r="B31" s="19"/>
      <c r="C31" s="314" t="s">
        <v>282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19"/>
      <c r="O31" s="12"/>
      <c r="P31" s="180" t="s">
        <v>292</v>
      </c>
      <c r="Q31" s="181">
        <v>57.749889544179297</v>
      </c>
      <c r="R31" s="181">
        <v>70.804677291370979</v>
      </c>
      <c r="S31" s="7"/>
      <c r="T31" s="78"/>
      <c r="U31" s="78"/>
      <c r="W31" s="78"/>
    </row>
    <row r="32" spans="1:2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293</v>
      </c>
      <c r="Q32" s="181">
        <v>57.710123516695077</v>
      </c>
      <c r="R32" s="181">
        <v>71.168248051714869</v>
      </c>
      <c r="S32" s="7"/>
      <c r="T32" s="78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294</v>
      </c>
      <c r="Q33" s="181">
        <v>57.682249389745429</v>
      </c>
      <c r="R33" s="181">
        <v>70.903180686455059</v>
      </c>
      <c r="S33" s="7"/>
      <c r="T33" s="78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298</v>
      </c>
      <c r="Q34" s="181">
        <v>58.703497178275974</v>
      </c>
      <c r="R34" s="181">
        <v>70.899903076882737</v>
      </c>
      <c r="S34" s="7"/>
      <c r="T34" s="78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0" t="s">
        <v>299</v>
      </c>
      <c r="Q35" s="181">
        <v>59.258994565832623</v>
      </c>
      <c r="R35" s="181">
        <v>70.744203732627469</v>
      </c>
      <c r="S35" s="7"/>
      <c r="T35" s="78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0" t="s">
        <v>300</v>
      </c>
      <c r="Q36" s="181">
        <v>59.041067907568944</v>
      </c>
      <c r="R36" s="181">
        <v>71.024295428523899</v>
      </c>
      <c r="S36" s="7"/>
      <c r="T36" s="78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0" t="s">
        <v>301</v>
      </c>
      <c r="Q37" s="181">
        <v>56.533589110810837</v>
      </c>
      <c r="R37" s="181">
        <v>69.975085118475903</v>
      </c>
      <c r="S37" s="7"/>
      <c r="T37" s="78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0" t="s">
        <v>308</v>
      </c>
      <c r="Q38" s="181">
        <v>55.658090612045442</v>
      </c>
      <c r="R38" s="181">
        <v>69.219956467360106</v>
      </c>
      <c r="S38" s="7"/>
      <c r="T38" s="78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0" t="s">
        <v>309</v>
      </c>
      <c r="Q39" s="181">
        <v>55.175037878090308</v>
      </c>
      <c r="R39" s="181">
        <v>68.364841146192134</v>
      </c>
      <c r="S39" s="7"/>
      <c r="T39" s="78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0" t="s">
        <v>311</v>
      </c>
      <c r="Q40" s="181">
        <v>56.638382217104919</v>
      </c>
      <c r="R40" s="181">
        <v>68.270627183317671</v>
      </c>
      <c r="S40" s="7"/>
      <c r="T40" s="78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0" t="s">
        <v>312</v>
      </c>
      <c r="Q41" s="181">
        <v>56.392439096207156</v>
      </c>
      <c r="R41" s="181">
        <v>68.775868020740148</v>
      </c>
      <c r="S41" s="7"/>
      <c r="T41" s="78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0" t="s">
        <v>313</v>
      </c>
      <c r="Q42" s="181">
        <v>56.433411222322682</v>
      </c>
      <c r="R42" s="181">
        <v>68.841450559943468</v>
      </c>
      <c r="S42" s="7"/>
      <c r="T42" s="78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0" t="s">
        <v>314</v>
      </c>
      <c r="Q43" s="181">
        <v>55.408503075644198</v>
      </c>
      <c r="R43" s="181">
        <v>68.799434008295577</v>
      </c>
      <c r="S43" s="7"/>
      <c r="T43" s="78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0" t="s">
        <v>315</v>
      </c>
      <c r="Q44" s="181">
        <v>56.063138417672867</v>
      </c>
      <c r="R44" s="181">
        <v>68.981738501527502</v>
      </c>
      <c r="S44" s="7"/>
      <c r="T44" s="78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0" t="s">
        <v>316</v>
      </c>
      <c r="Q45" s="181"/>
      <c r="R45" s="181"/>
      <c r="S45" s="7"/>
      <c r="T45" s="78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0" t="s">
        <v>317</v>
      </c>
      <c r="Q46" s="181"/>
      <c r="R46" s="181"/>
      <c r="S46" s="7"/>
      <c r="T46" s="78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0" t="s">
        <v>299</v>
      </c>
      <c r="Q47" s="181">
        <v>59.258994565832623</v>
      </c>
      <c r="R47" s="181">
        <v>70.744203732627469</v>
      </c>
      <c r="T47" s="78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300</v>
      </c>
      <c r="Q48" s="181">
        <v>59.041067907568944</v>
      </c>
      <c r="R48" s="181">
        <v>71.024295428523942</v>
      </c>
      <c r="T48" s="78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0" t="s">
        <v>301</v>
      </c>
      <c r="Q49" s="181">
        <v>56.533589110810837</v>
      </c>
      <c r="R49" s="181">
        <v>69.975085118475903</v>
      </c>
      <c r="T49" s="78"/>
      <c r="U49" s="78"/>
    </row>
    <row r="50" spans="1:36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 t="s">
        <v>308</v>
      </c>
      <c r="Q50" s="181">
        <v>55.658090612045442</v>
      </c>
      <c r="R50" s="181">
        <v>69.219956467360106</v>
      </c>
      <c r="T50" s="78"/>
      <c r="U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/>
      <c r="T51" s="78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19"/>
      <c r="Q52" s="197"/>
      <c r="R52" s="197"/>
      <c r="S52" s="78"/>
      <c r="T52" s="78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19"/>
      <c r="Q53" s="197"/>
      <c r="R53" s="197"/>
      <c r="S53" s="78"/>
      <c r="T53" s="78"/>
      <c r="U53" s="78"/>
    </row>
    <row r="54" spans="1:36" x14ac:dyDescent="0.2">
      <c r="P54" s="276"/>
      <c r="Q54" s="276"/>
      <c r="R54" s="276"/>
      <c r="S54" s="275"/>
      <c r="T54" s="275"/>
      <c r="U54" s="275"/>
      <c r="V54" s="273"/>
      <c r="W54" s="56"/>
      <c r="X54" s="56"/>
      <c r="Y54" s="318"/>
      <c r="Z54" s="318"/>
      <c r="AA54" s="318"/>
      <c r="AB54" s="318"/>
      <c r="AC54" s="318"/>
      <c r="AD54" s="318"/>
      <c r="AE54" s="318"/>
      <c r="AF54" s="318"/>
      <c r="AG54" s="318"/>
      <c r="AH54" s="318"/>
      <c r="AI54" s="318"/>
      <c r="AJ54" s="318"/>
    </row>
    <row r="55" spans="1:36" x14ac:dyDescent="0.2">
      <c r="C55" s="318"/>
      <c r="D55" s="318"/>
      <c r="E55" s="318"/>
      <c r="F55" s="318"/>
      <c r="G55" s="318"/>
      <c r="H55" s="318"/>
      <c r="I55" s="318"/>
      <c r="J55" s="318"/>
      <c r="K55" s="318"/>
      <c r="L55" s="318"/>
      <c r="M55" s="318"/>
      <c r="N55" s="318"/>
      <c r="O55" s="56"/>
      <c r="P55" s="219"/>
      <c r="Q55" s="219"/>
      <c r="R55" s="219"/>
      <c r="S55" s="221"/>
      <c r="T55" s="221"/>
      <c r="U55" s="221"/>
      <c r="V55" s="239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19"/>
      <c r="Q56" s="219"/>
      <c r="R56" s="219"/>
      <c r="S56" s="221"/>
      <c r="T56" s="221"/>
      <c r="U56" s="221"/>
      <c r="V56" s="239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1"/>
      <c r="Q57" s="181"/>
      <c r="R57" s="181"/>
      <c r="S57" s="100"/>
      <c r="T57" s="100"/>
      <c r="U57" s="239"/>
      <c r="V57" s="239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1"/>
      <c r="Q58" s="181"/>
      <c r="R58" s="181"/>
      <c r="S58" s="100"/>
      <c r="T58" s="100"/>
      <c r="U58" s="239"/>
      <c r="V58" s="239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1"/>
      <c r="Q59" s="181"/>
      <c r="R59" s="181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1"/>
      <c r="T60" s="75"/>
    </row>
    <row r="61" spans="1:36" x14ac:dyDescent="0.2">
      <c r="P61" s="181"/>
      <c r="T61" s="75"/>
    </row>
    <row r="62" spans="1:36" x14ac:dyDescent="0.2">
      <c r="P62" s="181"/>
      <c r="T62" s="75"/>
    </row>
    <row r="63" spans="1:36" x14ac:dyDescent="0.2">
      <c r="P63" s="181"/>
    </row>
    <row r="64" spans="1:36" x14ac:dyDescent="0.2">
      <c r="P64" s="18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4.5703125" style="75" customWidth="1"/>
    <col min="20" max="24" width="14.5703125" style="7" customWidth="1"/>
    <col min="25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19" t="s">
        <v>31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</row>
    <row r="8" spans="1:3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T8" s="251"/>
      <c r="U8" s="251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1" t="s">
        <v>154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87"/>
      <c r="Q10" s="87"/>
      <c r="R10" s="87"/>
      <c r="S10" s="87"/>
      <c r="T10" s="8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</row>
    <row r="11" spans="1:36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79"/>
      <c r="Q11" s="87"/>
      <c r="R11" s="87"/>
      <c r="S11" s="87"/>
      <c r="T11" s="87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87"/>
      <c r="W12" s="87"/>
      <c r="X12" s="8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87"/>
      <c r="V13" s="87"/>
      <c r="W13" s="87"/>
      <c r="X13" s="87"/>
      <c r="Y13" s="197"/>
      <c r="Z13" s="197"/>
      <c r="AA13" s="197"/>
      <c r="AB13" s="197"/>
      <c r="AC13" s="197"/>
      <c r="AD13" s="197"/>
      <c r="AE13" s="197"/>
      <c r="AF13" s="197"/>
      <c r="AG13" s="197"/>
      <c r="AH13" s="197"/>
      <c r="AI13" s="197"/>
      <c r="AJ13" s="197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30</v>
      </c>
      <c r="R14" s="87" t="s">
        <v>59</v>
      </c>
      <c r="S14" s="266">
        <f>+((C16-C15))</f>
        <v>4.0081592145437384E-2</v>
      </c>
      <c r="T14" s="266">
        <f t="shared" ref="T14:X14" si="0">+((D16-D15))</f>
        <v>1.6554688559906463</v>
      </c>
      <c r="U14" s="266">
        <f t="shared" si="0"/>
        <v>2.2514668569772596</v>
      </c>
      <c r="V14" s="266">
        <f t="shared" si="0"/>
        <v>2.5500148789038271</v>
      </c>
      <c r="W14" s="266">
        <f t="shared" si="0"/>
        <v>2.9621005826939122</v>
      </c>
      <c r="X14" s="266">
        <f t="shared" si="0"/>
        <v>1.5346932632043604</v>
      </c>
      <c r="Y14" s="197"/>
      <c r="Z14" s="197"/>
      <c r="AA14" s="197"/>
      <c r="AB14" s="197"/>
      <c r="AC14" s="197"/>
      <c r="AD14" s="197"/>
      <c r="AE14" s="197"/>
      <c r="AF14" s="197"/>
      <c r="AG14" s="197"/>
      <c r="AH14" s="197"/>
      <c r="AI14" s="197"/>
      <c r="AJ14" s="197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0" t="s">
        <v>241</v>
      </c>
      <c r="Q15" s="181">
        <v>9.5660681282794275</v>
      </c>
      <c r="R15" s="181">
        <v>8.3466654339064625</v>
      </c>
      <c r="S15" s="267" t="b">
        <f>ROUND(C18,4)=ROUND(S14,4)</f>
        <v>1</v>
      </c>
      <c r="T15" s="267" t="b">
        <f t="shared" ref="T15:X15" si="1">ROUND(D18,4)=ROUND(T14,4)</f>
        <v>1</v>
      </c>
      <c r="U15" s="267" t="b">
        <f t="shared" si="1"/>
        <v>1</v>
      </c>
      <c r="V15" s="267" t="b">
        <f t="shared" si="1"/>
        <v>1</v>
      </c>
      <c r="W15" s="267" t="b">
        <f t="shared" si="1"/>
        <v>1</v>
      </c>
      <c r="X15" s="267" t="b">
        <f t="shared" si="1"/>
        <v>1</v>
      </c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12.497897898729772</v>
      </c>
      <c r="H16" s="85">
        <v>12.094401707214173</v>
      </c>
      <c r="I16" s="84"/>
      <c r="J16" s="84"/>
      <c r="K16" s="84"/>
      <c r="L16" s="84"/>
      <c r="M16" s="84"/>
      <c r="N16" s="84"/>
      <c r="O16" s="64"/>
      <c r="P16" s="180" t="s">
        <v>243</v>
      </c>
      <c r="Q16" s="181">
        <v>9.747945872625511</v>
      </c>
      <c r="R16" s="181">
        <v>7.4365706338229405</v>
      </c>
      <c r="S16" s="267"/>
      <c r="T16" s="267"/>
      <c r="U16" s="267"/>
      <c r="V16" s="87"/>
      <c r="W16" s="87"/>
      <c r="X16" s="8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0" t="s">
        <v>244</v>
      </c>
      <c r="Q17" s="181">
        <v>10.068550336038433</v>
      </c>
      <c r="R17" s="181">
        <v>7.4177448385341958</v>
      </c>
      <c r="S17" s="266">
        <f>+C26-C25</f>
        <v>2.2237206703510655</v>
      </c>
      <c r="T17" s="266">
        <f t="shared" ref="T17:X17" si="2">+D26-D25</f>
        <v>2.6257272186665555</v>
      </c>
      <c r="U17" s="266">
        <f t="shared" si="2"/>
        <v>2.6889518362402018</v>
      </c>
      <c r="V17" s="266">
        <f t="shared" si="2"/>
        <v>1.7596340495204172</v>
      </c>
      <c r="W17" s="266">
        <f t="shared" si="2"/>
        <v>0.87478826149692424</v>
      </c>
      <c r="X17" s="266">
        <f t="shared" si="2"/>
        <v>7.8794961779545147E-2</v>
      </c>
      <c r="Y17" s="197"/>
      <c r="Z17" s="197"/>
      <c r="AA17" s="197"/>
      <c r="AB17" s="197"/>
      <c r="AC17" s="197"/>
      <c r="AD17" s="197"/>
      <c r="AE17" s="197"/>
      <c r="AF17" s="197"/>
      <c r="AG17" s="197"/>
      <c r="AH17" s="197"/>
      <c r="AI17" s="197"/>
      <c r="AJ17" s="197"/>
    </row>
    <row r="18" spans="1:36" s="65" customFormat="1" ht="30" x14ac:dyDescent="0.25">
      <c r="A18" s="62"/>
      <c r="B18" s="297" t="s">
        <v>372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2.9621005826939122</v>
      </c>
      <c r="H18" s="85">
        <v>1.5346932632043604</v>
      </c>
      <c r="I18" s="84"/>
      <c r="J18" s="84"/>
      <c r="K18" s="84"/>
      <c r="L18" s="84"/>
      <c r="M18" s="84"/>
      <c r="N18" s="84"/>
      <c r="O18" s="64"/>
      <c r="P18" s="180" t="s">
        <v>245</v>
      </c>
      <c r="Q18" s="181">
        <v>11.071560741057656</v>
      </c>
      <c r="R18" s="181">
        <v>6.9230321880016747</v>
      </c>
      <c r="S18" s="267" t="b">
        <f>ROUND(C28,4)=ROUND(S17,4)</f>
        <v>1</v>
      </c>
      <c r="T18" s="267" t="b">
        <f t="shared" ref="T18:X18" si="3">ROUND(D28,4)=ROUND(T17,4)</f>
        <v>1</v>
      </c>
      <c r="U18" s="267" t="b">
        <f t="shared" si="3"/>
        <v>1</v>
      </c>
      <c r="V18" s="267" t="b">
        <f t="shared" si="3"/>
        <v>1</v>
      </c>
      <c r="W18" s="267" t="b">
        <f t="shared" si="3"/>
        <v>1</v>
      </c>
      <c r="X18" s="267" t="b">
        <f t="shared" si="3"/>
        <v>1</v>
      </c>
      <c r="Y18" s="197"/>
      <c r="Z18" s="197"/>
      <c r="AA18" s="197"/>
      <c r="AB18" s="197"/>
      <c r="AC18" s="197"/>
      <c r="AD18" s="197"/>
      <c r="AE18" s="197"/>
      <c r="AF18" s="197"/>
      <c r="AG18" s="197"/>
      <c r="AH18" s="197"/>
      <c r="AI18" s="197"/>
      <c r="AJ18" s="197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254</v>
      </c>
      <c r="Q19" s="181">
        <v>10.308950550385825</v>
      </c>
      <c r="R19" s="181">
        <v>6.7877704256778486</v>
      </c>
      <c r="S19" s="87"/>
      <c r="T19" s="87"/>
      <c r="U19" s="87"/>
      <c r="V19" s="87"/>
      <c r="W19" s="8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</row>
    <row r="20" spans="1:36" s="65" customFormat="1" x14ac:dyDescent="0.25">
      <c r="A20" s="62"/>
      <c r="B20" s="102"/>
      <c r="C20" s="311" t="s">
        <v>155</v>
      </c>
      <c r="D20" s="311"/>
      <c r="E20" s="311"/>
      <c r="F20" s="311"/>
      <c r="G20" s="311"/>
      <c r="H20" s="311"/>
      <c r="I20" s="311"/>
      <c r="J20" s="311"/>
      <c r="K20" s="311"/>
      <c r="L20" s="311"/>
      <c r="M20" s="311"/>
      <c r="N20" s="311"/>
      <c r="O20" s="64"/>
      <c r="P20" s="180" t="s">
        <v>255</v>
      </c>
      <c r="Q20" s="181">
        <v>10.760132077356985</v>
      </c>
      <c r="R20" s="181">
        <v>6.9281776662740544</v>
      </c>
      <c r="S20" s="87"/>
      <c r="T20" s="87"/>
      <c r="U20" s="87"/>
      <c r="V20" s="87"/>
      <c r="W20" s="8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</row>
    <row r="21" spans="1:36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0" t="s">
        <v>256</v>
      </c>
      <c r="Q21" s="181">
        <v>10.436750569567192</v>
      </c>
      <c r="R21" s="181">
        <v>7.3388556122274569</v>
      </c>
      <c r="S21" s="87"/>
      <c r="T21" s="87"/>
      <c r="U21" s="87"/>
      <c r="V21" s="87"/>
      <c r="W21" s="8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0" t="s">
        <v>257</v>
      </c>
      <c r="Q22" s="181">
        <v>10.433582756089367</v>
      </c>
      <c r="R22" s="181">
        <v>7.5749466755512804</v>
      </c>
      <c r="S22" s="87"/>
      <c r="V22" s="197"/>
      <c r="W22" s="197"/>
      <c r="X22" s="197"/>
      <c r="Y22" s="197"/>
      <c r="Z22" s="197"/>
      <c r="AA22" s="197"/>
      <c r="AB22" s="197"/>
      <c r="AC22" s="197"/>
      <c r="AD22" s="197"/>
      <c r="AE22" s="197"/>
      <c r="AF22" s="197"/>
      <c r="AG22" s="197"/>
      <c r="AH22" s="197"/>
      <c r="AI22" s="197"/>
      <c r="AJ22" s="197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0" t="s">
        <v>258</v>
      </c>
      <c r="Q23" s="181">
        <v>9.5685626925973395</v>
      </c>
      <c r="R23" s="181">
        <v>6.9309316609133145</v>
      </c>
      <c r="S23" s="87"/>
      <c r="V23" s="197"/>
      <c r="W23" s="197"/>
      <c r="X23" s="197"/>
      <c r="Y23" s="197"/>
      <c r="Z23" s="197"/>
      <c r="AA23" s="197"/>
      <c r="AB23" s="197"/>
      <c r="AC23" s="197"/>
      <c r="AD23" s="197"/>
      <c r="AE23" s="197"/>
      <c r="AF23" s="197"/>
      <c r="AG23" s="197"/>
      <c r="AH23" s="197"/>
      <c r="AI23" s="197"/>
      <c r="AJ23" s="197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0" t="s">
        <v>260</v>
      </c>
      <c r="Q24" s="181">
        <v>9.6441580960512301</v>
      </c>
      <c r="R24" s="181">
        <v>7.0850993004649361</v>
      </c>
      <c r="S24" s="87"/>
      <c r="V24" s="197"/>
      <c r="W24" s="197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79"/>
      <c r="P25" s="180" t="s">
        <v>268</v>
      </c>
      <c r="Q25" s="181">
        <v>12.6676146679056</v>
      </c>
      <c r="R25" s="181">
        <v>8.2838709703207218</v>
      </c>
      <c r="S25" s="87"/>
      <c r="V25" s="197"/>
      <c r="W25" s="197"/>
      <c r="X25" s="197"/>
      <c r="Y25" s="197"/>
      <c r="Z25" s="197"/>
      <c r="AA25" s="197"/>
      <c r="AB25" s="197"/>
      <c r="AC25" s="197"/>
      <c r="AD25" s="197"/>
      <c r="AE25" s="197"/>
      <c r="AF25" s="197"/>
      <c r="AG25" s="197"/>
      <c r="AH25" s="197"/>
      <c r="AI25" s="197"/>
      <c r="AJ25" s="197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9.3397701287195467</v>
      </c>
      <c r="H26" s="85">
        <v>8.8816505798506995</v>
      </c>
      <c r="I26" s="84"/>
      <c r="J26" s="84"/>
      <c r="K26" s="84"/>
      <c r="L26" s="84"/>
      <c r="M26" s="84"/>
      <c r="N26" s="84"/>
      <c r="O26" s="279"/>
      <c r="P26" s="180" t="s">
        <v>310</v>
      </c>
      <c r="Q26" s="181">
        <v>12.918538419759773</v>
      </c>
      <c r="R26" s="181">
        <v>9.197555437486411</v>
      </c>
      <c r="S26" s="8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197"/>
      <c r="AH26" s="197"/>
      <c r="AI26" s="197"/>
      <c r="AJ26" s="197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279"/>
      <c r="P27" s="180" t="s">
        <v>274</v>
      </c>
      <c r="Q27" s="181">
        <v>12.4</v>
      </c>
      <c r="R27" s="181">
        <v>8.9</v>
      </c>
      <c r="S27" s="87"/>
      <c r="V27" s="197"/>
      <c r="W27" s="197"/>
      <c r="X27" s="197"/>
      <c r="Y27" s="197"/>
      <c r="Z27" s="197"/>
      <c r="AA27" s="197"/>
      <c r="AB27" s="197"/>
      <c r="AC27" s="197"/>
      <c r="AD27" s="197"/>
      <c r="AE27" s="197"/>
      <c r="AF27" s="197"/>
      <c r="AG27" s="197"/>
      <c r="AH27" s="197"/>
      <c r="AI27" s="197"/>
      <c r="AJ27" s="197"/>
    </row>
    <row r="28" spans="1:36" s="65" customFormat="1" ht="30" x14ac:dyDescent="0.25">
      <c r="A28" s="62"/>
      <c r="B28" s="297" t="s">
        <v>372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0.87478826149692424</v>
      </c>
      <c r="H28" s="85">
        <v>7.8794961779545147E-2</v>
      </c>
      <c r="I28" s="84"/>
      <c r="J28" s="84"/>
      <c r="K28" s="84"/>
      <c r="L28" s="84"/>
      <c r="M28" s="84"/>
      <c r="N28" s="84"/>
      <c r="O28" s="279"/>
      <c r="P28" s="180" t="s">
        <v>275</v>
      </c>
      <c r="Q28" s="181">
        <v>9.5517356786971241</v>
      </c>
      <c r="R28" s="181">
        <v>7.6138961551588418</v>
      </c>
      <c r="S28" s="8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80" t="s">
        <v>283</v>
      </c>
      <c r="Q29" s="181">
        <v>8.6168822136544208</v>
      </c>
      <c r="R29" s="181">
        <v>7.5178781855715098</v>
      </c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14" t="s">
        <v>323</v>
      </c>
      <c r="D30" s="314"/>
      <c r="E30" s="314"/>
      <c r="F30" s="314"/>
      <c r="G30" s="314"/>
      <c r="H30" s="314"/>
      <c r="I30" s="314"/>
      <c r="J30" s="314"/>
      <c r="K30" s="314"/>
      <c r="L30" s="314"/>
      <c r="M30" s="314"/>
      <c r="N30" s="19"/>
      <c r="O30" s="77"/>
      <c r="P30" s="180" t="s">
        <v>284</v>
      </c>
      <c r="Q30" s="181">
        <v>9.0887211393641607</v>
      </c>
      <c r="R30" s="181">
        <v>7.9839902454750939</v>
      </c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14" t="s">
        <v>282</v>
      </c>
      <c r="D31" s="314"/>
      <c r="E31" s="314"/>
      <c r="F31" s="314"/>
      <c r="G31" s="314"/>
      <c r="H31" s="314"/>
      <c r="I31" s="314"/>
      <c r="J31" s="314"/>
      <c r="K31" s="314"/>
      <c r="L31" s="314"/>
      <c r="M31" s="314"/>
      <c r="N31" s="19"/>
      <c r="O31" s="77"/>
      <c r="P31" s="180" t="s">
        <v>292</v>
      </c>
      <c r="Q31" s="181">
        <v>9.5357973160358593</v>
      </c>
      <c r="R31" s="181">
        <v>8.4649818672226225</v>
      </c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80" t="s">
        <v>293</v>
      </c>
      <c r="Q32" s="181">
        <v>10.559708444009813</v>
      </c>
      <c r="R32" s="181">
        <v>8.8028556180711544</v>
      </c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80" t="s">
        <v>294</v>
      </c>
      <c r="Q33" s="181">
        <v>9.7638421042625225</v>
      </c>
      <c r="R33" s="181">
        <v>8.8348372538607602</v>
      </c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80" t="s">
        <v>298</v>
      </c>
      <c r="Q34" s="181">
        <v>9.2690584177812401</v>
      </c>
      <c r="R34" s="181">
        <v>8.5567355354048793</v>
      </c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80" t="s">
        <v>299</v>
      </c>
      <c r="Q35" s="181">
        <v>8.4420623277075286</v>
      </c>
      <c r="R35" s="181">
        <v>8.2144987093944071</v>
      </c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80" t="s">
        <v>300</v>
      </c>
      <c r="Q36" s="181">
        <v>9.2481376285988794</v>
      </c>
      <c r="R36" s="181">
        <v>8.3063797866951514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80" t="s">
        <v>301</v>
      </c>
      <c r="Q37" s="181">
        <v>11.040711367924185</v>
      </c>
      <c r="R37" s="181">
        <v>10.250825691345481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80" t="s">
        <v>308</v>
      </c>
      <c r="Q38" s="181">
        <v>12.355077130224048</v>
      </c>
      <c r="R38" s="181">
        <v>10.782222325187034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80" t="s">
        <v>309</v>
      </c>
      <c r="Q39" s="181">
        <v>12.440081592145438</v>
      </c>
      <c r="R39" s="181">
        <v>11.123720670351066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80" t="s">
        <v>311</v>
      </c>
      <c r="Q40" s="181">
        <v>11.20720453468777</v>
      </c>
      <c r="R40" s="181">
        <v>10.239623373825397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80" t="s">
        <v>312</v>
      </c>
      <c r="Q41" s="181">
        <v>10.86834907063168</v>
      </c>
      <c r="R41" s="181">
        <v>10.206830021811712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80" t="s">
        <v>313</v>
      </c>
      <c r="Q42" s="181">
        <v>11.638736018267988</v>
      </c>
      <c r="R42" s="181">
        <v>9.7436242949955112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80" t="s">
        <v>314</v>
      </c>
      <c r="Q43" s="181">
        <v>12.497897898729772</v>
      </c>
      <c r="R43" s="181">
        <v>9.3397701287195467</v>
      </c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80" t="s">
        <v>315</v>
      </c>
      <c r="Q44" s="181">
        <v>12.094401707214173</v>
      </c>
      <c r="R44" s="181">
        <v>8.8816505798506995</v>
      </c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80"/>
      <c r="Q45" s="181"/>
      <c r="R45" s="181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80"/>
      <c r="Q46" s="181"/>
      <c r="R46" s="181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80"/>
      <c r="Q47" s="181"/>
      <c r="R47" s="181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80"/>
      <c r="Q48" s="181"/>
      <c r="R48" s="181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180"/>
      <c r="Q49" s="181"/>
      <c r="R49" s="181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0"/>
      <c r="Q50" s="181"/>
      <c r="R50" s="181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1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1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81"/>
      <c r="Q54" s="281"/>
      <c r="R54" s="281"/>
      <c r="S54" s="290"/>
      <c r="T54" s="262"/>
      <c r="U54" s="262"/>
      <c r="V54" s="220"/>
      <c r="W54" s="220"/>
      <c r="X54" s="220"/>
      <c r="Y54" s="320"/>
      <c r="Z54" s="320"/>
      <c r="AA54" s="320"/>
      <c r="AB54" s="320"/>
      <c r="AC54" s="320"/>
      <c r="AD54" s="320"/>
      <c r="AE54" s="320"/>
      <c r="AF54" s="320"/>
      <c r="AG54" s="320"/>
      <c r="AH54" s="320"/>
      <c r="AI54" s="320"/>
      <c r="AJ54" s="320"/>
    </row>
    <row r="55" spans="1:36" x14ac:dyDescent="0.2">
      <c r="C55" s="318"/>
      <c r="D55" s="318"/>
      <c r="E55" s="318"/>
      <c r="F55" s="318"/>
      <c r="G55" s="318"/>
      <c r="H55" s="318"/>
      <c r="I55" s="318"/>
      <c r="J55" s="318"/>
      <c r="K55" s="318"/>
      <c r="L55" s="318"/>
      <c r="M55" s="318"/>
      <c r="N55" s="318"/>
      <c r="O55" s="56"/>
      <c r="P55" s="181"/>
      <c r="Q55" s="181"/>
      <c r="R55" s="181"/>
      <c r="S55" s="100"/>
      <c r="T55" s="263"/>
      <c r="U55" s="263"/>
      <c r="V55" s="221"/>
      <c r="W55" s="221"/>
      <c r="X55" s="221"/>
      <c r="Y55" s="221"/>
      <c r="Z55" s="221"/>
      <c r="AA55" s="221"/>
      <c r="AB55" s="221"/>
      <c r="AC55" s="221"/>
      <c r="AD55" s="221"/>
      <c r="AE55" s="221"/>
      <c r="AF55" s="221"/>
      <c r="AG55" s="221"/>
      <c r="AH55" s="221"/>
      <c r="AI55" s="221"/>
      <c r="AJ55" s="221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61"/>
      <c r="Q56" s="261"/>
      <c r="R56" s="261"/>
      <c r="S56" s="263"/>
      <c r="T56" s="263"/>
      <c r="U56" s="263"/>
      <c r="V56" s="221"/>
      <c r="W56" s="221"/>
      <c r="X56" s="221"/>
      <c r="Y56" s="221"/>
      <c r="Z56" s="221"/>
      <c r="AA56" s="221"/>
      <c r="AB56" s="221"/>
      <c r="AC56" s="221"/>
      <c r="AD56" s="221"/>
      <c r="AE56" s="221"/>
      <c r="AF56" s="221"/>
      <c r="AG56" s="221"/>
      <c r="AH56" s="221"/>
      <c r="AI56" s="221"/>
      <c r="AJ56" s="221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61"/>
      <c r="Q57" s="261"/>
      <c r="R57" s="261"/>
      <c r="S57" s="263"/>
      <c r="T57" s="263"/>
      <c r="U57" s="263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61"/>
      <c r="Q58" s="261"/>
      <c r="R58" s="261"/>
      <c r="S58" s="263"/>
      <c r="T58" s="263"/>
      <c r="U58" s="263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61"/>
      <c r="Q59" s="261"/>
      <c r="R59" s="261"/>
      <c r="S59" s="263"/>
      <c r="T59" s="263"/>
      <c r="U59" s="263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61"/>
      <c r="Q60" s="250"/>
      <c r="R60" s="250"/>
      <c r="S60" s="251"/>
      <c r="T60" s="251"/>
      <c r="U60" s="251"/>
    </row>
    <row r="61" spans="1:36" x14ac:dyDescent="0.2">
      <c r="P61" s="181"/>
    </row>
    <row r="62" spans="1:36" x14ac:dyDescent="0.2">
      <c r="P62" s="181"/>
    </row>
    <row r="63" spans="1:36" x14ac:dyDescent="0.2">
      <c r="P63" s="181"/>
    </row>
    <row r="64" spans="1:36" x14ac:dyDescent="0.2">
      <c r="P64" s="18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2" width="15.85546875" style="7" bestFit="1" customWidth="1"/>
    <col min="23" max="23" width="17.7109375" style="7" customWidth="1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9"/>
      <c r="V6" s="75"/>
      <c r="W6" s="75"/>
      <c r="X6" s="75"/>
      <c r="Y6" s="75"/>
    </row>
    <row r="7" spans="1:25" ht="15.75" x14ac:dyDescent="0.25">
      <c r="A7" s="8"/>
      <c r="B7" s="9"/>
      <c r="C7" s="306" t="s">
        <v>97</v>
      </c>
      <c r="D7" s="306"/>
      <c r="E7" s="306"/>
      <c r="F7" s="306"/>
      <c r="G7" s="306"/>
      <c r="H7" s="306"/>
      <c r="I7" s="306"/>
      <c r="J7" s="12"/>
      <c r="K7" s="209"/>
      <c r="V7" s="75"/>
      <c r="W7" s="75"/>
      <c r="X7" s="75"/>
      <c r="Y7" s="75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209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5" t="s">
        <v>303</v>
      </c>
      <c r="J10" s="64"/>
      <c r="K10" s="183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6"/>
      <c r="F11" s="107"/>
      <c r="G11" s="145">
        <v>2016</v>
      </c>
      <c r="H11" s="145">
        <v>2017</v>
      </c>
      <c r="I11" s="316"/>
      <c r="J11" s="64"/>
      <c r="K11" s="87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295" t="s">
        <v>75</v>
      </c>
      <c r="M12" s="295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5" t="s">
        <v>364</v>
      </c>
      <c r="C13" s="84">
        <v>69.89171544011549</v>
      </c>
      <c r="D13" s="104">
        <v>70.610796719479879</v>
      </c>
      <c r="E13" s="84">
        <v>0.71908127936438859</v>
      </c>
      <c r="F13" s="248"/>
      <c r="G13" s="84">
        <v>69.609094683875185</v>
      </c>
      <c r="H13" s="85">
        <v>72.269556998158052</v>
      </c>
      <c r="I13" s="84">
        <v>2.6604623142828672</v>
      </c>
      <c r="J13" s="64"/>
      <c r="K13" s="183"/>
      <c r="L13" s="204" t="s">
        <v>364</v>
      </c>
      <c r="M13" s="182">
        <v>70.610796719479879</v>
      </c>
      <c r="N13" s="87"/>
      <c r="O13" s="205" t="s">
        <v>364</v>
      </c>
      <c r="P13" s="206">
        <v>69.89171544011549</v>
      </c>
      <c r="Q13" s="206">
        <v>70.610796719479879</v>
      </c>
      <c r="R13" s="206">
        <v>69.609094683875185</v>
      </c>
      <c r="S13" s="206">
        <v>72.269556998158052</v>
      </c>
      <c r="T13" s="182">
        <f>+((D13-C13))</f>
        <v>0.71908127936438859</v>
      </c>
      <c r="U13" s="181">
        <f>+H13-G13</f>
        <v>2.6604623142828672</v>
      </c>
      <c r="V13" s="87" t="b">
        <f>ROUND(E13,4)=ROUND(T13,4)</f>
        <v>1</v>
      </c>
      <c r="W13" s="87" t="b">
        <f>ROUND(I13,4)=ROUND(U13,4)</f>
        <v>1</v>
      </c>
      <c r="X13" s="87"/>
      <c r="Y13" s="87"/>
    </row>
    <row r="14" spans="1:25" s="65" customFormat="1" ht="15" customHeight="1" x14ac:dyDescent="0.25">
      <c r="A14" s="62"/>
      <c r="B14" s="175" t="s">
        <v>352</v>
      </c>
      <c r="C14" s="84">
        <v>68.995115996330242</v>
      </c>
      <c r="D14" s="104">
        <v>70.381368119517546</v>
      </c>
      <c r="E14" s="84">
        <v>1.3862521231873046</v>
      </c>
      <c r="F14" s="247"/>
      <c r="G14" s="84">
        <v>69.344314359977204</v>
      </c>
      <c r="H14" s="85">
        <v>72.434040087794884</v>
      </c>
      <c r="I14" s="84">
        <v>3.0897257278176795</v>
      </c>
      <c r="J14" s="64"/>
      <c r="K14" s="183"/>
      <c r="L14" s="204" t="s">
        <v>352</v>
      </c>
      <c r="M14" s="182">
        <v>70.381368119517546</v>
      </c>
      <c r="N14" s="87"/>
      <c r="O14" s="205" t="s">
        <v>352</v>
      </c>
      <c r="P14" s="206">
        <v>68.995115996330242</v>
      </c>
      <c r="Q14" s="206">
        <v>70.381368119517546</v>
      </c>
      <c r="R14" s="206">
        <v>69.344314359977204</v>
      </c>
      <c r="S14" s="206">
        <v>72.434040087794884</v>
      </c>
      <c r="T14" s="182">
        <f t="shared" ref="T14:T26" si="0">+((D14-C14))</f>
        <v>1.3862521231873046</v>
      </c>
      <c r="U14" s="181">
        <f t="shared" ref="U14:U26" si="1">+H14-G14</f>
        <v>3.0897257278176795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  <c r="Y14" s="87"/>
    </row>
    <row r="15" spans="1:25" s="65" customFormat="1" ht="15" customHeight="1" x14ac:dyDescent="0.25">
      <c r="A15" s="62"/>
      <c r="B15" s="175" t="s">
        <v>363</v>
      </c>
      <c r="C15" s="84">
        <v>69.345257672985142</v>
      </c>
      <c r="D15" s="104">
        <v>70.100605702242305</v>
      </c>
      <c r="E15" s="84">
        <v>0.75534802925716349</v>
      </c>
      <c r="F15" s="255"/>
      <c r="G15" s="84">
        <v>68.65728450226122</v>
      </c>
      <c r="H15" s="85">
        <v>69.344082027551536</v>
      </c>
      <c r="I15" s="84">
        <v>0.68679752529031646</v>
      </c>
      <c r="J15" s="64"/>
      <c r="K15" s="183"/>
      <c r="L15" s="204" t="s">
        <v>363</v>
      </c>
      <c r="M15" s="182">
        <v>70.100605702242305</v>
      </c>
      <c r="N15" s="87"/>
      <c r="O15" s="205" t="s">
        <v>363</v>
      </c>
      <c r="P15" s="206">
        <v>69.345257672985142</v>
      </c>
      <c r="Q15" s="206">
        <v>70.100605702242305</v>
      </c>
      <c r="R15" s="206">
        <v>68.65728450226122</v>
      </c>
      <c r="S15" s="206">
        <v>69.344082027551536</v>
      </c>
      <c r="T15" s="182">
        <f t="shared" si="0"/>
        <v>0.75534802925716349</v>
      </c>
      <c r="U15" s="181">
        <f t="shared" si="1"/>
        <v>0.68679752529031646</v>
      </c>
      <c r="V15" s="87" t="b">
        <f t="shared" si="2"/>
        <v>1</v>
      </c>
      <c r="W15" s="87" t="b">
        <f t="shared" si="3"/>
        <v>1</v>
      </c>
      <c r="X15" s="87"/>
      <c r="Y15" s="87"/>
    </row>
    <row r="16" spans="1:25" s="65" customFormat="1" ht="14.25" customHeight="1" x14ac:dyDescent="0.25">
      <c r="A16" s="62"/>
      <c r="B16" s="175" t="s">
        <v>356</v>
      </c>
      <c r="C16" s="84">
        <v>69.793566307465213</v>
      </c>
      <c r="D16" s="104">
        <v>69.918128956392465</v>
      </c>
      <c r="E16" s="84">
        <v>0.12456264892725244</v>
      </c>
      <c r="F16" s="260"/>
      <c r="G16" s="84">
        <v>69.025898752222204</v>
      </c>
      <c r="H16" s="85">
        <v>71.062987999138031</v>
      </c>
      <c r="I16" s="84">
        <v>2.0370892469158264</v>
      </c>
      <c r="J16" s="64"/>
      <c r="K16" s="183"/>
      <c r="L16" s="204" t="s">
        <v>356</v>
      </c>
      <c r="M16" s="182">
        <v>69.918128956392465</v>
      </c>
      <c r="N16" s="87"/>
      <c r="O16" s="205" t="s">
        <v>356</v>
      </c>
      <c r="P16" s="206">
        <v>69.793566307465213</v>
      </c>
      <c r="Q16" s="206">
        <v>69.918128956392465</v>
      </c>
      <c r="R16" s="206">
        <v>69.025898752222204</v>
      </c>
      <c r="S16" s="206">
        <v>71.062987999138031</v>
      </c>
      <c r="T16" s="182">
        <f t="shared" si="0"/>
        <v>0.12456264892725244</v>
      </c>
      <c r="U16" s="181">
        <f t="shared" si="1"/>
        <v>2.0370892469158264</v>
      </c>
      <c r="V16" s="87" t="b">
        <f t="shared" si="2"/>
        <v>1</v>
      </c>
      <c r="W16" s="87" t="b">
        <f t="shared" si="3"/>
        <v>1</v>
      </c>
      <c r="X16" s="87"/>
      <c r="Y16" s="87"/>
    </row>
    <row r="17" spans="1:25" s="65" customFormat="1" ht="14.25" customHeight="1" x14ac:dyDescent="0.25">
      <c r="A17" s="62"/>
      <c r="B17" s="174" t="s">
        <v>362</v>
      </c>
      <c r="C17" s="85">
        <v>70.995641896046251</v>
      </c>
      <c r="D17" s="85">
        <v>68.745146981600428</v>
      </c>
      <c r="E17" s="85">
        <v>-2.2504949144458237</v>
      </c>
      <c r="F17" s="172"/>
      <c r="G17" s="85">
        <v>71.168248051714841</v>
      </c>
      <c r="H17" s="85">
        <v>68.981738501527474</v>
      </c>
      <c r="I17" s="85">
        <v>-2.1865095501873668</v>
      </c>
      <c r="J17" s="64"/>
      <c r="K17" s="183"/>
      <c r="L17" s="204" t="s">
        <v>362</v>
      </c>
      <c r="M17" s="182">
        <v>68.745146981600428</v>
      </c>
      <c r="N17" s="87"/>
      <c r="O17" s="205" t="s">
        <v>362</v>
      </c>
      <c r="P17" s="206">
        <v>70.995641896046251</v>
      </c>
      <c r="Q17" s="206">
        <v>68.745146981600428</v>
      </c>
      <c r="R17" s="206">
        <v>71.168248051714841</v>
      </c>
      <c r="S17" s="206">
        <v>68.981738501527474</v>
      </c>
      <c r="T17" s="182">
        <f t="shared" si="0"/>
        <v>-2.2504949144458237</v>
      </c>
      <c r="U17" s="181">
        <f t="shared" si="1"/>
        <v>-2.1865095501873668</v>
      </c>
      <c r="V17" s="87" t="b">
        <f t="shared" si="2"/>
        <v>1</v>
      </c>
      <c r="W17" s="87" t="b">
        <f t="shared" si="3"/>
        <v>1</v>
      </c>
      <c r="X17" s="87"/>
      <c r="Y17" s="87"/>
    </row>
    <row r="18" spans="1:25" s="65" customFormat="1" ht="15" customHeight="1" x14ac:dyDescent="0.25">
      <c r="A18" s="62"/>
      <c r="B18" s="175" t="s">
        <v>358</v>
      </c>
      <c r="C18" s="84">
        <v>68.113973013858725</v>
      </c>
      <c r="D18" s="104">
        <v>68.702930568636788</v>
      </c>
      <c r="E18" s="84">
        <v>0.58895755477806233</v>
      </c>
      <c r="F18" s="172"/>
      <c r="G18" s="84">
        <v>68.111846795365977</v>
      </c>
      <c r="H18" s="85">
        <v>68.908654731621482</v>
      </c>
      <c r="I18" s="84">
        <v>0.7968079362555045</v>
      </c>
      <c r="J18" s="64"/>
      <c r="K18" s="183"/>
      <c r="L18" s="204" t="s">
        <v>358</v>
      </c>
      <c r="M18" s="182">
        <v>68.702930568636788</v>
      </c>
      <c r="N18" s="87"/>
      <c r="O18" s="205" t="s">
        <v>358</v>
      </c>
      <c r="P18" s="206">
        <v>68.113973013858725</v>
      </c>
      <c r="Q18" s="206">
        <v>68.702930568636788</v>
      </c>
      <c r="R18" s="206">
        <v>68.111846795365977</v>
      </c>
      <c r="S18" s="206">
        <v>68.908654731621482</v>
      </c>
      <c r="T18" s="182">
        <f t="shared" si="0"/>
        <v>0.58895755477806233</v>
      </c>
      <c r="U18" s="181">
        <f t="shared" si="1"/>
        <v>0.7968079362555045</v>
      </c>
      <c r="V18" s="87" t="b">
        <f t="shared" si="2"/>
        <v>1</v>
      </c>
      <c r="W18" s="87" t="b">
        <f t="shared" si="3"/>
        <v>1</v>
      </c>
      <c r="X18" s="87"/>
      <c r="Y18" s="87"/>
    </row>
    <row r="19" spans="1:25" s="65" customFormat="1" ht="14.25" customHeight="1" x14ac:dyDescent="0.25">
      <c r="A19" s="62"/>
      <c r="B19" s="174" t="s">
        <v>359</v>
      </c>
      <c r="C19" s="71">
        <v>68.748627707021555</v>
      </c>
      <c r="D19" s="85">
        <v>68.136736551575453</v>
      </c>
      <c r="E19" s="71">
        <v>-0.61189115544610218</v>
      </c>
      <c r="F19" s="282"/>
      <c r="G19" s="71">
        <v>68.865503145960986</v>
      </c>
      <c r="H19" s="85">
        <v>68.534028832528321</v>
      </c>
      <c r="I19" s="71">
        <v>-0.33147431343266476</v>
      </c>
      <c r="J19" s="64"/>
      <c r="K19" s="183"/>
      <c r="L19" s="204" t="s">
        <v>359</v>
      </c>
      <c r="M19" s="182">
        <v>68.136736551575453</v>
      </c>
      <c r="N19" s="87"/>
      <c r="O19" s="205" t="s">
        <v>359</v>
      </c>
      <c r="P19" s="206">
        <v>68.748627707021555</v>
      </c>
      <c r="Q19" s="206">
        <v>68.136736551575453</v>
      </c>
      <c r="R19" s="206">
        <v>68.865503145960986</v>
      </c>
      <c r="S19" s="206">
        <v>68.534028832528321</v>
      </c>
      <c r="T19" s="182">
        <f t="shared" si="0"/>
        <v>-0.61189115544610218</v>
      </c>
      <c r="U19" s="181">
        <f t="shared" si="1"/>
        <v>-0.33147431343266476</v>
      </c>
      <c r="V19" s="87" t="b">
        <f t="shared" si="2"/>
        <v>1</v>
      </c>
      <c r="W19" s="87" t="b">
        <f t="shared" si="3"/>
        <v>1</v>
      </c>
      <c r="X19" s="87"/>
      <c r="Y19" s="87"/>
    </row>
    <row r="20" spans="1:25" s="65" customFormat="1" ht="15" customHeight="1" x14ac:dyDescent="0.25">
      <c r="A20" s="62"/>
      <c r="B20" s="175" t="s">
        <v>360</v>
      </c>
      <c r="C20" s="84">
        <v>67.191338724981904</v>
      </c>
      <c r="D20" s="104">
        <v>67.864764081812339</v>
      </c>
      <c r="E20" s="84">
        <v>0.67342535683043536</v>
      </c>
      <c r="F20" s="172"/>
      <c r="G20" s="84">
        <v>68.095535995494103</v>
      </c>
      <c r="H20" s="85">
        <v>68.40728121936867</v>
      </c>
      <c r="I20" s="84">
        <v>0.31174522387456705</v>
      </c>
      <c r="J20" s="64"/>
      <c r="K20" s="183"/>
      <c r="L20" s="204" t="s">
        <v>360</v>
      </c>
      <c r="M20" s="182">
        <v>67.864764081812339</v>
      </c>
      <c r="N20" s="87"/>
      <c r="O20" s="205" t="s">
        <v>360</v>
      </c>
      <c r="P20" s="206">
        <v>67.191338724981904</v>
      </c>
      <c r="Q20" s="206">
        <v>67.864764081812339</v>
      </c>
      <c r="R20" s="206">
        <v>68.095535995494103</v>
      </c>
      <c r="S20" s="206">
        <v>68.40728121936867</v>
      </c>
      <c r="T20" s="182">
        <f t="shared" si="0"/>
        <v>0.67342535683043536</v>
      </c>
      <c r="U20" s="181">
        <f t="shared" si="1"/>
        <v>0.31174522387456705</v>
      </c>
      <c r="V20" s="87" t="b">
        <f t="shared" si="2"/>
        <v>1</v>
      </c>
      <c r="W20" s="87" t="b">
        <f t="shared" si="3"/>
        <v>1</v>
      </c>
      <c r="X20" s="87"/>
      <c r="Y20" s="87"/>
    </row>
    <row r="21" spans="1:25" s="65" customFormat="1" ht="14.25" customHeight="1" x14ac:dyDescent="0.25">
      <c r="A21" s="62"/>
      <c r="B21" s="175" t="s">
        <v>353</v>
      </c>
      <c r="C21" s="84">
        <v>65.35783155934341</v>
      </c>
      <c r="D21" s="104">
        <v>67.21785971206647</v>
      </c>
      <c r="E21" s="84">
        <v>1.8600281527230607</v>
      </c>
      <c r="F21" s="170"/>
      <c r="G21" s="84">
        <v>65.869669534053898</v>
      </c>
      <c r="H21" s="85">
        <v>68.859368861296446</v>
      </c>
      <c r="I21" s="84">
        <v>2.9896993272425476</v>
      </c>
      <c r="J21" s="64"/>
      <c r="K21" s="183"/>
      <c r="L21" s="204" t="s">
        <v>353</v>
      </c>
      <c r="M21" s="182">
        <v>67.21785971206647</v>
      </c>
      <c r="N21" s="87"/>
      <c r="O21" s="205" t="s">
        <v>353</v>
      </c>
      <c r="P21" s="206">
        <v>65.35783155934341</v>
      </c>
      <c r="Q21" s="206">
        <v>67.21785971206647</v>
      </c>
      <c r="R21" s="206">
        <v>65.869669534053898</v>
      </c>
      <c r="S21" s="206">
        <v>68.859368861296446</v>
      </c>
      <c r="T21" s="182">
        <f t="shared" si="0"/>
        <v>1.8600281527230607</v>
      </c>
      <c r="U21" s="181">
        <f t="shared" si="1"/>
        <v>2.9896993272425476</v>
      </c>
      <c r="V21" s="87" t="b">
        <f t="shared" si="2"/>
        <v>1</v>
      </c>
      <c r="W21" s="87" t="b">
        <f t="shared" si="3"/>
        <v>1</v>
      </c>
      <c r="X21" s="87"/>
      <c r="Y21" s="87"/>
    </row>
    <row r="22" spans="1:25" s="65" customFormat="1" ht="15" customHeight="1" x14ac:dyDescent="0.25">
      <c r="A22" s="62"/>
      <c r="B22" s="175" t="s">
        <v>361</v>
      </c>
      <c r="C22" s="84">
        <v>67.473092365871068</v>
      </c>
      <c r="D22" s="104">
        <v>66.591594960636954</v>
      </c>
      <c r="E22" s="84">
        <v>-0.88149740523411424</v>
      </c>
      <c r="F22" s="171"/>
      <c r="G22" s="84">
        <v>67.679450732697958</v>
      </c>
      <c r="H22" s="85">
        <v>68.288870140949868</v>
      </c>
      <c r="I22" s="84">
        <v>0.60941940825190954</v>
      </c>
      <c r="J22" s="64"/>
      <c r="K22" s="183"/>
      <c r="L22" s="204" t="s">
        <v>361</v>
      </c>
      <c r="M22" s="182">
        <v>66.591594960636954</v>
      </c>
      <c r="N22" s="87"/>
      <c r="O22" s="205" t="s">
        <v>361</v>
      </c>
      <c r="P22" s="206">
        <v>67.473092365871068</v>
      </c>
      <c r="Q22" s="206">
        <v>66.591594960636954</v>
      </c>
      <c r="R22" s="206">
        <v>67.679450732697958</v>
      </c>
      <c r="S22" s="206">
        <v>68.288870140949868</v>
      </c>
      <c r="T22" s="182">
        <f t="shared" si="0"/>
        <v>-0.88149740523411424</v>
      </c>
      <c r="U22" s="181">
        <f t="shared" si="1"/>
        <v>0.60941940825190954</v>
      </c>
      <c r="V22" s="87" t="b">
        <f t="shared" si="2"/>
        <v>1</v>
      </c>
      <c r="W22" s="87" t="b">
        <f t="shared" si="3"/>
        <v>1</v>
      </c>
      <c r="X22" s="87"/>
      <c r="Y22" s="87"/>
    </row>
    <row r="23" spans="1:25" s="65" customFormat="1" ht="15" customHeight="1" x14ac:dyDescent="0.25">
      <c r="A23" s="62"/>
      <c r="B23" s="175" t="s">
        <v>357</v>
      </c>
      <c r="C23" s="84">
        <v>64.67850875646846</v>
      </c>
      <c r="D23" s="104">
        <v>64.921363344069732</v>
      </c>
      <c r="E23" s="84">
        <v>0.24285458760127199</v>
      </c>
      <c r="F23" s="170"/>
      <c r="G23" s="84">
        <v>64.899649663976305</v>
      </c>
      <c r="H23" s="85">
        <v>64.1994482337862</v>
      </c>
      <c r="I23" s="84">
        <v>-0.70020143019010561</v>
      </c>
      <c r="J23" s="64"/>
      <c r="K23" s="183"/>
      <c r="L23" s="204" t="s">
        <v>357</v>
      </c>
      <c r="M23" s="182">
        <v>64.921363344069732</v>
      </c>
      <c r="N23" s="87"/>
      <c r="O23" s="205" t="s">
        <v>357</v>
      </c>
      <c r="P23" s="206">
        <v>64.67850875646846</v>
      </c>
      <c r="Q23" s="206">
        <v>64.921363344069732</v>
      </c>
      <c r="R23" s="206">
        <v>64.899649663976305</v>
      </c>
      <c r="S23" s="206">
        <v>64.1994482337862</v>
      </c>
      <c r="T23" s="182">
        <f t="shared" si="0"/>
        <v>0.24285458760127199</v>
      </c>
      <c r="U23" s="181">
        <f t="shared" si="1"/>
        <v>-0.70020143019010561</v>
      </c>
      <c r="V23" s="87" t="b">
        <f t="shared" si="2"/>
        <v>1</v>
      </c>
      <c r="W23" s="87" t="b">
        <f t="shared" si="3"/>
        <v>1</v>
      </c>
      <c r="X23" s="87"/>
      <c r="Y23" s="87"/>
    </row>
    <row r="24" spans="1:25" s="65" customFormat="1" ht="14.25" customHeight="1" x14ac:dyDescent="0.25">
      <c r="A24" s="62"/>
      <c r="B24" s="175" t="s">
        <v>354</v>
      </c>
      <c r="C24" s="84">
        <v>63.33515565596921</v>
      </c>
      <c r="D24" s="104">
        <v>64.45226905822183</v>
      </c>
      <c r="E24" s="84">
        <v>1.1171134022526203</v>
      </c>
      <c r="F24" s="170"/>
      <c r="G24" s="84">
        <v>64.392538683566571</v>
      </c>
      <c r="H24" s="85">
        <v>66.776224323991713</v>
      </c>
      <c r="I24" s="84">
        <v>2.3836856404251421</v>
      </c>
      <c r="J24" s="64"/>
      <c r="K24" s="183"/>
      <c r="L24" s="204" t="s">
        <v>354</v>
      </c>
      <c r="M24" s="182">
        <v>64.45226905822183</v>
      </c>
      <c r="N24" s="87"/>
      <c r="O24" s="205" t="s">
        <v>354</v>
      </c>
      <c r="P24" s="206">
        <v>63.33515565596921</v>
      </c>
      <c r="Q24" s="206">
        <v>64.45226905822183</v>
      </c>
      <c r="R24" s="206">
        <v>64.392538683566571</v>
      </c>
      <c r="S24" s="206">
        <v>66.776224323991713</v>
      </c>
      <c r="T24" s="182">
        <f t="shared" si="0"/>
        <v>1.1171134022526203</v>
      </c>
      <c r="U24" s="181">
        <f t="shared" si="1"/>
        <v>2.3836856404251421</v>
      </c>
      <c r="V24" s="87" t="b">
        <f t="shared" si="2"/>
        <v>1</v>
      </c>
      <c r="W24" s="87" t="b">
        <f t="shared" si="3"/>
        <v>1</v>
      </c>
      <c r="X24" s="87"/>
      <c r="Y24" s="87"/>
    </row>
    <row r="25" spans="1:25" s="65" customFormat="1" ht="15" customHeight="1" x14ac:dyDescent="0.25">
      <c r="A25" s="62"/>
      <c r="B25" s="175" t="s">
        <v>355</v>
      </c>
      <c r="C25" s="84">
        <v>65.423080274080064</v>
      </c>
      <c r="D25" s="104">
        <v>63.824691034291824</v>
      </c>
      <c r="E25" s="84">
        <v>-1.59838923978824</v>
      </c>
      <c r="F25" s="171"/>
      <c r="G25" s="84">
        <v>64.614952683921757</v>
      </c>
      <c r="H25" s="85">
        <v>63.357630692515166</v>
      </c>
      <c r="I25" s="84">
        <v>-1.2573219914065916</v>
      </c>
      <c r="J25" s="64"/>
      <c r="K25" s="183"/>
      <c r="L25" s="204" t="s">
        <v>355</v>
      </c>
      <c r="M25" s="182">
        <v>63.824691034291824</v>
      </c>
      <c r="N25" s="87"/>
      <c r="O25" s="205" t="s">
        <v>355</v>
      </c>
      <c r="P25" s="206">
        <v>65.423080274080064</v>
      </c>
      <c r="Q25" s="206">
        <v>63.824691034291824</v>
      </c>
      <c r="R25" s="206">
        <v>64.614952683921757</v>
      </c>
      <c r="S25" s="206">
        <v>63.357630692515166</v>
      </c>
      <c r="T25" s="182">
        <f t="shared" si="0"/>
        <v>-1.59838923978824</v>
      </c>
      <c r="U25" s="181">
        <f t="shared" si="1"/>
        <v>-1.2573219914065916</v>
      </c>
      <c r="V25" s="87" t="b">
        <f t="shared" si="2"/>
        <v>1</v>
      </c>
      <c r="W25" s="87" t="b">
        <f t="shared" si="3"/>
        <v>1</v>
      </c>
      <c r="X25" s="87"/>
      <c r="Y25" s="87"/>
    </row>
    <row r="26" spans="1:25" s="65" customFormat="1" ht="15" customHeight="1" x14ac:dyDescent="0.25">
      <c r="A26" s="62"/>
      <c r="B26" s="175" t="s">
        <v>365</v>
      </c>
      <c r="C26" s="84">
        <v>63.470876839865866</v>
      </c>
      <c r="D26" s="104">
        <v>61.61955370398563</v>
      </c>
      <c r="E26" s="84">
        <v>-1.8513231358802358</v>
      </c>
      <c r="F26" s="170"/>
      <c r="G26" s="84">
        <v>62.99297385420487</v>
      </c>
      <c r="H26" s="85">
        <v>62.657755436761619</v>
      </c>
      <c r="I26" s="84">
        <v>-0.33521841744325087</v>
      </c>
      <c r="J26" s="64"/>
      <c r="K26" s="183"/>
      <c r="L26" s="204" t="s">
        <v>365</v>
      </c>
      <c r="M26" s="182">
        <v>61.61955370398563</v>
      </c>
      <c r="N26" s="87"/>
      <c r="O26" s="205" t="s">
        <v>365</v>
      </c>
      <c r="P26" s="206">
        <v>63.470876839865866</v>
      </c>
      <c r="Q26" s="206">
        <v>61.61955370398563</v>
      </c>
      <c r="R26" s="206">
        <v>62.99297385420487</v>
      </c>
      <c r="S26" s="206">
        <v>62.657755436761619</v>
      </c>
      <c r="T26" s="182">
        <f t="shared" si="0"/>
        <v>-1.8513231358802358</v>
      </c>
      <c r="U26" s="181">
        <f t="shared" si="1"/>
        <v>-0.33521841744325087</v>
      </c>
      <c r="V26" s="87" t="b">
        <f t="shared" si="2"/>
        <v>1</v>
      </c>
      <c r="W26" s="87" t="b">
        <f t="shared" si="3"/>
        <v>1</v>
      </c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182"/>
      <c r="U27" s="88"/>
      <c r="V27" s="87"/>
      <c r="W27" s="87"/>
      <c r="X27" s="87"/>
      <c r="Y27" s="87"/>
    </row>
    <row r="28" spans="1:25" s="65" customFormat="1" ht="30" x14ac:dyDescent="0.25">
      <c r="A28" s="62"/>
      <c r="B28" s="297" t="s">
        <v>94</v>
      </c>
      <c r="C28" s="71">
        <v>2.2470141890246964</v>
      </c>
      <c r="D28" s="85">
        <v>0.60841043002497486</v>
      </c>
      <c r="E28" s="105"/>
      <c r="F28" s="105"/>
      <c r="G28" s="71">
        <v>2.3027449057538547</v>
      </c>
      <c r="H28" s="85">
        <v>0.44770966899915265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182"/>
      <c r="U28" s="88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W29" s="60"/>
    </row>
    <row r="30" spans="1:25" ht="15.75" x14ac:dyDescent="0.2">
      <c r="A30" s="8"/>
      <c r="B30" s="33"/>
      <c r="C30" s="314" t="s">
        <v>160</v>
      </c>
      <c r="D30" s="314"/>
      <c r="E30" s="314"/>
      <c r="F30" s="314"/>
      <c r="G30" s="314"/>
      <c r="H30" s="314"/>
      <c r="I30" s="31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W30" s="60"/>
    </row>
    <row r="31" spans="1:25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W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38"/>
      <c r="O32" s="238"/>
      <c r="P32" s="7"/>
      <c r="Q32" s="7"/>
      <c r="R32" s="7"/>
      <c r="S32" s="7"/>
      <c r="T32" s="7"/>
      <c r="U32" s="7"/>
      <c r="W32" s="60"/>
    </row>
    <row r="33" spans="1:23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46"/>
      <c r="O33" s="86"/>
      <c r="P33" s="7"/>
      <c r="Q33" s="7"/>
      <c r="R33" s="7"/>
      <c r="S33" s="7"/>
      <c r="T33" s="7"/>
      <c r="U33" s="7"/>
      <c r="W33" s="60"/>
    </row>
    <row r="34" spans="1:23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46"/>
      <c r="O34" s="86"/>
      <c r="P34" s="7"/>
      <c r="Q34" s="7"/>
      <c r="R34" s="7"/>
      <c r="S34" s="7"/>
      <c r="T34" s="7"/>
      <c r="U34" s="7"/>
      <c r="W34" s="60"/>
    </row>
    <row r="35" spans="1:23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46"/>
      <c r="O35" s="86"/>
      <c r="P35" s="7"/>
      <c r="Q35" s="7"/>
      <c r="R35" s="7"/>
      <c r="S35" s="7"/>
      <c r="T35" s="7"/>
      <c r="U35" s="7"/>
      <c r="W35" s="60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46"/>
      <c r="O36" s="86"/>
      <c r="P36" s="7"/>
      <c r="Q36" s="7"/>
      <c r="R36" s="7"/>
      <c r="S36" s="7"/>
      <c r="T36" s="7"/>
      <c r="U36" s="7"/>
      <c r="W36" s="60"/>
    </row>
    <row r="37" spans="1:23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46"/>
      <c r="O37" s="86"/>
      <c r="P37" s="7"/>
      <c r="Q37" s="7"/>
      <c r="R37" s="7"/>
      <c r="S37" s="7"/>
      <c r="T37" s="7"/>
      <c r="U37" s="7"/>
      <c r="W37" s="60"/>
    </row>
    <row r="38" spans="1:2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28"/>
      <c r="O38" s="227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28"/>
      <c r="O39" s="227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28"/>
      <c r="O40" s="227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8"/>
      <c r="O41" s="227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8"/>
      <c r="O42" s="227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8"/>
      <c r="O43" s="227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8"/>
      <c r="O44" s="227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8"/>
      <c r="O45" s="227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28"/>
      <c r="O46" s="227"/>
    </row>
    <row r="47" spans="1:23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3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4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1" width="10.85546875" style="201"/>
    <col min="22" max="22" width="15.5703125" style="201" customWidth="1"/>
    <col min="23" max="23" width="15.5703125" style="7" customWidth="1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75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306" t="s">
        <v>96</v>
      </c>
      <c r="D7" s="306"/>
      <c r="E7" s="306"/>
      <c r="F7" s="306"/>
      <c r="G7" s="306"/>
      <c r="H7" s="306"/>
      <c r="I7" s="306"/>
      <c r="J7" s="12"/>
      <c r="K7" s="10"/>
      <c r="U7" s="75"/>
      <c r="V7" s="7"/>
    </row>
    <row r="8" spans="1:2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U9" s="75"/>
      <c r="V9" s="7"/>
    </row>
    <row r="10" spans="1:24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5" t="s">
        <v>303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316"/>
      <c r="F11" s="107"/>
      <c r="G11" s="107">
        <v>2016</v>
      </c>
      <c r="H11" s="145">
        <v>2017</v>
      </c>
      <c r="I11" s="316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81" t="s">
        <v>75</v>
      </c>
      <c r="M12" s="281" t="s">
        <v>74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5" t="s">
        <v>365</v>
      </c>
      <c r="C13" s="84">
        <v>14.560628011263073</v>
      </c>
      <c r="D13" s="104">
        <v>13.762505058427202</v>
      </c>
      <c r="E13" s="84">
        <v>-0.79812295283587176</v>
      </c>
      <c r="F13" s="164"/>
      <c r="G13" s="84">
        <v>14.971580889063363</v>
      </c>
      <c r="H13" s="104">
        <v>12.65371760753875</v>
      </c>
      <c r="I13" s="84">
        <v>-2.3178632815246125</v>
      </c>
      <c r="J13" s="64"/>
      <c r="K13" s="63"/>
      <c r="L13" s="204" t="s">
        <v>365</v>
      </c>
      <c r="M13" s="186">
        <v>13.762505058427202</v>
      </c>
      <c r="N13" s="87"/>
      <c r="O13" s="205" t="s">
        <v>365</v>
      </c>
      <c r="P13" s="206">
        <v>14.560628011263073</v>
      </c>
      <c r="Q13" s="206">
        <v>13.762505058427202</v>
      </c>
      <c r="R13" s="206">
        <v>14.971580889063363</v>
      </c>
      <c r="S13" s="206">
        <v>12.65371760753875</v>
      </c>
      <c r="T13" s="182">
        <f>+((D13-C13))</f>
        <v>-0.79812295283587176</v>
      </c>
      <c r="U13" s="181">
        <f>+H13-G13</f>
        <v>-2.3178632815246125</v>
      </c>
      <c r="V13" s="87" t="b">
        <f>ROUND(E13,4)=ROUND(T13,4)</f>
        <v>1</v>
      </c>
      <c r="W13" s="87" t="b">
        <f>ROUND(I13,4)=ROUND(U13,4)</f>
        <v>1</v>
      </c>
    </row>
    <row r="14" spans="1:24" s="65" customFormat="1" ht="15" customHeight="1" x14ac:dyDescent="0.25">
      <c r="A14" s="62"/>
      <c r="B14" s="175" t="s">
        <v>353</v>
      </c>
      <c r="C14" s="84">
        <v>11.661044567516184</v>
      </c>
      <c r="D14" s="104">
        <v>11.568705053982473</v>
      </c>
      <c r="E14" s="84">
        <v>-9.2339513533710615E-2</v>
      </c>
      <c r="F14" s="164"/>
      <c r="G14" s="84">
        <v>10.496186293432704</v>
      </c>
      <c r="H14" s="104">
        <v>10.844841376525896</v>
      </c>
      <c r="I14" s="84">
        <v>0.34865508309319182</v>
      </c>
      <c r="J14" s="64"/>
      <c r="K14" s="63"/>
      <c r="L14" s="204" t="s">
        <v>353</v>
      </c>
      <c r="M14" s="186">
        <v>11.568705053982473</v>
      </c>
      <c r="N14" s="87"/>
      <c r="O14" s="205" t="s">
        <v>353</v>
      </c>
      <c r="P14" s="206">
        <v>11.661044567516184</v>
      </c>
      <c r="Q14" s="206">
        <v>11.568705053982473</v>
      </c>
      <c r="R14" s="206">
        <v>10.496186293432704</v>
      </c>
      <c r="S14" s="206">
        <v>10.844841376525896</v>
      </c>
      <c r="T14" s="182">
        <f t="shared" ref="T14:T26" si="0">+((D14-C14))</f>
        <v>-9.2339513533710615E-2</v>
      </c>
      <c r="U14" s="181">
        <f t="shared" ref="U14:U26" si="1">+H14-G14</f>
        <v>0.34865508309319182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</row>
    <row r="15" spans="1:24" s="65" customFormat="1" ht="14.25" customHeight="1" x14ac:dyDescent="0.25">
      <c r="A15" s="62"/>
      <c r="B15" s="175" t="s">
        <v>357</v>
      </c>
      <c r="C15" s="84">
        <v>11.754094218397794</v>
      </c>
      <c r="D15" s="104">
        <v>10.831074270073888</v>
      </c>
      <c r="E15" s="84">
        <v>-0.92301994832390655</v>
      </c>
      <c r="F15" s="172"/>
      <c r="G15" s="84">
        <v>10.753006477721597</v>
      </c>
      <c r="H15" s="104">
        <v>10.519566376693868</v>
      </c>
      <c r="I15" s="84">
        <v>-0.23344010102772828</v>
      </c>
      <c r="J15" s="64"/>
      <c r="K15" s="63"/>
      <c r="L15" s="204" t="s">
        <v>357</v>
      </c>
      <c r="M15" s="186">
        <v>10.831074270073888</v>
      </c>
      <c r="N15" s="87"/>
      <c r="O15" s="205" t="s">
        <v>357</v>
      </c>
      <c r="P15" s="206">
        <v>11.754094218397794</v>
      </c>
      <c r="Q15" s="206">
        <v>10.831074270073888</v>
      </c>
      <c r="R15" s="206">
        <v>10.753006477721597</v>
      </c>
      <c r="S15" s="206">
        <v>10.519566376693868</v>
      </c>
      <c r="T15" s="182">
        <f t="shared" si="0"/>
        <v>-0.92301994832390655</v>
      </c>
      <c r="U15" s="181">
        <f t="shared" si="1"/>
        <v>-0.23344010102772828</v>
      </c>
      <c r="V15" s="87" t="b">
        <f t="shared" si="2"/>
        <v>1</v>
      </c>
      <c r="W15" s="87" t="b">
        <f t="shared" si="3"/>
        <v>1</v>
      </c>
    </row>
    <row r="16" spans="1:24" s="65" customFormat="1" ht="14.25" customHeight="1" x14ac:dyDescent="0.25">
      <c r="A16" s="62"/>
      <c r="B16" s="174" t="s">
        <v>362</v>
      </c>
      <c r="C16" s="85">
        <v>8.5460931950983401</v>
      </c>
      <c r="D16" s="85">
        <v>10.064234038782546</v>
      </c>
      <c r="E16" s="85">
        <v>1.5181408436842059</v>
      </c>
      <c r="F16" s="274"/>
      <c r="G16" s="85">
        <v>8.8028556180711579</v>
      </c>
      <c r="H16" s="85">
        <v>8.8816505798506959</v>
      </c>
      <c r="I16" s="85">
        <v>7.8794961779538042E-2</v>
      </c>
      <c r="J16" s="64"/>
      <c r="K16" s="63"/>
      <c r="L16" s="204" t="s">
        <v>362</v>
      </c>
      <c r="M16" s="186">
        <v>10.064234038782546</v>
      </c>
      <c r="N16" s="87"/>
      <c r="O16" s="205" t="s">
        <v>362</v>
      </c>
      <c r="P16" s="206">
        <v>8.5460931950983401</v>
      </c>
      <c r="Q16" s="206">
        <v>10.064234038782546</v>
      </c>
      <c r="R16" s="206">
        <v>8.8028556180711579</v>
      </c>
      <c r="S16" s="206">
        <v>8.8816505798506959</v>
      </c>
      <c r="T16" s="182">
        <f t="shared" si="0"/>
        <v>1.5181408436842059</v>
      </c>
      <c r="U16" s="181">
        <f t="shared" si="1"/>
        <v>7.8794961779538042E-2</v>
      </c>
      <c r="V16" s="87" t="b">
        <f t="shared" si="2"/>
        <v>1</v>
      </c>
      <c r="W16" s="87" t="b">
        <f t="shared" si="3"/>
        <v>1</v>
      </c>
    </row>
    <row r="17" spans="1:23" s="65" customFormat="1" ht="14.25" customHeight="1" x14ac:dyDescent="0.25">
      <c r="A17" s="62"/>
      <c r="B17" s="175" t="s">
        <v>360</v>
      </c>
      <c r="C17" s="84">
        <v>9.6450701619611809</v>
      </c>
      <c r="D17" s="104">
        <v>9.807495580129121</v>
      </c>
      <c r="E17" s="84">
        <v>0.16242541816794009</v>
      </c>
      <c r="F17" s="274"/>
      <c r="G17" s="84">
        <v>9.18069468063484</v>
      </c>
      <c r="H17" s="104">
        <v>9.0098429060420706</v>
      </c>
      <c r="I17" s="84">
        <v>-0.17085177459276935</v>
      </c>
      <c r="J17" s="64"/>
      <c r="K17" s="63"/>
      <c r="L17" s="204" t="s">
        <v>360</v>
      </c>
      <c r="M17" s="186">
        <v>9.807495580129121</v>
      </c>
      <c r="N17" s="87"/>
      <c r="O17" s="205" t="s">
        <v>360</v>
      </c>
      <c r="P17" s="206">
        <v>9.6450701619611809</v>
      </c>
      <c r="Q17" s="206">
        <v>9.807495580129121</v>
      </c>
      <c r="R17" s="206">
        <v>9.18069468063484</v>
      </c>
      <c r="S17" s="206">
        <v>9.0098429060420706</v>
      </c>
      <c r="T17" s="182">
        <f t="shared" si="0"/>
        <v>0.16242541816794009</v>
      </c>
      <c r="U17" s="181">
        <f t="shared" si="1"/>
        <v>-0.17085177459276935</v>
      </c>
      <c r="V17" s="87" t="b">
        <f t="shared" si="2"/>
        <v>1</v>
      </c>
      <c r="W17" s="87" t="b">
        <f t="shared" si="3"/>
        <v>1</v>
      </c>
    </row>
    <row r="18" spans="1:23" s="65" customFormat="1" ht="15" customHeight="1" x14ac:dyDescent="0.25">
      <c r="A18" s="62"/>
      <c r="B18" s="175" t="s">
        <v>358</v>
      </c>
      <c r="C18" s="84">
        <v>9.4899234751039607</v>
      </c>
      <c r="D18" s="104">
        <v>9.7232088241455816</v>
      </c>
      <c r="E18" s="84">
        <v>0.2332853490416209</v>
      </c>
      <c r="F18" s="274"/>
      <c r="G18" s="84">
        <v>9.1671553277581932</v>
      </c>
      <c r="H18" s="104">
        <v>10.17213264775755</v>
      </c>
      <c r="I18" s="84">
        <v>1.004977319999357</v>
      </c>
      <c r="J18" s="64"/>
      <c r="K18" s="63"/>
      <c r="L18" s="204" t="s">
        <v>358</v>
      </c>
      <c r="M18" s="186">
        <v>9.7232088241455816</v>
      </c>
      <c r="N18" s="87"/>
      <c r="O18" s="205" t="s">
        <v>358</v>
      </c>
      <c r="P18" s="206">
        <v>9.4899234751039607</v>
      </c>
      <c r="Q18" s="206">
        <v>9.7232088241455816</v>
      </c>
      <c r="R18" s="206">
        <v>9.1671553277581932</v>
      </c>
      <c r="S18" s="206">
        <v>10.17213264775755</v>
      </c>
      <c r="T18" s="182">
        <f t="shared" si="0"/>
        <v>0.2332853490416209</v>
      </c>
      <c r="U18" s="181">
        <f t="shared" si="1"/>
        <v>1.004977319999357</v>
      </c>
      <c r="V18" s="87" t="b">
        <f t="shared" si="2"/>
        <v>1</v>
      </c>
      <c r="W18" s="87" t="b">
        <f t="shared" si="3"/>
        <v>1</v>
      </c>
    </row>
    <row r="19" spans="1:23" s="65" customFormat="1" ht="15" customHeight="1" x14ac:dyDescent="0.25">
      <c r="A19" s="62"/>
      <c r="B19" s="174" t="s">
        <v>359</v>
      </c>
      <c r="C19" s="71">
        <v>8.8435099962034283</v>
      </c>
      <c r="D19" s="85">
        <v>9.3821924851604397</v>
      </c>
      <c r="E19" s="71">
        <v>0.53868248895701143</v>
      </c>
      <c r="F19" s="172"/>
      <c r="G19" s="71">
        <v>8.786535961510431</v>
      </c>
      <c r="H19" s="85">
        <v>8.7453202568125086</v>
      </c>
      <c r="I19" s="71">
        <v>-4.1215704697922462E-2</v>
      </c>
      <c r="J19" s="64"/>
      <c r="K19" s="63"/>
      <c r="L19" s="204" t="s">
        <v>359</v>
      </c>
      <c r="M19" s="186">
        <v>9.3821924851604397</v>
      </c>
      <c r="N19" s="87"/>
      <c r="O19" s="205" t="s">
        <v>359</v>
      </c>
      <c r="P19" s="206">
        <v>8.8435099962034283</v>
      </c>
      <c r="Q19" s="206">
        <v>9.3821924851604397</v>
      </c>
      <c r="R19" s="206">
        <v>8.786535961510431</v>
      </c>
      <c r="S19" s="206">
        <v>8.7453202568125086</v>
      </c>
      <c r="T19" s="182">
        <f t="shared" si="0"/>
        <v>0.53868248895701143</v>
      </c>
      <c r="U19" s="181">
        <f t="shared" si="1"/>
        <v>-4.1215704697922462E-2</v>
      </c>
      <c r="V19" s="87" t="b">
        <f t="shared" si="2"/>
        <v>1</v>
      </c>
      <c r="W19" s="87" t="b">
        <f t="shared" si="3"/>
        <v>1</v>
      </c>
    </row>
    <row r="20" spans="1:23" s="65" customFormat="1" ht="15" customHeight="1" x14ac:dyDescent="0.25">
      <c r="A20" s="62"/>
      <c r="B20" s="175" t="s">
        <v>354</v>
      </c>
      <c r="C20" s="84">
        <v>9.4891029049937288</v>
      </c>
      <c r="D20" s="104">
        <v>9.2352810666706322</v>
      </c>
      <c r="E20" s="84">
        <v>-0.25382183832309657</v>
      </c>
      <c r="F20" s="248"/>
      <c r="G20" s="84">
        <v>9.4284988505277809</v>
      </c>
      <c r="H20" s="104">
        <v>7.7765285015128027</v>
      </c>
      <c r="I20" s="84">
        <v>-1.6519703490149782</v>
      </c>
      <c r="J20" s="64"/>
      <c r="K20" s="63"/>
      <c r="L20" s="204" t="s">
        <v>354</v>
      </c>
      <c r="M20" s="186">
        <v>9.2352810666706322</v>
      </c>
      <c r="N20" s="87"/>
      <c r="O20" s="205" t="s">
        <v>354</v>
      </c>
      <c r="P20" s="206">
        <v>9.4891029049937288</v>
      </c>
      <c r="Q20" s="206">
        <v>9.2352810666706322</v>
      </c>
      <c r="R20" s="206">
        <v>9.4284988505277809</v>
      </c>
      <c r="S20" s="206">
        <v>7.7765285015128027</v>
      </c>
      <c r="T20" s="182">
        <f t="shared" si="0"/>
        <v>-0.25382183832309657</v>
      </c>
      <c r="U20" s="181">
        <f t="shared" si="1"/>
        <v>-1.6519703490149782</v>
      </c>
      <c r="V20" s="87" t="b">
        <f t="shared" si="2"/>
        <v>1</v>
      </c>
      <c r="W20" s="87" t="b">
        <f t="shared" si="3"/>
        <v>1</v>
      </c>
    </row>
    <row r="21" spans="1:23" s="65" customFormat="1" ht="15" customHeight="1" x14ac:dyDescent="0.25">
      <c r="A21" s="62"/>
      <c r="B21" s="175" t="s">
        <v>361</v>
      </c>
      <c r="C21" s="84">
        <v>7.7062554625009518</v>
      </c>
      <c r="D21" s="104">
        <v>8.1785789087442158</v>
      </c>
      <c r="E21" s="84">
        <v>0.47232344624326394</v>
      </c>
      <c r="F21" s="248"/>
      <c r="G21" s="84">
        <v>6.9657592305882252</v>
      </c>
      <c r="H21" s="104">
        <v>8.2054944712481213</v>
      </c>
      <c r="I21" s="84">
        <v>1.239735240659896</v>
      </c>
      <c r="J21" s="64"/>
      <c r="K21" s="63"/>
      <c r="L21" s="204" t="s">
        <v>361</v>
      </c>
      <c r="M21" s="186">
        <v>8.1785789087442158</v>
      </c>
      <c r="N21" s="87"/>
      <c r="O21" s="205" t="s">
        <v>361</v>
      </c>
      <c r="P21" s="206">
        <v>7.7062554625009518</v>
      </c>
      <c r="Q21" s="206">
        <v>8.1785789087442158</v>
      </c>
      <c r="R21" s="206">
        <v>6.9657592305882252</v>
      </c>
      <c r="S21" s="206">
        <v>8.2054944712481213</v>
      </c>
      <c r="T21" s="182">
        <f t="shared" si="0"/>
        <v>0.47232344624326394</v>
      </c>
      <c r="U21" s="181">
        <f t="shared" si="1"/>
        <v>1.239735240659896</v>
      </c>
      <c r="V21" s="87" t="b">
        <f t="shared" si="2"/>
        <v>1</v>
      </c>
      <c r="W21" s="87" t="b">
        <f t="shared" si="3"/>
        <v>1</v>
      </c>
    </row>
    <row r="22" spans="1:23" s="65" customFormat="1" ht="14.25" customHeight="1" x14ac:dyDescent="0.25">
      <c r="A22" s="62"/>
      <c r="B22" s="175" t="s">
        <v>364</v>
      </c>
      <c r="C22" s="84">
        <v>7.4184278906427616</v>
      </c>
      <c r="D22" s="104">
        <v>7.7490067667782849</v>
      </c>
      <c r="E22" s="84">
        <v>0.33057887613552328</v>
      </c>
      <c r="F22" s="247"/>
      <c r="G22" s="84">
        <v>7.1337581332771238</v>
      </c>
      <c r="H22" s="104">
        <v>6.883909692355437</v>
      </c>
      <c r="I22" s="84">
        <v>-0.24984844092168679</v>
      </c>
      <c r="J22" s="64"/>
      <c r="K22" s="63"/>
      <c r="L22" s="204" t="s">
        <v>364</v>
      </c>
      <c r="M22" s="186">
        <v>7.7490067667782849</v>
      </c>
      <c r="N22" s="87"/>
      <c r="O22" s="205" t="s">
        <v>364</v>
      </c>
      <c r="P22" s="206">
        <v>7.4184278906427616</v>
      </c>
      <c r="Q22" s="206">
        <v>7.7490067667782849</v>
      </c>
      <c r="R22" s="206">
        <v>7.1337581332771238</v>
      </c>
      <c r="S22" s="206">
        <v>6.883909692355437</v>
      </c>
      <c r="T22" s="182">
        <f t="shared" si="0"/>
        <v>0.33057887613552328</v>
      </c>
      <c r="U22" s="181">
        <f t="shared" si="1"/>
        <v>-0.24984844092168679</v>
      </c>
      <c r="V22" s="87" t="b">
        <f t="shared" si="2"/>
        <v>1</v>
      </c>
      <c r="W22" s="87" t="b">
        <f t="shared" si="3"/>
        <v>1</v>
      </c>
    </row>
    <row r="23" spans="1:23" s="65" customFormat="1" ht="14.25" customHeight="1" x14ac:dyDescent="0.25">
      <c r="A23" s="62"/>
      <c r="B23" s="175" t="s">
        <v>356</v>
      </c>
      <c r="C23" s="84">
        <v>8.9923066160661467</v>
      </c>
      <c r="D23" s="104">
        <v>7.633736497326062</v>
      </c>
      <c r="E23" s="84">
        <v>-1.3585701187400847</v>
      </c>
      <c r="F23" s="216"/>
      <c r="G23" s="84">
        <v>8.746510934100753</v>
      </c>
      <c r="H23" s="104">
        <v>6.9279890396569206</v>
      </c>
      <c r="I23" s="84">
        <v>-1.8185218944438324</v>
      </c>
      <c r="J23" s="64"/>
      <c r="K23" s="63"/>
      <c r="L23" s="204" t="s">
        <v>356</v>
      </c>
      <c r="M23" s="186">
        <v>7.633736497326062</v>
      </c>
      <c r="N23" s="87"/>
      <c r="O23" s="205" t="s">
        <v>356</v>
      </c>
      <c r="P23" s="206">
        <v>8.9923066160661467</v>
      </c>
      <c r="Q23" s="206">
        <v>7.633736497326062</v>
      </c>
      <c r="R23" s="206">
        <v>8.746510934100753</v>
      </c>
      <c r="S23" s="206">
        <v>6.9279890396569206</v>
      </c>
      <c r="T23" s="182">
        <f t="shared" si="0"/>
        <v>-1.3585701187400847</v>
      </c>
      <c r="U23" s="181">
        <f t="shared" si="1"/>
        <v>-1.8185218944438324</v>
      </c>
      <c r="V23" s="87" t="b">
        <f t="shared" si="2"/>
        <v>1</v>
      </c>
      <c r="W23" s="87" t="b">
        <f t="shared" si="3"/>
        <v>1</v>
      </c>
    </row>
    <row r="24" spans="1:23" s="65" customFormat="1" ht="15" customHeight="1" x14ac:dyDescent="0.25">
      <c r="A24" s="62"/>
      <c r="B24" s="175" t="s">
        <v>355</v>
      </c>
      <c r="C24" s="84">
        <v>6.1931182951778077</v>
      </c>
      <c r="D24" s="104">
        <v>6.9233182401101878</v>
      </c>
      <c r="E24" s="84">
        <v>0.73019994493238016</v>
      </c>
      <c r="F24" s="170"/>
      <c r="G24" s="84">
        <v>6.9378936458127578</v>
      </c>
      <c r="H24" s="104">
        <v>7.2534612911053395</v>
      </c>
      <c r="I24" s="84">
        <v>0.31556764529258174</v>
      </c>
      <c r="J24" s="64"/>
      <c r="K24" s="63"/>
      <c r="L24" s="204" t="s">
        <v>355</v>
      </c>
      <c r="M24" s="186">
        <v>6.9233182401101878</v>
      </c>
      <c r="N24" s="87"/>
      <c r="O24" s="205" t="s">
        <v>355</v>
      </c>
      <c r="P24" s="206">
        <v>6.1931182951778077</v>
      </c>
      <c r="Q24" s="206">
        <v>6.9233182401101878</v>
      </c>
      <c r="R24" s="206">
        <v>6.9378936458127578</v>
      </c>
      <c r="S24" s="206">
        <v>7.2534612911053395</v>
      </c>
      <c r="T24" s="182">
        <f t="shared" si="0"/>
        <v>0.73019994493238016</v>
      </c>
      <c r="U24" s="181">
        <f t="shared" si="1"/>
        <v>0.31556764529258174</v>
      </c>
      <c r="V24" s="87" t="b">
        <f t="shared" si="2"/>
        <v>1</v>
      </c>
      <c r="W24" s="87" t="b">
        <f t="shared" si="3"/>
        <v>1</v>
      </c>
    </row>
    <row r="25" spans="1:23" s="65" customFormat="1" ht="15" customHeight="1" x14ac:dyDescent="0.25">
      <c r="A25" s="62"/>
      <c r="B25" s="175" t="s">
        <v>352</v>
      </c>
      <c r="C25" s="84">
        <v>7.2701480729237264</v>
      </c>
      <c r="D25" s="104">
        <v>6.8558706709383284</v>
      </c>
      <c r="E25" s="84">
        <v>-0.41427740198539809</v>
      </c>
      <c r="F25" s="170"/>
      <c r="G25" s="84">
        <v>6.4941364312356251</v>
      </c>
      <c r="H25" s="104">
        <v>6.276796492680262</v>
      </c>
      <c r="I25" s="84">
        <v>-0.21733993855536315</v>
      </c>
      <c r="J25" s="64"/>
      <c r="K25" s="63"/>
      <c r="L25" s="204" t="s">
        <v>352</v>
      </c>
      <c r="M25" s="186">
        <v>6.8558706709383284</v>
      </c>
      <c r="N25" s="87"/>
      <c r="O25" s="205" t="s">
        <v>352</v>
      </c>
      <c r="P25" s="206">
        <v>7.2701480729237264</v>
      </c>
      <c r="Q25" s="206">
        <v>6.8558706709383284</v>
      </c>
      <c r="R25" s="206">
        <v>6.4941364312356251</v>
      </c>
      <c r="S25" s="206">
        <v>6.276796492680262</v>
      </c>
      <c r="T25" s="182">
        <f t="shared" si="0"/>
        <v>-0.41427740198539809</v>
      </c>
      <c r="U25" s="181">
        <f t="shared" si="1"/>
        <v>-0.21733993855536315</v>
      </c>
      <c r="V25" s="87" t="b">
        <f t="shared" si="2"/>
        <v>1</v>
      </c>
      <c r="W25" s="87" t="b">
        <f t="shared" si="3"/>
        <v>1</v>
      </c>
    </row>
    <row r="26" spans="1:23" s="65" customFormat="1" ht="15" customHeight="1" x14ac:dyDescent="0.25">
      <c r="A26" s="62"/>
      <c r="B26" s="175" t="s">
        <v>363</v>
      </c>
      <c r="C26" s="84">
        <v>6.1729635091802395</v>
      </c>
      <c r="D26" s="104">
        <v>5.7306978532693416</v>
      </c>
      <c r="E26" s="84">
        <v>-0.44226565591089795</v>
      </c>
      <c r="F26" s="170"/>
      <c r="G26" s="84">
        <v>6.2516858164472433</v>
      </c>
      <c r="H26" s="104">
        <v>6.2660138465901722</v>
      </c>
      <c r="I26" s="84">
        <v>1.4328030142928938E-2</v>
      </c>
      <c r="J26" s="64"/>
      <c r="K26" s="63"/>
      <c r="L26" s="204" t="s">
        <v>363</v>
      </c>
      <c r="M26" s="186">
        <v>5.7306978532693416</v>
      </c>
      <c r="N26" s="87"/>
      <c r="O26" s="205" t="s">
        <v>363</v>
      </c>
      <c r="P26" s="206">
        <v>6.1729635091802395</v>
      </c>
      <c r="Q26" s="206">
        <v>5.7306978532693416</v>
      </c>
      <c r="R26" s="206">
        <v>6.2516858164472433</v>
      </c>
      <c r="S26" s="206">
        <v>6.2660138465901722</v>
      </c>
      <c r="T26" s="182">
        <f t="shared" si="0"/>
        <v>-0.44226565591089795</v>
      </c>
      <c r="U26" s="181">
        <f t="shared" si="1"/>
        <v>1.4328030142928938E-2</v>
      </c>
      <c r="V26" s="87" t="b">
        <f t="shared" si="2"/>
        <v>1</v>
      </c>
      <c r="W26" s="87" t="b">
        <f t="shared" si="3"/>
        <v>1</v>
      </c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3" s="65" customFormat="1" ht="30" x14ac:dyDescent="0.25">
      <c r="A28" s="62"/>
      <c r="B28" s="297" t="s">
        <v>94</v>
      </c>
      <c r="C28" s="71">
        <v>-0.29741680110508817</v>
      </c>
      <c r="D28" s="85">
        <v>0.68204155362210628</v>
      </c>
      <c r="E28" s="105"/>
      <c r="F28" s="105"/>
      <c r="G28" s="71">
        <v>1.631965656072687E-2</v>
      </c>
      <c r="H28" s="85">
        <v>0.13633032303818737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3" ht="15.75" x14ac:dyDescent="0.2">
      <c r="A30" s="8"/>
      <c r="B30" s="33"/>
      <c r="C30" s="314" t="s">
        <v>199</v>
      </c>
      <c r="D30" s="314"/>
      <c r="E30" s="314"/>
      <c r="F30" s="314"/>
      <c r="G30" s="314"/>
      <c r="H30" s="314"/>
      <c r="I30" s="314"/>
      <c r="J30" s="12"/>
      <c r="K30" s="10"/>
      <c r="U30" s="75"/>
      <c r="V30" s="7"/>
    </row>
    <row r="31" spans="1:23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10"/>
      <c r="U31" s="75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5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U35" s="75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U36" s="75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5" t="s">
        <v>27</v>
      </c>
      <c r="U37" s="75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5" t="s">
        <v>27</v>
      </c>
      <c r="U38" s="75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5" t="s">
        <v>27</v>
      </c>
      <c r="U39" s="75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5" t="s">
        <v>27</v>
      </c>
      <c r="U40" s="75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5" t="s">
        <v>27</v>
      </c>
      <c r="U41" s="75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topLeftCell="A4" zoomScaleNormal="100" zoomScaleSheetLayoutView="7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23" width="13.85546875" style="7" customWidth="1"/>
    <col min="24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6" t="s">
        <v>98</v>
      </c>
      <c r="D7" s="306"/>
      <c r="E7" s="306"/>
      <c r="F7" s="306"/>
      <c r="G7" s="306"/>
      <c r="H7" s="306"/>
      <c r="I7" s="306"/>
      <c r="J7" s="12"/>
      <c r="K7" s="76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0"/>
      <c r="P8" s="87" t="s">
        <v>276</v>
      </c>
      <c r="Q8" s="87"/>
      <c r="R8" s="87" t="s">
        <v>277</v>
      </c>
      <c r="S8" s="87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5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AA10" s="197"/>
      <c r="AB10" s="197"/>
      <c r="AC10" s="197"/>
      <c r="AD10" s="197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16"/>
      <c r="F11" s="107"/>
      <c r="G11" s="107">
        <v>2016</v>
      </c>
      <c r="H11" s="145">
        <v>2017</v>
      </c>
      <c r="I11" s="31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AA11" s="197"/>
      <c r="AB11" s="197"/>
      <c r="AC11" s="197"/>
      <c r="AD11" s="19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AA12" s="197"/>
      <c r="AB12" s="197"/>
      <c r="AC12" s="197"/>
      <c r="AD12" s="197"/>
    </row>
    <row r="13" spans="1:30" s="65" customFormat="1" ht="15" customHeight="1" x14ac:dyDescent="0.25">
      <c r="A13" s="62"/>
      <c r="B13" s="175" t="s">
        <v>364</v>
      </c>
      <c r="C13" s="84">
        <v>55.369807492049183</v>
      </c>
      <c r="D13" s="104">
        <v>57.377726752840616</v>
      </c>
      <c r="E13" s="84">
        <v>2.0079192607914322</v>
      </c>
      <c r="F13" s="172"/>
      <c r="G13" s="84">
        <v>56.000901138289002</v>
      </c>
      <c r="H13" s="104">
        <v>59.953014734442789</v>
      </c>
      <c r="I13" s="84">
        <v>3.9521135961537865</v>
      </c>
      <c r="J13" s="64"/>
      <c r="K13" s="63"/>
      <c r="L13" s="204" t="s">
        <v>364</v>
      </c>
      <c r="M13" s="182">
        <v>57.377726752840616</v>
      </c>
      <c r="N13" s="87"/>
      <c r="O13" s="207" t="s">
        <v>364</v>
      </c>
      <c r="P13" s="208">
        <v>55.369807492049183</v>
      </c>
      <c r="Q13" s="208">
        <v>57.377726752840616</v>
      </c>
      <c r="R13" s="208">
        <v>56.000901138289002</v>
      </c>
      <c r="S13" s="208">
        <v>59.953014734442789</v>
      </c>
      <c r="T13" s="182">
        <f>+((D13-C13))</f>
        <v>2.0079192607914322</v>
      </c>
      <c r="U13" s="181">
        <f>+H13-G13</f>
        <v>3.9521135961537865</v>
      </c>
      <c r="V13" s="87" t="b">
        <f>ROUND(E13,4)=ROUND(T13,4)</f>
        <v>1</v>
      </c>
      <c r="W13" s="87" t="b">
        <f>ROUND(I13,4)=ROUND(U13,4)</f>
        <v>1</v>
      </c>
      <c r="AA13" s="197"/>
      <c r="AB13" s="197"/>
      <c r="AC13" s="197"/>
      <c r="AD13" s="197"/>
    </row>
    <row r="14" spans="1:30" s="65" customFormat="1" ht="15" customHeight="1" x14ac:dyDescent="0.25">
      <c r="A14" s="62"/>
      <c r="B14" s="174" t="s">
        <v>362</v>
      </c>
      <c r="C14" s="85">
        <v>57.523486058019181</v>
      </c>
      <c r="D14" s="85">
        <v>55.754182143580678</v>
      </c>
      <c r="E14" s="85">
        <v>-1.7693039144385025</v>
      </c>
      <c r="F14" s="269"/>
      <c r="G14" s="85">
        <v>57.710123516695113</v>
      </c>
      <c r="H14" s="85">
        <v>56.063138417672874</v>
      </c>
      <c r="I14" s="85">
        <v>-1.6469850990222383</v>
      </c>
      <c r="J14" s="64"/>
      <c r="K14" s="63"/>
      <c r="L14" s="204" t="s">
        <v>362</v>
      </c>
      <c r="M14" s="182">
        <v>55.754182143580678</v>
      </c>
      <c r="N14" s="87"/>
      <c r="O14" s="207" t="s">
        <v>362</v>
      </c>
      <c r="P14" s="208">
        <v>57.523486058019181</v>
      </c>
      <c r="Q14" s="208">
        <v>55.754182143580678</v>
      </c>
      <c r="R14" s="208">
        <v>57.710123516695113</v>
      </c>
      <c r="S14" s="208">
        <v>56.063138417672874</v>
      </c>
      <c r="T14" s="182">
        <f t="shared" ref="T14:T26" si="0">+((D14-C14))</f>
        <v>-1.7693039144385025</v>
      </c>
      <c r="U14" s="181">
        <f t="shared" ref="U14:U26" si="1">+H14-G14</f>
        <v>-1.6469850990222383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AA14" s="197"/>
      <c r="AB14" s="197"/>
      <c r="AC14" s="197"/>
      <c r="AD14" s="197"/>
    </row>
    <row r="15" spans="1:30" s="65" customFormat="1" ht="15" customHeight="1" x14ac:dyDescent="0.25">
      <c r="A15" s="62"/>
      <c r="B15" s="175" t="s">
        <v>352</v>
      </c>
      <c r="C15" s="84">
        <v>56.540447218772528</v>
      </c>
      <c r="D15" s="104">
        <v>54.923809086289886</v>
      </c>
      <c r="E15" s="84">
        <v>-1.6166381324826418</v>
      </c>
      <c r="F15" s="172"/>
      <c r="G15" s="84">
        <v>57.857298476661235</v>
      </c>
      <c r="H15" s="104">
        <v>55.530230903614708</v>
      </c>
      <c r="I15" s="84">
        <v>-2.3270675730465271</v>
      </c>
      <c r="J15" s="64"/>
      <c r="K15" s="63"/>
      <c r="L15" s="204" t="s">
        <v>352</v>
      </c>
      <c r="M15" s="182">
        <v>54.923809086289886</v>
      </c>
      <c r="N15" s="87"/>
      <c r="O15" s="207" t="s">
        <v>352</v>
      </c>
      <c r="P15" s="208">
        <v>56.540447218772528</v>
      </c>
      <c r="Q15" s="208">
        <v>54.923809086289886</v>
      </c>
      <c r="R15" s="208">
        <v>57.857298476661235</v>
      </c>
      <c r="S15" s="208">
        <v>55.530230903614708</v>
      </c>
      <c r="T15" s="182">
        <f t="shared" si="0"/>
        <v>-1.6166381324826418</v>
      </c>
      <c r="U15" s="181">
        <f t="shared" si="1"/>
        <v>-2.3270675730465271</v>
      </c>
      <c r="V15" s="87" t="b">
        <f t="shared" si="2"/>
        <v>1</v>
      </c>
      <c r="W15" s="87" t="b">
        <f t="shared" si="3"/>
        <v>1</v>
      </c>
      <c r="AA15" s="197"/>
      <c r="AB15" s="197"/>
      <c r="AC15" s="197"/>
      <c r="AD15" s="197"/>
    </row>
    <row r="16" spans="1:30" s="65" customFormat="1" ht="15" customHeight="1" x14ac:dyDescent="0.25">
      <c r="A16" s="62"/>
      <c r="B16" s="174" t="s">
        <v>359</v>
      </c>
      <c r="C16" s="71">
        <v>52.752651282935872</v>
      </c>
      <c r="D16" s="85">
        <v>52.088747843350866</v>
      </c>
      <c r="E16" s="71">
        <v>-0.66390343958500608</v>
      </c>
      <c r="F16" s="172"/>
      <c r="G16" s="71">
        <v>52.975781607832239</v>
      </c>
      <c r="H16" s="85">
        <v>52.499359928317013</v>
      </c>
      <c r="I16" s="84">
        <v>-0.47642167951522651</v>
      </c>
      <c r="J16" s="64"/>
      <c r="K16" s="63"/>
      <c r="L16" s="204" t="s">
        <v>359</v>
      </c>
      <c r="M16" s="182">
        <v>52.088747843350866</v>
      </c>
      <c r="N16" s="87"/>
      <c r="O16" s="207" t="s">
        <v>359</v>
      </c>
      <c r="P16" s="208">
        <v>52.752651282935872</v>
      </c>
      <c r="Q16" s="208">
        <v>52.088747843350866</v>
      </c>
      <c r="R16" s="208">
        <v>52.975781607832239</v>
      </c>
      <c r="S16" s="208">
        <v>52.499359928317013</v>
      </c>
      <c r="T16" s="182">
        <f t="shared" si="0"/>
        <v>-0.66390343958500608</v>
      </c>
      <c r="U16" s="181">
        <f t="shared" si="1"/>
        <v>-0.47642167951522651</v>
      </c>
      <c r="V16" s="87" t="b">
        <f t="shared" si="2"/>
        <v>1</v>
      </c>
      <c r="W16" s="87" t="b">
        <f t="shared" si="3"/>
        <v>1</v>
      </c>
      <c r="AA16" s="197"/>
      <c r="AB16" s="197"/>
      <c r="AC16" s="197"/>
      <c r="AD16" s="197"/>
    </row>
    <row r="17" spans="1:30" s="65" customFormat="1" ht="14.25" customHeight="1" x14ac:dyDescent="0.25">
      <c r="A17" s="62"/>
      <c r="B17" s="175" t="s">
        <v>358</v>
      </c>
      <c r="C17" s="84">
        <v>53.443567151216989</v>
      </c>
      <c r="D17" s="104">
        <v>52.060329613847856</v>
      </c>
      <c r="E17" s="84">
        <v>-1.3832375373691335</v>
      </c>
      <c r="F17" s="172"/>
      <c r="G17" s="84">
        <v>52.675678663514582</v>
      </c>
      <c r="H17" s="104">
        <v>51.504266726792238</v>
      </c>
      <c r="I17" s="84">
        <v>-1.1714119367223432</v>
      </c>
      <c r="J17" s="64"/>
      <c r="K17" s="63"/>
      <c r="L17" s="204" t="s">
        <v>358</v>
      </c>
      <c r="M17" s="182">
        <v>52.060329613847856</v>
      </c>
      <c r="N17" s="87"/>
      <c r="O17" s="207" t="s">
        <v>358</v>
      </c>
      <c r="P17" s="208">
        <v>53.443567151216989</v>
      </c>
      <c r="Q17" s="208">
        <v>52.060329613847856</v>
      </c>
      <c r="R17" s="208">
        <v>52.675678663514582</v>
      </c>
      <c r="S17" s="208">
        <v>51.504266726792238</v>
      </c>
      <c r="T17" s="182">
        <f t="shared" si="0"/>
        <v>-1.3832375373691335</v>
      </c>
      <c r="U17" s="181">
        <f t="shared" si="1"/>
        <v>-1.1714119367223432</v>
      </c>
      <c r="V17" s="87" t="b">
        <f t="shared" si="2"/>
        <v>1</v>
      </c>
      <c r="W17" s="87" t="b">
        <f t="shared" si="3"/>
        <v>1</v>
      </c>
      <c r="AA17" s="197"/>
      <c r="AB17" s="197"/>
      <c r="AC17" s="197"/>
      <c r="AD17" s="197"/>
    </row>
    <row r="18" spans="1:30" s="65" customFormat="1" ht="14.25" customHeight="1" x14ac:dyDescent="0.25">
      <c r="A18" s="62"/>
      <c r="B18" s="175" t="s">
        <v>353</v>
      </c>
      <c r="C18" s="84">
        <v>49.034559302819261</v>
      </c>
      <c r="D18" s="104">
        <v>50.755923464716368</v>
      </c>
      <c r="E18" s="84">
        <v>1.7213641618971067</v>
      </c>
      <c r="F18" s="172"/>
      <c r="G18" s="84">
        <v>49.690076833872865</v>
      </c>
      <c r="H18" s="104">
        <v>51.887702595891525</v>
      </c>
      <c r="I18" s="84">
        <v>2.1976257620186601</v>
      </c>
      <c r="J18" s="64"/>
      <c r="K18" s="63"/>
      <c r="L18" s="204" t="s">
        <v>353</v>
      </c>
      <c r="M18" s="182">
        <v>50.755923464716368</v>
      </c>
      <c r="N18" s="87"/>
      <c r="O18" s="207" t="s">
        <v>353</v>
      </c>
      <c r="P18" s="208">
        <v>49.034559302819261</v>
      </c>
      <c r="Q18" s="208">
        <v>50.755923464716368</v>
      </c>
      <c r="R18" s="208">
        <v>49.690076833872865</v>
      </c>
      <c r="S18" s="208">
        <v>51.887702595891525</v>
      </c>
      <c r="T18" s="182">
        <f t="shared" si="0"/>
        <v>1.7213641618971067</v>
      </c>
      <c r="U18" s="181">
        <f t="shared" si="1"/>
        <v>2.1976257620186601</v>
      </c>
      <c r="V18" s="87" t="b">
        <f t="shared" si="2"/>
        <v>1</v>
      </c>
      <c r="W18" s="87" t="b">
        <f t="shared" si="3"/>
        <v>1</v>
      </c>
      <c r="AA18" s="197"/>
      <c r="AB18" s="197"/>
      <c r="AC18" s="197"/>
      <c r="AD18" s="197"/>
    </row>
    <row r="19" spans="1:30" s="65" customFormat="1" ht="14.25" customHeight="1" x14ac:dyDescent="0.25">
      <c r="A19" s="62"/>
      <c r="B19" s="175" t="s">
        <v>356</v>
      </c>
      <c r="C19" s="84">
        <v>48.644676386244207</v>
      </c>
      <c r="D19" s="104">
        <v>50.623464498145644</v>
      </c>
      <c r="E19" s="84">
        <v>1.9787881119014372</v>
      </c>
      <c r="F19" s="160"/>
      <c r="G19" s="84">
        <v>48.452648033052647</v>
      </c>
      <c r="H19" s="104">
        <v>50.066719251988289</v>
      </c>
      <c r="I19" s="84">
        <v>1.6140712189356421</v>
      </c>
      <c r="J19" s="64"/>
      <c r="K19" s="63"/>
      <c r="L19" s="204" t="s">
        <v>356</v>
      </c>
      <c r="M19" s="182">
        <v>50.623464498145644</v>
      </c>
      <c r="N19" s="87"/>
      <c r="O19" s="207" t="s">
        <v>356</v>
      </c>
      <c r="P19" s="208">
        <v>48.644676386244207</v>
      </c>
      <c r="Q19" s="208">
        <v>50.623464498145644</v>
      </c>
      <c r="R19" s="208">
        <v>48.452648033052647</v>
      </c>
      <c r="S19" s="208">
        <v>50.066719251988289</v>
      </c>
      <c r="T19" s="182">
        <f t="shared" si="0"/>
        <v>1.9787881119014372</v>
      </c>
      <c r="U19" s="181">
        <f t="shared" si="1"/>
        <v>1.6140712189356421</v>
      </c>
      <c r="V19" s="87" t="b">
        <f t="shared" si="2"/>
        <v>1</v>
      </c>
      <c r="W19" s="87" t="b">
        <f t="shared" si="3"/>
        <v>1</v>
      </c>
      <c r="AA19" s="197"/>
      <c r="AB19" s="197"/>
      <c r="AC19" s="197"/>
      <c r="AD19" s="197"/>
    </row>
    <row r="20" spans="1:30" s="65" customFormat="1" ht="14.25" customHeight="1" x14ac:dyDescent="0.25">
      <c r="A20" s="62"/>
      <c r="B20" s="175" t="s">
        <v>360</v>
      </c>
      <c r="C20" s="84">
        <v>48.902789658394695</v>
      </c>
      <c r="D20" s="104">
        <v>50.380453893045555</v>
      </c>
      <c r="E20" s="84">
        <v>1.4776642346508595</v>
      </c>
      <c r="F20" s="170"/>
      <c r="G20" s="84">
        <v>49.329568929491394</v>
      </c>
      <c r="H20" s="104">
        <v>50.633199228544946</v>
      </c>
      <c r="I20" s="84">
        <v>1.3036302990535518</v>
      </c>
      <c r="J20" s="64"/>
      <c r="K20" s="63"/>
      <c r="L20" s="204" t="s">
        <v>360</v>
      </c>
      <c r="M20" s="182">
        <v>50.380453893045555</v>
      </c>
      <c r="N20" s="87"/>
      <c r="O20" s="207" t="s">
        <v>360</v>
      </c>
      <c r="P20" s="208">
        <v>48.902789658394695</v>
      </c>
      <c r="Q20" s="208">
        <v>50.380453893045555</v>
      </c>
      <c r="R20" s="208">
        <v>49.329568929491394</v>
      </c>
      <c r="S20" s="208">
        <v>50.633199228544946</v>
      </c>
      <c r="T20" s="182">
        <f t="shared" si="0"/>
        <v>1.4776642346508595</v>
      </c>
      <c r="U20" s="181">
        <f t="shared" si="1"/>
        <v>1.3036302990535518</v>
      </c>
      <c r="V20" s="87" t="b">
        <f t="shared" si="2"/>
        <v>1</v>
      </c>
      <c r="W20" s="87" t="b">
        <f t="shared" si="3"/>
        <v>1</v>
      </c>
      <c r="AA20" s="197"/>
      <c r="AB20" s="197"/>
      <c r="AC20" s="197"/>
      <c r="AD20" s="197"/>
    </row>
    <row r="21" spans="1:30" s="65" customFormat="1" ht="14.25" customHeight="1" x14ac:dyDescent="0.25">
      <c r="A21" s="62"/>
      <c r="B21" s="175" t="s">
        <v>363</v>
      </c>
      <c r="C21" s="84">
        <v>50.07402186433697</v>
      </c>
      <c r="D21" s="104">
        <v>49.759210403609835</v>
      </c>
      <c r="E21" s="84">
        <v>-0.31481146072713528</v>
      </c>
      <c r="F21" s="170"/>
      <c r="G21" s="84">
        <v>51.30039383740899</v>
      </c>
      <c r="H21" s="104">
        <v>49.309679060100351</v>
      </c>
      <c r="I21" s="84">
        <v>-1.9907147773086393</v>
      </c>
      <c r="J21" s="64"/>
      <c r="K21" s="63"/>
      <c r="L21" s="204" t="s">
        <v>363</v>
      </c>
      <c r="M21" s="182">
        <v>49.759210403609835</v>
      </c>
      <c r="N21" s="87"/>
      <c r="O21" s="207" t="s">
        <v>363</v>
      </c>
      <c r="P21" s="208">
        <v>50.07402186433697</v>
      </c>
      <c r="Q21" s="208">
        <v>49.759210403609835</v>
      </c>
      <c r="R21" s="208">
        <v>51.30039383740899</v>
      </c>
      <c r="S21" s="208">
        <v>49.309679060100351</v>
      </c>
      <c r="T21" s="182">
        <f t="shared" si="0"/>
        <v>-0.31481146072713528</v>
      </c>
      <c r="U21" s="181">
        <f t="shared" si="1"/>
        <v>-1.9907147773086393</v>
      </c>
      <c r="V21" s="87" t="b">
        <f t="shared" si="2"/>
        <v>1</v>
      </c>
      <c r="W21" s="87" t="b">
        <f t="shared" si="3"/>
        <v>1</v>
      </c>
      <c r="AA21" s="197"/>
      <c r="AB21" s="197"/>
      <c r="AC21" s="197"/>
      <c r="AD21" s="197"/>
    </row>
    <row r="22" spans="1:30" s="65" customFormat="1" ht="14.25" customHeight="1" x14ac:dyDescent="0.25">
      <c r="A22" s="62"/>
      <c r="B22" s="175" t="s">
        <v>357</v>
      </c>
      <c r="C22" s="84">
        <v>50.401414043894256</v>
      </c>
      <c r="D22" s="104">
        <v>48.819194526564289</v>
      </c>
      <c r="E22" s="84">
        <v>-1.5822195173299676</v>
      </c>
      <c r="F22" s="170"/>
      <c r="G22" s="84">
        <v>50.030510068322229</v>
      </c>
      <c r="H22" s="104">
        <v>49.241679546852701</v>
      </c>
      <c r="I22" s="84">
        <v>-0.78883052146952792</v>
      </c>
      <c r="J22" s="64"/>
      <c r="K22" s="63"/>
      <c r="L22" s="204" t="s">
        <v>357</v>
      </c>
      <c r="M22" s="182">
        <v>48.819194526564289</v>
      </c>
      <c r="N22" s="87"/>
      <c r="O22" s="207" t="s">
        <v>357</v>
      </c>
      <c r="P22" s="208">
        <v>50.401414043894256</v>
      </c>
      <c r="Q22" s="208">
        <v>48.819194526564289</v>
      </c>
      <c r="R22" s="208">
        <v>50.030510068322229</v>
      </c>
      <c r="S22" s="208">
        <v>49.241679546852701</v>
      </c>
      <c r="T22" s="182">
        <f t="shared" si="0"/>
        <v>-1.5822195173299676</v>
      </c>
      <c r="U22" s="181">
        <f t="shared" si="1"/>
        <v>-0.78883052146952792</v>
      </c>
      <c r="V22" s="87" t="b">
        <f t="shared" si="2"/>
        <v>1</v>
      </c>
      <c r="W22" s="87" t="b">
        <f t="shared" si="3"/>
        <v>1</v>
      </c>
      <c r="AA22" s="197"/>
      <c r="AB22" s="197"/>
      <c r="AC22" s="197"/>
      <c r="AD22" s="197"/>
    </row>
    <row r="23" spans="1:30" s="65" customFormat="1" ht="14.25" customHeight="1" x14ac:dyDescent="0.25">
      <c r="A23" s="62"/>
      <c r="B23" s="175" t="s">
        <v>361</v>
      </c>
      <c r="C23" s="84">
        <v>48.626386314106043</v>
      </c>
      <c r="D23" s="104">
        <v>48.491529990120235</v>
      </c>
      <c r="E23" s="84">
        <v>-0.13485632398580805</v>
      </c>
      <c r="F23" s="170"/>
      <c r="G23" s="84">
        <v>49.461747665561376</v>
      </c>
      <c r="H23" s="104">
        <v>51.374591357540254</v>
      </c>
      <c r="I23" s="84">
        <v>1.9128436919788783</v>
      </c>
      <c r="J23" s="64"/>
      <c r="K23" s="63"/>
      <c r="L23" s="204" t="s">
        <v>361</v>
      </c>
      <c r="M23" s="182">
        <v>48.491529990120235</v>
      </c>
      <c r="N23" s="87"/>
      <c r="O23" s="207" t="s">
        <v>361</v>
      </c>
      <c r="P23" s="208">
        <v>48.626386314106043</v>
      </c>
      <c r="Q23" s="208">
        <v>48.491529990120235</v>
      </c>
      <c r="R23" s="208">
        <v>49.461747665561376</v>
      </c>
      <c r="S23" s="208">
        <v>51.374591357540254</v>
      </c>
      <c r="T23" s="182">
        <f t="shared" si="0"/>
        <v>-0.13485632398580805</v>
      </c>
      <c r="U23" s="181">
        <f t="shared" si="1"/>
        <v>1.9128436919788783</v>
      </c>
      <c r="V23" s="87" t="b">
        <f t="shared" si="2"/>
        <v>1</v>
      </c>
      <c r="W23" s="87" t="b">
        <f t="shared" si="3"/>
        <v>1</v>
      </c>
      <c r="AA23" s="197"/>
      <c r="AB23" s="197"/>
      <c r="AC23" s="197"/>
      <c r="AD23" s="197"/>
    </row>
    <row r="24" spans="1:30" s="65" customFormat="1" ht="15" customHeight="1" x14ac:dyDescent="0.25">
      <c r="A24" s="62"/>
      <c r="B24" s="175" t="s">
        <v>354</v>
      </c>
      <c r="C24" s="84">
        <v>45.395973408561744</v>
      </c>
      <c r="D24" s="104">
        <v>44.169814505791756</v>
      </c>
      <c r="E24" s="84">
        <v>-1.2261589027699884</v>
      </c>
      <c r="F24" s="170"/>
      <c r="G24" s="84">
        <v>44.219662744614212</v>
      </c>
      <c r="H24" s="104">
        <v>44.973159628703314</v>
      </c>
      <c r="I24" s="84">
        <v>0.75349688408910254</v>
      </c>
      <c r="J24" s="64"/>
      <c r="K24" s="63"/>
      <c r="L24" s="204" t="s">
        <v>354</v>
      </c>
      <c r="M24" s="182">
        <v>44.169814505791756</v>
      </c>
      <c r="N24" s="87"/>
      <c r="O24" s="207" t="s">
        <v>354</v>
      </c>
      <c r="P24" s="208">
        <v>45.395973408561744</v>
      </c>
      <c r="Q24" s="208">
        <v>44.169814505791756</v>
      </c>
      <c r="R24" s="208">
        <v>44.219662744614212</v>
      </c>
      <c r="S24" s="208">
        <v>44.973159628703314</v>
      </c>
      <c r="T24" s="182">
        <f t="shared" si="0"/>
        <v>-1.2261589027699884</v>
      </c>
      <c r="U24" s="181">
        <f t="shared" si="1"/>
        <v>0.75349688408910254</v>
      </c>
      <c r="V24" s="87" t="b">
        <f t="shared" si="2"/>
        <v>1</v>
      </c>
      <c r="W24" s="87" t="b">
        <f t="shared" si="3"/>
        <v>1</v>
      </c>
      <c r="AA24" s="197"/>
      <c r="AB24" s="197"/>
      <c r="AC24" s="197"/>
      <c r="AD24" s="197"/>
    </row>
    <row r="25" spans="1:30" s="65" customFormat="1" ht="15" customHeight="1" x14ac:dyDescent="0.25">
      <c r="A25" s="62"/>
      <c r="B25" s="175" t="s">
        <v>365</v>
      </c>
      <c r="C25" s="84">
        <v>45.599228203758543</v>
      </c>
      <c r="D25" s="104">
        <v>43.865773122361716</v>
      </c>
      <c r="E25" s="84">
        <v>-1.7334550813968264</v>
      </c>
      <c r="F25" s="170"/>
      <c r="G25" s="84">
        <v>46.327876476428074</v>
      </c>
      <c r="H25" s="104">
        <v>47.037250806114415</v>
      </c>
      <c r="I25" s="84">
        <v>0.70937432968634084</v>
      </c>
      <c r="J25" s="64"/>
      <c r="K25" s="63"/>
      <c r="L25" s="204" t="s">
        <v>365</v>
      </c>
      <c r="M25" s="182">
        <v>43.865773122361716</v>
      </c>
      <c r="N25" s="87"/>
      <c r="O25" s="207" t="s">
        <v>365</v>
      </c>
      <c r="P25" s="208">
        <v>45.599228203758543</v>
      </c>
      <c r="Q25" s="208">
        <v>43.865773122361716</v>
      </c>
      <c r="R25" s="208">
        <v>46.327876476428074</v>
      </c>
      <c r="S25" s="208">
        <v>47.037250806114415</v>
      </c>
      <c r="T25" s="182">
        <f t="shared" si="0"/>
        <v>-1.7334550813968264</v>
      </c>
      <c r="U25" s="181">
        <f t="shared" si="1"/>
        <v>0.70937432968634084</v>
      </c>
      <c r="V25" s="87" t="b">
        <f t="shared" si="2"/>
        <v>1</v>
      </c>
      <c r="W25" s="87" t="b">
        <f t="shared" si="3"/>
        <v>1</v>
      </c>
      <c r="AA25" s="197"/>
      <c r="AB25" s="197"/>
      <c r="AC25" s="197"/>
      <c r="AD25" s="197"/>
    </row>
    <row r="26" spans="1:30" s="65" customFormat="1" ht="15" customHeight="1" x14ac:dyDescent="0.25">
      <c r="A26" s="62"/>
      <c r="B26" s="175" t="s">
        <v>355</v>
      </c>
      <c r="C26" s="84">
        <v>43.744874592243605</v>
      </c>
      <c r="D26" s="104">
        <v>40.847733384350889</v>
      </c>
      <c r="E26" s="84">
        <v>-2.8971412078927159</v>
      </c>
      <c r="F26" s="164"/>
      <c r="G26" s="84">
        <v>43.680667626264075</v>
      </c>
      <c r="H26" s="104">
        <v>41.262313245835031</v>
      </c>
      <c r="I26" s="84">
        <v>-2.4183543804290437</v>
      </c>
      <c r="J26" s="64"/>
      <c r="K26" s="63"/>
      <c r="L26" s="204" t="s">
        <v>355</v>
      </c>
      <c r="M26" s="182">
        <v>40.847733384350889</v>
      </c>
      <c r="N26" s="87"/>
      <c r="O26" s="207" t="s">
        <v>355</v>
      </c>
      <c r="P26" s="208">
        <v>43.744874592243605</v>
      </c>
      <c r="Q26" s="208">
        <v>40.847733384350889</v>
      </c>
      <c r="R26" s="208">
        <v>43.680667626264075</v>
      </c>
      <c r="S26" s="208">
        <v>41.262313245835031</v>
      </c>
      <c r="T26" s="182">
        <f t="shared" si="0"/>
        <v>-2.8971412078927159</v>
      </c>
      <c r="U26" s="181">
        <f t="shared" si="1"/>
        <v>-2.4183543804290437</v>
      </c>
      <c r="V26" s="87" t="b">
        <f t="shared" si="2"/>
        <v>1</v>
      </c>
      <c r="W26" s="87" t="b">
        <f t="shared" si="3"/>
        <v>1</v>
      </c>
      <c r="AA26" s="197"/>
      <c r="AB26" s="197"/>
      <c r="AC26" s="197"/>
      <c r="AD26" s="19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AA27" s="197"/>
      <c r="AB27" s="197"/>
      <c r="AC27" s="197"/>
      <c r="AD27" s="197"/>
    </row>
    <row r="28" spans="1:30" s="65" customFormat="1" ht="30" x14ac:dyDescent="0.25">
      <c r="A28" s="62"/>
      <c r="B28" s="297" t="s">
        <v>94</v>
      </c>
      <c r="C28" s="71">
        <v>4.7708347750833084</v>
      </c>
      <c r="D28" s="85">
        <v>3.665434300229812</v>
      </c>
      <c r="E28" s="63"/>
      <c r="F28" s="63"/>
      <c r="G28" s="71">
        <v>4.7343419088628735</v>
      </c>
      <c r="H28" s="85">
        <v>3.5637784893558617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AA28" s="197"/>
      <c r="AB28" s="197"/>
      <c r="AC28" s="197"/>
      <c r="AD28" s="19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14" t="s">
        <v>164</v>
      </c>
      <c r="D30" s="314"/>
      <c r="E30" s="314"/>
      <c r="F30" s="314"/>
      <c r="G30" s="314"/>
      <c r="H30" s="314"/>
      <c r="I30" s="314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5" style="78" customWidth="1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6" t="s">
        <v>99</v>
      </c>
      <c r="D7" s="306"/>
      <c r="E7" s="306"/>
      <c r="F7" s="306"/>
      <c r="G7" s="306"/>
      <c r="H7" s="306"/>
      <c r="I7" s="30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5"/>
      <c r="Y7" s="75"/>
      <c r="Z7" s="75"/>
      <c r="AA7" s="75"/>
    </row>
    <row r="8" spans="1:27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209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P9" s="87" t="s">
        <v>276</v>
      </c>
      <c r="Q9" s="87"/>
      <c r="R9" s="87" t="s">
        <v>277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5" t="s">
        <v>303</v>
      </c>
      <c r="J10" s="64"/>
      <c r="K10" s="18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16"/>
      <c r="F11" s="107"/>
      <c r="G11" s="107">
        <v>2016</v>
      </c>
      <c r="H11" s="107">
        <v>2017</v>
      </c>
      <c r="I11" s="316"/>
      <c r="J11" s="64"/>
      <c r="K11" s="87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</row>
    <row r="13" spans="1:27" s="65" customFormat="1" x14ac:dyDescent="0.25">
      <c r="A13" s="62"/>
      <c r="B13" s="176" t="s">
        <v>365</v>
      </c>
      <c r="C13" s="84">
        <v>18.009941438129346</v>
      </c>
      <c r="D13" s="104">
        <v>20.135803021159415</v>
      </c>
      <c r="E13" s="84">
        <v>2.1258615830300691</v>
      </c>
      <c r="F13" s="163"/>
      <c r="G13" s="84">
        <v>16.060199046526638</v>
      </c>
      <c r="H13" s="104">
        <v>18.319616607735512</v>
      </c>
      <c r="I13" s="84">
        <v>2.259417561208874</v>
      </c>
      <c r="J13" s="64"/>
      <c r="K13" s="183"/>
      <c r="L13" s="213" t="s">
        <v>365</v>
      </c>
      <c r="M13" s="213">
        <v>20.135803021159415</v>
      </c>
      <c r="N13" s="87"/>
      <c r="O13" s="205" t="s">
        <v>365</v>
      </c>
      <c r="P13" s="206">
        <v>18.009941438129346</v>
      </c>
      <c r="Q13" s="206">
        <v>20.135803021159415</v>
      </c>
      <c r="R13" s="206">
        <v>16.060199046526638</v>
      </c>
      <c r="S13" s="206">
        <v>18.319616607735512</v>
      </c>
      <c r="T13" s="182">
        <f>+((D13-C13))</f>
        <v>2.1258615830300691</v>
      </c>
      <c r="U13" s="181">
        <f>+H13-G13</f>
        <v>2.259417561208874</v>
      </c>
      <c r="V13" s="87" t="b">
        <f>ROUND(E13,4)=ROUND(T13,4)</f>
        <v>1</v>
      </c>
      <c r="W13" s="87" t="b">
        <f>ROUND(I13,4)=ROUND(U13,4)</f>
        <v>1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357</v>
      </c>
      <c r="C14" s="84">
        <v>16.632695119287519</v>
      </c>
      <c r="D14" s="104">
        <v>15.715166217895446</v>
      </c>
      <c r="E14" s="84">
        <v>-0.91752890139207288</v>
      </c>
      <c r="F14" s="170"/>
      <c r="G14" s="84">
        <v>14.511873139789191</v>
      </c>
      <c r="H14" s="104">
        <v>15.39307688178703</v>
      </c>
      <c r="I14" s="84">
        <v>0.88120374199783846</v>
      </c>
      <c r="J14" s="64"/>
      <c r="K14" s="183"/>
      <c r="L14" s="213" t="s">
        <v>357</v>
      </c>
      <c r="M14" s="213">
        <v>15.715166217895446</v>
      </c>
      <c r="N14" s="87"/>
      <c r="O14" s="205" t="s">
        <v>357</v>
      </c>
      <c r="P14" s="206">
        <v>16.632695119287519</v>
      </c>
      <c r="Q14" s="206">
        <v>15.715166217895446</v>
      </c>
      <c r="R14" s="206">
        <v>14.511873139789191</v>
      </c>
      <c r="S14" s="206">
        <v>15.39307688178703</v>
      </c>
      <c r="T14" s="182">
        <f t="shared" ref="T14:T26" si="0">+((D14-C14))</f>
        <v>-0.91752890139207288</v>
      </c>
      <c r="U14" s="181">
        <f t="shared" ref="U14:U26" si="1">+H14-G14</f>
        <v>0.88120374199783846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361</v>
      </c>
      <c r="C15" s="84">
        <v>13.658823012046764</v>
      </c>
      <c r="D15" s="104">
        <v>14.96516817886357</v>
      </c>
      <c r="E15" s="84">
        <v>1.306345166816806</v>
      </c>
      <c r="F15" s="163"/>
      <c r="G15" s="84">
        <v>11.467149363040344</v>
      </c>
      <c r="H15" s="104">
        <v>14.723323605140237</v>
      </c>
      <c r="I15" s="84">
        <v>3.2561742420998936</v>
      </c>
      <c r="J15" s="64"/>
      <c r="K15" s="183"/>
      <c r="L15" s="213" t="s">
        <v>361</v>
      </c>
      <c r="M15" s="213">
        <v>14.96516817886357</v>
      </c>
      <c r="N15" s="87"/>
      <c r="O15" s="205" t="s">
        <v>361</v>
      </c>
      <c r="P15" s="206">
        <v>13.658823012046764</v>
      </c>
      <c r="Q15" s="206">
        <v>14.96516817886357</v>
      </c>
      <c r="R15" s="206">
        <v>11.467149363040344</v>
      </c>
      <c r="S15" s="206">
        <v>14.723323605140237</v>
      </c>
      <c r="T15" s="182">
        <f t="shared" si="0"/>
        <v>1.306345166816806</v>
      </c>
      <c r="U15" s="181">
        <f t="shared" si="1"/>
        <v>3.2561742420998936</v>
      </c>
      <c r="V15" s="87" t="b">
        <f t="shared" si="2"/>
        <v>1</v>
      </c>
      <c r="W15" s="87" t="b">
        <f t="shared" si="3"/>
        <v>1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358</v>
      </c>
      <c r="C16" s="84">
        <v>13.37795489718652</v>
      </c>
      <c r="D16" s="104">
        <v>14.881493331982639</v>
      </c>
      <c r="E16" s="84">
        <v>1.5035384347961198</v>
      </c>
      <c r="F16" s="165"/>
      <c r="G16" s="84">
        <v>12.655229186620925</v>
      </c>
      <c r="H16" s="104">
        <v>14.281700302087133</v>
      </c>
      <c r="I16" s="84">
        <v>1.6264711154662077</v>
      </c>
      <c r="J16" s="64"/>
      <c r="K16" s="183"/>
      <c r="L16" s="213" t="s">
        <v>358</v>
      </c>
      <c r="M16" s="213">
        <v>14.881493331982639</v>
      </c>
      <c r="N16" s="87"/>
      <c r="O16" s="205" t="s">
        <v>358</v>
      </c>
      <c r="P16" s="206">
        <v>13.37795489718652</v>
      </c>
      <c r="Q16" s="206">
        <v>14.881493331982639</v>
      </c>
      <c r="R16" s="206">
        <v>12.655229186620925</v>
      </c>
      <c r="S16" s="206">
        <v>14.281700302087133</v>
      </c>
      <c r="T16" s="182">
        <f t="shared" si="0"/>
        <v>1.5035384347961198</v>
      </c>
      <c r="U16" s="181">
        <f t="shared" si="1"/>
        <v>1.6264711154662077</v>
      </c>
      <c r="V16" s="87" t="b">
        <f t="shared" si="2"/>
        <v>1</v>
      </c>
      <c r="W16" s="87" t="b">
        <f t="shared" si="3"/>
        <v>1</v>
      </c>
      <c r="X16" s="87"/>
      <c r="Y16" s="87"/>
      <c r="Z16" s="87"/>
      <c r="AA16" s="87"/>
    </row>
    <row r="17" spans="1:27" s="65" customFormat="1" x14ac:dyDescent="0.25">
      <c r="A17" s="62"/>
      <c r="B17" s="176" t="s">
        <v>353</v>
      </c>
      <c r="C17" s="84">
        <v>13.526607535997542</v>
      </c>
      <c r="D17" s="104">
        <v>14.695635259222511</v>
      </c>
      <c r="E17" s="84">
        <v>1.1690277232249695</v>
      </c>
      <c r="F17" s="163"/>
      <c r="G17" s="84">
        <v>12.103525904055301</v>
      </c>
      <c r="H17" s="104">
        <v>15.303693698591895</v>
      </c>
      <c r="I17" s="84">
        <v>3.2001677945365934</v>
      </c>
      <c r="J17" s="64"/>
      <c r="K17" s="183"/>
      <c r="L17" s="213" t="s">
        <v>353</v>
      </c>
      <c r="M17" s="213">
        <v>14.695635259222511</v>
      </c>
      <c r="N17" s="87"/>
      <c r="O17" s="205" t="s">
        <v>353</v>
      </c>
      <c r="P17" s="206">
        <v>13.526607535997542</v>
      </c>
      <c r="Q17" s="206">
        <v>14.695635259222511</v>
      </c>
      <c r="R17" s="206">
        <v>12.103525904055301</v>
      </c>
      <c r="S17" s="206">
        <v>15.303693698591895</v>
      </c>
      <c r="T17" s="182">
        <f t="shared" si="0"/>
        <v>1.1690277232249695</v>
      </c>
      <c r="U17" s="181">
        <f t="shared" si="1"/>
        <v>3.2001677945365934</v>
      </c>
      <c r="V17" s="87" t="b">
        <f t="shared" si="2"/>
        <v>1</v>
      </c>
      <c r="W17" s="87" t="b">
        <f t="shared" si="3"/>
        <v>1</v>
      </c>
      <c r="X17" s="87"/>
      <c r="Y17" s="87"/>
      <c r="Z17" s="87"/>
      <c r="AA17" s="87"/>
    </row>
    <row r="18" spans="1:27" s="65" customFormat="1" x14ac:dyDescent="0.25">
      <c r="A18" s="62"/>
      <c r="B18" s="176" t="s">
        <v>354</v>
      </c>
      <c r="C18" s="84">
        <v>12.219589067311411</v>
      </c>
      <c r="D18" s="104">
        <v>14.195139084347261</v>
      </c>
      <c r="E18" s="84">
        <v>1.9755500170358502</v>
      </c>
      <c r="F18" s="163"/>
      <c r="G18" s="84">
        <v>12.721306608544161</v>
      </c>
      <c r="H18" s="104">
        <v>13.449947865280066</v>
      </c>
      <c r="I18" s="84">
        <v>0.72864125673590507</v>
      </c>
      <c r="J18" s="64"/>
      <c r="K18" s="183"/>
      <c r="L18" s="213" t="s">
        <v>354</v>
      </c>
      <c r="M18" s="213">
        <v>14.195139084347261</v>
      </c>
      <c r="N18" s="87"/>
      <c r="O18" s="205" t="s">
        <v>354</v>
      </c>
      <c r="P18" s="206">
        <v>12.219589067311411</v>
      </c>
      <c r="Q18" s="206">
        <v>14.195139084347261</v>
      </c>
      <c r="R18" s="206">
        <v>12.721306608544161</v>
      </c>
      <c r="S18" s="206">
        <v>13.449947865280066</v>
      </c>
      <c r="T18" s="182">
        <f t="shared" si="0"/>
        <v>1.9755500170358502</v>
      </c>
      <c r="U18" s="181">
        <f t="shared" si="1"/>
        <v>0.72864125673590507</v>
      </c>
      <c r="V18" s="87" t="b">
        <f t="shared" si="2"/>
        <v>1</v>
      </c>
      <c r="W18" s="87" t="b">
        <f t="shared" si="3"/>
        <v>1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355</v>
      </c>
      <c r="C19" s="84">
        <v>11.685449762934891</v>
      </c>
      <c r="D19" s="104">
        <v>13.755625789598708</v>
      </c>
      <c r="E19" s="84">
        <v>2.0701760266638178</v>
      </c>
      <c r="F19" s="260"/>
      <c r="G19" s="84">
        <v>11.805568607043103</v>
      </c>
      <c r="H19" s="104">
        <v>14.582440823299519</v>
      </c>
      <c r="I19" s="84">
        <v>2.7768722162564163</v>
      </c>
      <c r="J19" s="64"/>
      <c r="K19" s="183"/>
      <c r="L19" s="213" t="s">
        <v>355</v>
      </c>
      <c r="M19" s="213">
        <v>13.755625789598708</v>
      </c>
      <c r="N19" s="87"/>
      <c r="O19" s="205" t="s">
        <v>355</v>
      </c>
      <c r="P19" s="206">
        <v>11.685449762934891</v>
      </c>
      <c r="Q19" s="206">
        <v>13.755625789598708</v>
      </c>
      <c r="R19" s="206">
        <v>11.805568607043103</v>
      </c>
      <c r="S19" s="206">
        <v>14.582440823299519</v>
      </c>
      <c r="T19" s="182">
        <f t="shared" si="0"/>
        <v>2.0701760266638178</v>
      </c>
      <c r="U19" s="181">
        <f t="shared" si="1"/>
        <v>2.7768722162564163</v>
      </c>
      <c r="V19" s="87" t="b">
        <f t="shared" si="2"/>
        <v>1</v>
      </c>
      <c r="W19" s="87" t="b">
        <f t="shared" si="3"/>
        <v>1</v>
      </c>
      <c r="X19" s="87"/>
      <c r="Y19" s="87"/>
      <c r="Z19" s="87"/>
      <c r="AA19" s="87"/>
    </row>
    <row r="20" spans="1:27" s="65" customFormat="1" x14ac:dyDescent="0.25">
      <c r="A20" s="62"/>
      <c r="B20" s="177" t="s">
        <v>359</v>
      </c>
      <c r="C20" s="71">
        <v>12.174996882639901</v>
      </c>
      <c r="D20" s="85">
        <v>12.828361740127791</v>
      </c>
      <c r="E20" s="71">
        <v>0.6533648574878903</v>
      </c>
      <c r="F20" s="274"/>
      <c r="G20" s="71">
        <v>11.740973618632497</v>
      </c>
      <c r="H20" s="85">
        <v>12.858199398420661</v>
      </c>
      <c r="I20" s="71">
        <v>1.1172257797881642</v>
      </c>
      <c r="J20" s="64"/>
      <c r="K20" s="183"/>
      <c r="L20" s="213" t="s">
        <v>359</v>
      </c>
      <c r="M20" s="213">
        <v>12.828361740127791</v>
      </c>
      <c r="N20" s="87"/>
      <c r="O20" s="205" t="s">
        <v>359</v>
      </c>
      <c r="P20" s="206">
        <v>12.174996882639901</v>
      </c>
      <c r="Q20" s="206">
        <v>12.828361740127791</v>
      </c>
      <c r="R20" s="206">
        <v>11.740973618632497</v>
      </c>
      <c r="S20" s="206">
        <v>12.858199398420661</v>
      </c>
      <c r="T20" s="182">
        <f t="shared" si="0"/>
        <v>0.6533648574878903</v>
      </c>
      <c r="U20" s="181">
        <f t="shared" si="1"/>
        <v>1.1172257797881642</v>
      </c>
      <c r="V20" s="87" t="b">
        <f t="shared" si="2"/>
        <v>1</v>
      </c>
      <c r="W20" s="87" t="b">
        <f t="shared" si="3"/>
        <v>1</v>
      </c>
      <c r="X20" s="87"/>
      <c r="Y20" s="87"/>
      <c r="Z20" s="87"/>
      <c r="AA20" s="87"/>
    </row>
    <row r="21" spans="1:27" s="65" customFormat="1" x14ac:dyDescent="0.25">
      <c r="A21" s="62"/>
      <c r="B21" s="176" t="s">
        <v>360</v>
      </c>
      <c r="C21" s="84">
        <v>13.200459078522639</v>
      </c>
      <c r="D21" s="104">
        <v>12.561732592122787</v>
      </c>
      <c r="E21" s="84">
        <v>-0.63872648639985208</v>
      </c>
      <c r="F21" s="172"/>
      <c r="G21" s="84">
        <v>12.479749719556835</v>
      </c>
      <c r="H21" s="104">
        <v>12.666544715608149</v>
      </c>
      <c r="I21" s="84">
        <v>0.18679499605131333</v>
      </c>
      <c r="J21" s="64"/>
      <c r="K21" s="183"/>
      <c r="L21" s="213" t="s">
        <v>360</v>
      </c>
      <c r="M21" s="213">
        <v>12.561732592122787</v>
      </c>
      <c r="N21" s="87"/>
      <c r="O21" s="205" t="s">
        <v>360</v>
      </c>
      <c r="P21" s="206">
        <v>13.200459078522639</v>
      </c>
      <c r="Q21" s="206">
        <v>12.561732592122787</v>
      </c>
      <c r="R21" s="206">
        <v>12.479749719556835</v>
      </c>
      <c r="S21" s="206">
        <v>12.666544715608149</v>
      </c>
      <c r="T21" s="182">
        <f t="shared" si="0"/>
        <v>-0.63872648639985208</v>
      </c>
      <c r="U21" s="181">
        <f t="shared" si="1"/>
        <v>0.18679499605131333</v>
      </c>
      <c r="V21" s="87" t="b">
        <f t="shared" si="2"/>
        <v>1</v>
      </c>
      <c r="W21" s="87" t="b">
        <f t="shared" si="3"/>
        <v>1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352</v>
      </c>
      <c r="C22" s="84">
        <v>12.593448142700826</v>
      </c>
      <c r="D22" s="104">
        <v>12.464481740690607</v>
      </c>
      <c r="E22" s="84">
        <v>-0.12896640201021903</v>
      </c>
      <c r="F22" s="172"/>
      <c r="G22" s="84">
        <v>12.293545966357613</v>
      </c>
      <c r="H22" s="104">
        <v>11.617164830043137</v>
      </c>
      <c r="I22" s="84">
        <v>-0.67638113631447538</v>
      </c>
      <c r="J22" s="64"/>
      <c r="K22" s="183"/>
      <c r="L22" s="213" t="s">
        <v>352</v>
      </c>
      <c r="M22" s="213">
        <v>12.464481740690607</v>
      </c>
      <c r="N22" s="87"/>
      <c r="O22" s="205" t="s">
        <v>352</v>
      </c>
      <c r="P22" s="206">
        <v>12.593448142700826</v>
      </c>
      <c r="Q22" s="206">
        <v>12.464481740690607</v>
      </c>
      <c r="R22" s="206">
        <v>12.293545966357613</v>
      </c>
      <c r="S22" s="206">
        <v>11.617164830043137</v>
      </c>
      <c r="T22" s="182">
        <f t="shared" si="0"/>
        <v>-0.12896640201021903</v>
      </c>
      <c r="U22" s="181">
        <f t="shared" si="1"/>
        <v>-0.67638113631447538</v>
      </c>
      <c r="V22" s="87" t="b">
        <f t="shared" si="2"/>
        <v>1</v>
      </c>
      <c r="W22" s="87" t="b">
        <f t="shared" si="3"/>
        <v>1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356</v>
      </c>
      <c r="C23" s="84">
        <v>13.996608821453238</v>
      </c>
      <c r="D23" s="104">
        <v>11.997453379443366</v>
      </c>
      <c r="E23" s="84">
        <v>-1.9991554420098723</v>
      </c>
      <c r="F23" s="172"/>
      <c r="G23" s="84">
        <v>14.089461827231641</v>
      </c>
      <c r="H23" s="104">
        <v>12.754626334636002</v>
      </c>
      <c r="I23" s="84">
        <v>-1.3348354925956389</v>
      </c>
      <c r="J23" s="64"/>
      <c r="K23" s="183"/>
      <c r="L23" s="213" t="s">
        <v>356</v>
      </c>
      <c r="M23" s="213">
        <v>11.997453379443366</v>
      </c>
      <c r="N23" s="87"/>
      <c r="O23" s="205" t="s">
        <v>356</v>
      </c>
      <c r="P23" s="206">
        <v>13.996608821453238</v>
      </c>
      <c r="Q23" s="206">
        <v>11.997453379443366</v>
      </c>
      <c r="R23" s="206">
        <v>14.089461827231641</v>
      </c>
      <c r="S23" s="206">
        <v>12.754626334636002</v>
      </c>
      <c r="T23" s="182">
        <f t="shared" si="0"/>
        <v>-1.9991554420098723</v>
      </c>
      <c r="U23" s="181">
        <f t="shared" si="1"/>
        <v>-1.3348354925956389</v>
      </c>
      <c r="V23" s="87" t="b">
        <f t="shared" si="2"/>
        <v>1</v>
      </c>
      <c r="W23" s="87" t="b">
        <f t="shared" si="3"/>
        <v>1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7" t="s">
        <v>362</v>
      </c>
      <c r="C24" s="85">
        <v>10.700039690784253</v>
      </c>
      <c r="D24" s="85">
        <v>11.910110527379853</v>
      </c>
      <c r="E24" s="85">
        <v>1.2100708365955999</v>
      </c>
      <c r="F24" s="282"/>
      <c r="G24" s="85">
        <v>10.559708444009816</v>
      </c>
      <c r="H24" s="85">
        <v>12.094401707214177</v>
      </c>
      <c r="I24" s="85">
        <v>1.5346932632043604</v>
      </c>
      <c r="J24" s="64"/>
      <c r="K24" s="183"/>
      <c r="L24" s="213" t="s">
        <v>362</v>
      </c>
      <c r="M24" s="213">
        <v>11.910110527379853</v>
      </c>
      <c r="N24" s="87"/>
      <c r="O24" s="205" t="s">
        <v>362</v>
      </c>
      <c r="P24" s="206">
        <v>10.700039690784253</v>
      </c>
      <c r="Q24" s="206">
        <v>11.910110527379853</v>
      </c>
      <c r="R24" s="206">
        <v>10.559708444009816</v>
      </c>
      <c r="S24" s="206">
        <v>12.094401707214177</v>
      </c>
      <c r="T24" s="182">
        <f t="shared" si="0"/>
        <v>1.2100708365955999</v>
      </c>
      <c r="U24" s="181">
        <f t="shared" si="1"/>
        <v>1.5346932632043604</v>
      </c>
      <c r="V24" s="87" t="b">
        <f t="shared" si="2"/>
        <v>1</v>
      </c>
      <c r="W24" s="87" t="b">
        <f t="shared" si="3"/>
        <v>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363</v>
      </c>
      <c r="C25" s="84">
        <v>11.753603761408291</v>
      </c>
      <c r="D25" s="104">
        <v>11.756314872580132</v>
      </c>
      <c r="E25" s="84">
        <v>2.7111111718411962E-3</v>
      </c>
      <c r="F25" s="172"/>
      <c r="G25" s="84">
        <v>12.150196678274524</v>
      </c>
      <c r="H25" s="104">
        <v>12.568496983179397</v>
      </c>
      <c r="I25" s="84">
        <v>0.41830030490487324</v>
      </c>
      <c r="J25" s="64"/>
      <c r="K25" s="183"/>
      <c r="L25" s="213" t="s">
        <v>363</v>
      </c>
      <c r="M25" s="213">
        <v>11.756314872580132</v>
      </c>
      <c r="N25" s="87"/>
      <c r="O25" s="205" t="s">
        <v>363</v>
      </c>
      <c r="P25" s="206">
        <v>11.753603761408291</v>
      </c>
      <c r="Q25" s="206">
        <v>11.756314872580132</v>
      </c>
      <c r="R25" s="206">
        <v>12.150196678274524</v>
      </c>
      <c r="S25" s="206">
        <v>12.568496983179397</v>
      </c>
      <c r="T25" s="182">
        <f t="shared" si="0"/>
        <v>2.7111111718411962E-3</v>
      </c>
      <c r="U25" s="181">
        <f t="shared" si="1"/>
        <v>0.41830030490487324</v>
      </c>
      <c r="V25" s="87" t="b">
        <f t="shared" si="2"/>
        <v>1</v>
      </c>
      <c r="W25" s="87" t="b">
        <f t="shared" si="3"/>
        <v>1</v>
      </c>
      <c r="X25" s="87"/>
      <c r="Y25" s="87"/>
      <c r="Z25" s="87"/>
      <c r="AA25" s="87"/>
    </row>
    <row r="26" spans="1:27" s="65" customFormat="1" x14ac:dyDescent="0.25">
      <c r="A26" s="62"/>
      <c r="B26" s="176" t="s">
        <v>364</v>
      </c>
      <c r="C26" s="84">
        <v>10.324205971331498</v>
      </c>
      <c r="D26" s="104">
        <v>9.6723126027824389</v>
      </c>
      <c r="E26" s="84">
        <v>-0.6518933685490591</v>
      </c>
      <c r="F26" s="247"/>
      <c r="G26" s="84">
        <v>9.7370949106491391</v>
      </c>
      <c r="H26" s="104">
        <v>9.3893175615277116</v>
      </c>
      <c r="I26" s="84">
        <v>-0.34777734912142755</v>
      </c>
      <c r="J26" s="64"/>
      <c r="K26" s="183"/>
      <c r="L26" s="213" t="s">
        <v>364</v>
      </c>
      <c r="M26" s="213">
        <v>9.6723126027824389</v>
      </c>
      <c r="N26" s="87"/>
      <c r="O26" s="205" t="s">
        <v>364</v>
      </c>
      <c r="P26" s="206">
        <v>10.324205971331498</v>
      </c>
      <c r="Q26" s="206">
        <v>9.6723126027824389</v>
      </c>
      <c r="R26" s="206">
        <v>9.7370949106491391</v>
      </c>
      <c r="S26" s="206">
        <v>9.3893175615277116</v>
      </c>
      <c r="T26" s="182">
        <f t="shared" si="0"/>
        <v>-0.6518933685490591</v>
      </c>
      <c r="U26" s="181">
        <f t="shared" si="1"/>
        <v>-0.34777734912142755</v>
      </c>
      <c r="V26" s="87" t="b">
        <f t="shared" si="2"/>
        <v>1</v>
      </c>
      <c r="W26" s="87" t="b">
        <f t="shared" si="3"/>
        <v>1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94</v>
      </c>
      <c r="C28" s="71">
        <v>-1.4749571918556477</v>
      </c>
      <c r="D28" s="85">
        <v>-0.91825121274793808</v>
      </c>
      <c r="E28" s="105"/>
      <c r="F28" s="105"/>
      <c r="G28" s="71">
        <v>-1.1812651746226805</v>
      </c>
      <c r="H28" s="85">
        <v>-0.76379769120648433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14" t="s">
        <v>161</v>
      </c>
      <c r="D30" s="314"/>
      <c r="E30" s="314"/>
      <c r="F30" s="314"/>
      <c r="G30" s="314"/>
      <c r="H30" s="314"/>
      <c r="I30" s="31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7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2.140625" style="7" customWidth="1"/>
    <col min="13" max="13" width="5" style="7" customWidth="1"/>
    <col min="14" max="17" width="9" style="75" bestFit="1" customWidth="1"/>
    <col min="18" max="18" width="7.5703125" style="75" customWidth="1"/>
    <col min="19" max="19" width="8.7109375" style="75" customWidth="1"/>
    <col min="20" max="21" width="14.5703125" style="198" bestFit="1" customWidth="1"/>
    <col min="22" max="22" width="6.5703125" style="198" customWidth="1"/>
    <col min="23" max="23" width="6.5703125" style="7" customWidth="1"/>
    <col min="24" max="25" width="14.5703125" style="7" bestFit="1" customWidth="1"/>
    <col min="26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6" t="s">
        <v>250</v>
      </c>
      <c r="D7" s="306"/>
      <c r="E7" s="306"/>
      <c r="F7" s="306"/>
      <c r="G7" s="306"/>
      <c r="H7" s="306"/>
      <c r="I7" s="306"/>
      <c r="J7" s="306"/>
      <c r="K7" s="306"/>
      <c r="L7" s="12"/>
      <c r="M7" s="209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2" t="s">
        <v>348</v>
      </c>
      <c r="D8" s="322"/>
      <c r="E8" s="322"/>
      <c r="F8" s="322"/>
      <c r="G8" s="322"/>
      <c r="H8" s="322"/>
      <c r="I8" s="322"/>
      <c r="J8" s="322"/>
      <c r="K8" s="322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1" t="s">
        <v>30</v>
      </c>
      <c r="D10" s="311"/>
      <c r="E10" s="316" t="s">
        <v>305</v>
      </c>
      <c r="F10" s="316" t="s">
        <v>304</v>
      </c>
      <c r="G10" s="106"/>
      <c r="H10" s="311" t="s">
        <v>59</v>
      </c>
      <c r="I10" s="311"/>
      <c r="J10" s="316" t="s">
        <v>305</v>
      </c>
      <c r="K10" s="316" t="s">
        <v>304</v>
      </c>
      <c r="L10" s="64"/>
      <c r="M10" s="89"/>
      <c r="N10" s="87"/>
      <c r="O10" s="87"/>
      <c r="P10" s="87"/>
      <c r="Q10" s="87"/>
      <c r="R10" s="87"/>
      <c r="S10" s="90"/>
      <c r="T10" s="90"/>
      <c r="U10" s="197"/>
      <c r="V10" s="197"/>
      <c r="W10" s="197"/>
      <c r="X10" s="197"/>
      <c r="Y10" s="197"/>
    </row>
    <row r="11" spans="1:25" s="65" customFormat="1" x14ac:dyDescent="0.25">
      <c r="A11" s="62"/>
      <c r="B11" s="63"/>
      <c r="C11" s="107">
        <v>2016</v>
      </c>
      <c r="D11" s="145">
        <v>2017</v>
      </c>
      <c r="E11" s="316"/>
      <c r="F11" s="316"/>
      <c r="G11" s="106"/>
      <c r="H11" s="107">
        <v>2016</v>
      </c>
      <c r="I11" s="145">
        <v>2017</v>
      </c>
      <c r="J11" s="316"/>
      <c r="K11" s="316"/>
      <c r="L11" s="64"/>
      <c r="M11" s="90"/>
      <c r="N11" s="321" t="s">
        <v>30</v>
      </c>
      <c r="O11" s="321"/>
      <c r="P11" s="321" t="s">
        <v>59</v>
      </c>
      <c r="Q11" s="321"/>
      <c r="R11" s="87"/>
      <c r="S11" s="90"/>
      <c r="T11" s="90"/>
      <c r="U11" s="197"/>
      <c r="V11" s="197"/>
      <c r="W11" s="197"/>
      <c r="X11" s="197"/>
      <c r="Y11" s="197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7"/>
      <c r="V12" s="197"/>
      <c r="W12" s="197"/>
      <c r="X12" s="197"/>
      <c r="Y12" s="197"/>
    </row>
    <row r="13" spans="1:25" s="65" customFormat="1" x14ac:dyDescent="0.25">
      <c r="A13" s="62"/>
      <c r="B13" s="99" t="s">
        <v>38</v>
      </c>
      <c r="C13" s="70">
        <v>1968.445567954424</v>
      </c>
      <c r="D13" s="70">
        <v>1939.1122053447173</v>
      </c>
      <c r="E13" s="70">
        <v>100</v>
      </c>
      <c r="F13" s="85">
        <v>-1.4901790065848464</v>
      </c>
      <c r="G13" s="106"/>
      <c r="H13" s="70">
        <v>2217.2534104209976</v>
      </c>
      <c r="I13" s="70">
        <v>2182.6385412747645</v>
      </c>
      <c r="J13" s="70">
        <v>100</v>
      </c>
      <c r="K13" s="85">
        <v>-1.5611598107615809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182">
        <f>+((D13-C13)/C13)*100</f>
        <v>-1.4901790065848468</v>
      </c>
      <c r="S13" s="181">
        <f>+((I13-H13)/H13)*100</f>
        <v>-1.5611598107615789</v>
      </c>
      <c r="T13" s="87" t="b">
        <f>ROUND(F13,4)=ROUND(R13,4)</f>
        <v>1</v>
      </c>
      <c r="U13" s="87" t="b">
        <f>ROUND(K13,4)=ROUND(S13,4)</f>
        <v>1</v>
      </c>
      <c r="V13" s="182">
        <f>+D13/$D$13*100</f>
        <v>100</v>
      </c>
      <c r="W13" s="182">
        <f>+J13/$J$13*100</f>
        <v>100</v>
      </c>
      <c r="X13" s="87" t="b">
        <f>ROUND(E13,4)=ROUND(V13,4)</f>
        <v>1</v>
      </c>
      <c r="Y13" s="87" t="b">
        <f>ROUND(J13,4)=ROUND(W13,4)</f>
        <v>1</v>
      </c>
    </row>
    <row r="14" spans="1:25" s="65" customFormat="1" x14ac:dyDescent="0.25">
      <c r="A14" s="62"/>
      <c r="B14" s="63" t="s">
        <v>295</v>
      </c>
      <c r="C14" s="72">
        <v>647.61205707720376</v>
      </c>
      <c r="D14" s="111">
        <v>636.56754597637428</v>
      </c>
      <c r="E14" s="84">
        <v>32.827782952519307</v>
      </c>
      <c r="F14" s="84">
        <v>-1.7054208580790542</v>
      </c>
      <c r="G14" s="106"/>
      <c r="H14" s="72">
        <v>287.05554251542685</v>
      </c>
      <c r="I14" s="111">
        <v>316.42106863554778</v>
      </c>
      <c r="J14" s="84">
        <v>14.497181400028925</v>
      </c>
      <c r="K14" s="84">
        <v>10.229910860732726</v>
      </c>
      <c r="L14" s="64"/>
      <c r="M14" s="89"/>
      <c r="N14" s="178">
        <v>647612.05707720376</v>
      </c>
      <c r="O14" s="178">
        <v>636567.5459763743</v>
      </c>
      <c r="P14" s="178">
        <v>287055.54251542687</v>
      </c>
      <c r="Q14" s="178">
        <v>316421.06863554777</v>
      </c>
      <c r="R14" s="182">
        <f t="shared" ref="R14:R21" si="0">+((D14-C14)/C14)*100</f>
        <v>-1.7054208580790569</v>
      </c>
      <c r="S14" s="181">
        <f t="shared" ref="S14:S21" si="1">+((I14-H14)/H14)*100</f>
        <v>10.229910860732739</v>
      </c>
      <c r="T14" s="87" t="b">
        <f t="shared" ref="T14:T21" si="2">ROUND(F14,4)=ROUND(R14,4)</f>
        <v>1</v>
      </c>
      <c r="U14" s="87" t="b">
        <f t="shared" ref="U14:U21" si="3">ROUND(K14,4)=ROUND(S14,4)</f>
        <v>1</v>
      </c>
      <c r="V14" s="182">
        <f t="shared" ref="V14:V21" si="4">+D14/$D$13*100</f>
        <v>32.827782952519307</v>
      </c>
      <c r="W14" s="182">
        <f t="shared" ref="W14:W21" si="5">+J14/$J$13*100</f>
        <v>14.497181400028925</v>
      </c>
      <c r="X14" s="87" t="b">
        <f t="shared" ref="X14:X21" si="6">ROUND(E14,4)=ROUND(V14,4)</f>
        <v>1</v>
      </c>
      <c r="Y14" s="87" t="b">
        <f t="shared" ref="Y14:Y21" si="7">ROUND(J14,4)=ROUND(W14,4)</f>
        <v>1</v>
      </c>
    </row>
    <row r="15" spans="1:25" s="65" customFormat="1" x14ac:dyDescent="0.25">
      <c r="A15" s="62"/>
      <c r="B15" s="63" t="s">
        <v>33</v>
      </c>
      <c r="C15" s="72">
        <v>609.84244153612804</v>
      </c>
      <c r="D15" s="111">
        <v>518.74016463068688</v>
      </c>
      <c r="E15" s="84">
        <v>26.75142589484501</v>
      </c>
      <c r="F15" s="84">
        <v>-14.938658036978246</v>
      </c>
      <c r="G15" s="106"/>
      <c r="H15" s="72">
        <v>619.59715394081343</v>
      </c>
      <c r="I15" s="111">
        <v>555.53474894557883</v>
      </c>
      <c r="J15" s="84">
        <v>25.45243925827133</v>
      </c>
      <c r="K15" s="84">
        <v>-10.339363986386886</v>
      </c>
      <c r="L15" s="64"/>
      <c r="M15" s="89"/>
      <c r="N15" s="178">
        <v>609842.44153612806</v>
      </c>
      <c r="O15" s="178">
        <v>518740.16463068692</v>
      </c>
      <c r="P15" s="178">
        <v>619597.15394081338</v>
      </c>
      <c r="Q15" s="178">
        <v>555534.74894557882</v>
      </c>
      <c r="R15" s="182">
        <f t="shared" si="0"/>
        <v>-14.938658036978246</v>
      </c>
      <c r="S15" s="181">
        <f t="shared" si="1"/>
        <v>-10.339363986386891</v>
      </c>
      <c r="T15" s="87" t="b">
        <f t="shared" si="2"/>
        <v>1</v>
      </c>
      <c r="U15" s="87" t="b">
        <f t="shared" si="3"/>
        <v>1</v>
      </c>
      <c r="V15" s="182">
        <f t="shared" si="4"/>
        <v>26.75142589484501</v>
      </c>
      <c r="W15" s="182">
        <f t="shared" si="5"/>
        <v>25.45243925827133</v>
      </c>
      <c r="X15" s="87" t="b">
        <f t="shared" si="6"/>
        <v>1</v>
      </c>
      <c r="Y15" s="87" t="b">
        <f t="shared" si="7"/>
        <v>1</v>
      </c>
    </row>
    <row r="16" spans="1:25" s="65" customFormat="1" x14ac:dyDescent="0.25">
      <c r="A16" s="62"/>
      <c r="B16" s="63" t="s">
        <v>34</v>
      </c>
      <c r="C16" s="72">
        <v>259.86139998152834</v>
      </c>
      <c r="D16" s="111">
        <v>272.47763306815096</v>
      </c>
      <c r="E16" s="84">
        <v>14.051669228687693</v>
      </c>
      <c r="F16" s="84">
        <v>4.8549854220439892</v>
      </c>
      <c r="G16" s="106"/>
      <c r="H16" s="72">
        <v>366.30896800901138</v>
      </c>
      <c r="I16" s="111">
        <v>362.51220796605992</v>
      </c>
      <c r="J16" s="84">
        <v>16.608897951299603</v>
      </c>
      <c r="K16" s="84">
        <v>-1.036491152151664</v>
      </c>
      <c r="L16" s="64"/>
      <c r="M16" s="89"/>
      <c r="N16" s="178">
        <v>259861.39998152832</v>
      </c>
      <c r="O16" s="178">
        <v>272477.63306815096</v>
      </c>
      <c r="P16" s="178">
        <v>366308.96800901135</v>
      </c>
      <c r="Q16" s="178">
        <v>362512.20796605991</v>
      </c>
      <c r="R16" s="182">
        <f t="shared" si="0"/>
        <v>4.854985422043991</v>
      </c>
      <c r="S16" s="181">
        <f t="shared" si="1"/>
        <v>-1.0364911521516613</v>
      </c>
      <c r="T16" s="87" t="b">
        <f t="shared" si="2"/>
        <v>1</v>
      </c>
      <c r="U16" s="87" t="b">
        <f t="shared" si="3"/>
        <v>1</v>
      </c>
      <c r="V16" s="182">
        <f t="shared" si="4"/>
        <v>14.051669228687693</v>
      </c>
      <c r="W16" s="182">
        <f t="shared" si="5"/>
        <v>16.608897951299603</v>
      </c>
      <c r="X16" s="87" t="b">
        <f t="shared" si="6"/>
        <v>1</v>
      </c>
      <c r="Y16" s="87" t="b">
        <f t="shared" si="7"/>
        <v>1</v>
      </c>
    </row>
    <row r="17" spans="1:25" s="65" customFormat="1" x14ac:dyDescent="0.25">
      <c r="A17" s="62"/>
      <c r="B17" s="63" t="s">
        <v>37</v>
      </c>
      <c r="C17" s="72">
        <v>265.40724579522879</v>
      </c>
      <c r="D17" s="111">
        <v>339.6407391669992</v>
      </c>
      <c r="E17" s="84">
        <v>17.5152700411486</v>
      </c>
      <c r="F17" s="84">
        <v>27.969655895922372</v>
      </c>
      <c r="G17" s="106"/>
      <c r="H17" s="72">
        <v>328.82076538018651</v>
      </c>
      <c r="I17" s="111">
        <v>342.1463120710377</v>
      </c>
      <c r="J17" s="84">
        <v>15.67581189468083</v>
      </c>
      <c r="K17" s="84">
        <v>4.0525259028103111</v>
      </c>
      <c r="L17" s="64"/>
      <c r="M17" s="89"/>
      <c r="N17" s="178">
        <v>265407.24579522881</v>
      </c>
      <c r="O17" s="178">
        <v>339640.73916699918</v>
      </c>
      <c r="P17" s="178">
        <v>328820.76538018649</v>
      </c>
      <c r="Q17" s="178">
        <v>342146.31207103771</v>
      </c>
      <c r="R17" s="182">
        <f t="shared" si="0"/>
        <v>27.969655895922379</v>
      </c>
      <c r="S17" s="181">
        <f t="shared" si="1"/>
        <v>4.0525259028103129</v>
      </c>
      <c r="T17" s="87" t="b">
        <f t="shared" si="2"/>
        <v>1</v>
      </c>
      <c r="U17" s="87" t="b">
        <f t="shared" si="3"/>
        <v>1</v>
      </c>
      <c r="V17" s="182">
        <f t="shared" si="4"/>
        <v>17.5152700411486</v>
      </c>
      <c r="W17" s="182">
        <f t="shared" si="5"/>
        <v>15.67581189468083</v>
      </c>
      <c r="X17" s="87" t="b">
        <f t="shared" si="6"/>
        <v>1</v>
      </c>
      <c r="Y17" s="87" t="b">
        <f t="shared" si="7"/>
        <v>1</v>
      </c>
    </row>
    <row r="18" spans="1:25" s="65" customFormat="1" x14ac:dyDescent="0.25">
      <c r="A18" s="62"/>
      <c r="B18" s="63" t="s">
        <v>296</v>
      </c>
      <c r="C18" s="72">
        <v>75.289281850468129</v>
      </c>
      <c r="D18" s="111">
        <v>65.298489079238493</v>
      </c>
      <c r="E18" s="84">
        <v>3.3674425285580796</v>
      </c>
      <c r="F18" s="84">
        <v>-13.269873912560792</v>
      </c>
      <c r="G18" s="106"/>
      <c r="H18" s="72">
        <v>56.4297288822208</v>
      </c>
      <c r="I18" s="111">
        <v>50.071457027529071</v>
      </c>
      <c r="J18" s="84">
        <v>2.2940792110399078</v>
      </c>
      <c r="K18" s="84">
        <v>-11.267592420942885</v>
      </c>
      <c r="L18" s="64"/>
      <c r="M18" s="89"/>
      <c r="N18" s="178">
        <v>75289.281850468135</v>
      </c>
      <c r="O18" s="178">
        <v>65298.489079238498</v>
      </c>
      <c r="P18" s="178">
        <v>56429.728882220799</v>
      </c>
      <c r="Q18" s="178">
        <v>50071.457027529068</v>
      </c>
      <c r="R18" s="182">
        <f t="shared" si="0"/>
        <v>-13.26987391256079</v>
      </c>
      <c r="S18" s="181">
        <f t="shared" si="1"/>
        <v>-11.267592420942885</v>
      </c>
      <c r="T18" s="87" t="b">
        <f t="shared" si="2"/>
        <v>1</v>
      </c>
      <c r="U18" s="87" t="b">
        <f t="shared" si="3"/>
        <v>1</v>
      </c>
      <c r="V18" s="182">
        <f t="shared" si="4"/>
        <v>3.3674425285580796</v>
      </c>
      <c r="W18" s="182">
        <f t="shared" si="5"/>
        <v>2.2940792110399078</v>
      </c>
      <c r="X18" s="87" t="b">
        <f t="shared" si="6"/>
        <v>1</v>
      </c>
      <c r="Y18" s="87" t="b">
        <f t="shared" si="7"/>
        <v>1</v>
      </c>
    </row>
    <row r="19" spans="1:25" s="65" customFormat="1" x14ac:dyDescent="0.25">
      <c r="A19" s="62"/>
      <c r="B19" s="63" t="s">
        <v>36</v>
      </c>
      <c r="C19" s="72">
        <v>73.510963678840312</v>
      </c>
      <c r="D19" s="111">
        <v>73.022853637527163</v>
      </c>
      <c r="E19" s="84">
        <v>3.7657879433823607</v>
      </c>
      <c r="F19" s="84">
        <v>-0.66399624883933805</v>
      </c>
      <c r="G19" s="106"/>
      <c r="H19" s="72">
        <v>291.13070037996789</v>
      </c>
      <c r="I19" s="111">
        <v>301.94522530985483</v>
      </c>
      <c r="J19" s="84">
        <v>13.833954619600206</v>
      </c>
      <c r="K19" s="84">
        <v>3.7146631790369034</v>
      </c>
      <c r="L19" s="64"/>
      <c r="M19" s="89"/>
      <c r="N19" s="178">
        <v>73510.963678840315</v>
      </c>
      <c r="O19" s="178">
        <v>73022.853637527165</v>
      </c>
      <c r="P19" s="178">
        <v>291130.70037996786</v>
      </c>
      <c r="Q19" s="178">
        <v>301945.22530985484</v>
      </c>
      <c r="R19" s="182">
        <f t="shared" si="0"/>
        <v>-0.66399624883933972</v>
      </c>
      <c r="S19" s="181">
        <f t="shared" si="1"/>
        <v>3.7146631790369122</v>
      </c>
      <c r="T19" s="87" t="b">
        <f t="shared" si="2"/>
        <v>1</v>
      </c>
      <c r="U19" s="87" t="b">
        <f t="shared" si="3"/>
        <v>1</v>
      </c>
      <c r="V19" s="182">
        <f t="shared" si="4"/>
        <v>3.7657879433823607</v>
      </c>
      <c r="W19" s="182">
        <f t="shared" si="5"/>
        <v>13.833954619600206</v>
      </c>
      <c r="X19" s="87" t="b">
        <f t="shared" si="6"/>
        <v>1</v>
      </c>
      <c r="Y19" s="87" t="b">
        <f t="shared" si="7"/>
        <v>1</v>
      </c>
    </row>
    <row r="20" spans="1:25" s="65" customFormat="1" x14ac:dyDescent="0.25">
      <c r="A20" s="62"/>
      <c r="B20" s="63" t="s">
        <v>22</v>
      </c>
      <c r="C20" s="72">
        <v>15.1268442347848</v>
      </c>
      <c r="D20" s="111">
        <v>13.036751321528261</v>
      </c>
      <c r="E20" s="84">
        <v>0.6723051551939826</v>
      </c>
      <c r="F20" s="84">
        <v>-13.817111360545942</v>
      </c>
      <c r="G20" s="106"/>
      <c r="H20" s="72">
        <v>234.32557397437662</v>
      </c>
      <c r="I20" s="111">
        <v>227.64522879599375</v>
      </c>
      <c r="J20" s="84">
        <v>10.42981806153932</v>
      </c>
      <c r="K20" s="84">
        <v>-2.8508818158761273</v>
      </c>
      <c r="L20" s="64"/>
      <c r="M20" s="89"/>
      <c r="N20" s="178">
        <v>21795.333800241475</v>
      </c>
      <c r="O20" s="178">
        <v>20328.028464212122</v>
      </c>
      <c r="P20" s="178">
        <v>33584.977338994089</v>
      </c>
      <c r="Q20" s="178">
        <v>26362.292523162687</v>
      </c>
      <c r="R20" s="182">
        <f t="shared" si="0"/>
        <v>-13.817111360545939</v>
      </c>
      <c r="S20" s="181">
        <f t="shared" si="1"/>
        <v>-2.8508818158761331</v>
      </c>
      <c r="T20" s="87" t="b">
        <f t="shared" si="2"/>
        <v>1</v>
      </c>
      <c r="U20" s="87" t="b">
        <f t="shared" si="3"/>
        <v>1</v>
      </c>
      <c r="V20" s="182">
        <f t="shared" si="4"/>
        <v>0.6723051551939826</v>
      </c>
      <c r="W20" s="182">
        <f t="shared" si="5"/>
        <v>10.42981806153932</v>
      </c>
      <c r="X20" s="87" t="b">
        <f t="shared" si="6"/>
        <v>1</v>
      </c>
      <c r="Y20" s="87" t="b">
        <f t="shared" si="7"/>
        <v>1</v>
      </c>
    </row>
    <row r="21" spans="1:25" s="65" customFormat="1" x14ac:dyDescent="0.25">
      <c r="A21" s="62"/>
      <c r="B21" s="63" t="s">
        <v>43</v>
      </c>
      <c r="C21" s="72">
        <v>21.795333800241476</v>
      </c>
      <c r="D21" s="111">
        <v>20.328028464212121</v>
      </c>
      <c r="E21" s="84">
        <v>1.0483162556649679</v>
      </c>
      <c r="F21" s="84">
        <v>-6.7321994215711385</v>
      </c>
      <c r="G21" s="106"/>
      <c r="H21" s="72">
        <v>33.584977338994086</v>
      </c>
      <c r="I21" s="111">
        <v>26.362292523162687</v>
      </c>
      <c r="J21" s="84">
        <v>1.2078176035398813</v>
      </c>
      <c r="K21" s="84">
        <v>-21.505701024980141</v>
      </c>
      <c r="L21" s="64"/>
      <c r="M21" s="89"/>
      <c r="N21" s="178">
        <v>15126.844234784799</v>
      </c>
      <c r="O21" s="178">
        <v>13036.751321528262</v>
      </c>
      <c r="P21" s="178">
        <v>234325.57397437663</v>
      </c>
      <c r="Q21" s="178">
        <v>227645.22879599375</v>
      </c>
      <c r="R21" s="182">
        <f t="shared" si="0"/>
        <v>-6.7321994215711358</v>
      </c>
      <c r="S21" s="181">
        <f t="shared" si="1"/>
        <v>-21.505701024980141</v>
      </c>
      <c r="T21" s="87" t="b">
        <f t="shared" si="2"/>
        <v>1</v>
      </c>
      <c r="U21" s="87" t="b">
        <f t="shared" si="3"/>
        <v>1</v>
      </c>
      <c r="V21" s="182">
        <f t="shared" si="4"/>
        <v>1.0483162556649679</v>
      </c>
      <c r="W21" s="182">
        <f t="shared" si="5"/>
        <v>1.2078176035398813</v>
      </c>
      <c r="X21" s="87" t="b">
        <f t="shared" si="6"/>
        <v>1</v>
      </c>
      <c r="Y21" s="87" t="b">
        <f t="shared" si="7"/>
        <v>1</v>
      </c>
    </row>
    <row r="22" spans="1:25" s="65" customFormat="1" ht="14.25" x14ac:dyDescent="0.2">
      <c r="A22" s="62"/>
      <c r="L22" s="64"/>
      <c r="M22" s="89"/>
      <c r="N22" s="178"/>
      <c r="O22" s="235"/>
      <c r="P22" s="178"/>
      <c r="Q22" s="178"/>
      <c r="R22" s="182"/>
      <c r="S22" s="181"/>
      <c r="T22" s="87"/>
      <c r="U22" s="87"/>
      <c r="V22" s="87"/>
      <c r="W22" s="87"/>
      <c r="X22" s="87"/>
      <c r="Y22" s="87"/>
    </row>
    <row r="23" spans="1:25" s="65" customFormat="1" ht="14.25" x14ac:dyDescent="0.2">
      <c r="A23" s="62"/>
      <c r="L23" s="64"/>
      <c r="M23" s="89"/>
      <c r="N23" s="87"/>
      <c r="O23" s="236"/>
      <c r="P23" s="87"/>
      <c r="Q23" s="87"/>
      <c r="R23" s="182"/>
      <c r="S23" s="181"/>
      <c r="T23" s="87"/>
      <c r="U23" s="87"/>
      <c r="V23" s="87"/>
      <c r="W23" s="87"/>
      <c r="X23" s="87"/>
      <c r="Y23" s="87"/>
    </row>
    <row r="24" spans="1:25" s="65" customFormat="1" x14ac:dyDescent="0.25">
      <c r="A24" s="62"/>
      <c r="B24" s="63"/>
      <c r="C24" s="322" t="s">
        <v>349</v>
      </c>
      <c r="D24" s="322"/>
      <c r="E24" s="322"/>
      <c r="F24" s="322"/>
      <c r="G24" s="322"/>
      <c r="H24" s="322"/>
      <c r="I24" s="322"/>
      <c r="J24" s="322"/>
      <c r="K24" s="322"/>
      <c r="L24" s="64"/>
      <c r="M24" s="89"/>
      <c r="N24" s="87"/>
      <c r="O24" s="236"/>
      <c r="P24" s="87"/>
      <c r="Q24" s="87"/>
      <c r="R24" s="182"/>
      <c r="S24" s="181"/>
      <c r="T24" s="87"/>
      <c r="U24" s="87"/>
      <c r="V24" s="87"/>
      <c r="W24" s="87"/>
      <c r="X24" s="87"/>
      <c r="Y24" s="87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6"/>
      <c r="P25" s="87"/>
      <c r="Q25" s="87"/>
      <c r="R25" s="182"/>
      <c r="S25" s="181"/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63"/>
      <c r="C26" s="311" t="s">
        <v>30</v>
      </c>
      <c r="D26" s="311"/>
      <c r="E26" s="316" t="s">
        <v>305</v>
      </c>
      <c r="F26" s="316" t="s">
        <v>304</v>
      </c>
      <c r="G26" s="106"/>
      <c r="H26" s="311" t="s">
        <v>59</v>
      </c>
      <c r="I26" s="311"/>
      <c r="J26" s="316" t="s">
        <v>305</v>
      </c>
      <c r="K26" s="316" t="s">
        <v>304</v>
      </c>
      <c r="L26" s="64"/>
      <c r="M26" s="89"/>
      <c r="N26" s="87"/>
      <c r="O26" s="87"/>
      <c r="P26" s="87"/>
      <c r="Q26" s="87"/>
      <c r="R26" s="182"/>
      <c r="S26" s="181"/>
      <c r="T26" s="87"/>
      <c r="U26" s="87"/>
      <c r="V26" s="87"/>
      <c r="W26" s="87"/>
      <c r="X26" s="87"/>
      <c r="Y26" s="87"/>
    </row>
    <row r="27" spans="1:25" s="65" customFormat="1" x14ac:dyDescent="0.25">
      <c r="A27" s="62"/>
      <c r="B27" s="63"/>
      <c r="C27" s="107">
        <v>2016</v>
      </c>
      <c r="D27" s="145">
        <v>2017</v>
      </c>
      <c r="E27" s="316"/>
      <c r="F27" s="316"/>
      <c r="G27" s="106"/>
      <c r="H27" s="107">
        <v>2016</v>
      </c>
      <c r="I27" s="145">
        <v>2017</v>
      </c>
      <c r="J27" s="316"/>
      <c r="K27" s="316"/>
      <c r="L27" s="64"/>
      <c r="M27" s="89"/>
      <c r="N27" s="321" t="s">
        <v>30</v>
      </c>
      <c r="O27" s="321"/>
      <c r="P27" s="321" t="s">
        <v>59</v>
      </c>
      <c r="Q27" s="321"/>
      <c r="R27" s="87"/>
      <c r="S27" s="87"/>
      <c r="T27" s="87"/>
      <c r="U27" s="87"/>
      <c r="V27" s="87"/>
      <c r="W27" s="87"/>
      <c r="X27" s="87"/>
      <c r="Y27" s="87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s="65" customFormat="1" x14ac:dyDescent="0.25">
      <c r="A29" s="62"/>
      <c r="B29" s="99" t="s">
        <v>38</v>
      </c>
      <c r="C29" s="70">
        <v>1956.3411881592535</v>
      </c>
      <c r="D29" s="70">
        <v>1922.8680054133688</v>
      </c>
      <c r="E29" s="70">
        <v>100</v>
      </c>
      <c r="F29" s="85">
        <v>-1.7110094572705958</v>
      </c>
      <c r="G29" s="106"/>
      <c r="H29" s="70">
        <v>2204.6867716698052</v>
      </c>
      <c r="I29" s="70">
        <v>2168.2040620614616</v>
      </c>
      <c r="J29" s="70">
        <v>100</v>
      </c>
      <c r="K29" s="85">
        <v>-1.6547797209629067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182">
        <f>+((D29-C29)/C29)*100</f>
        <v>-1.7110094572705945</v>
      </c>
      <c r="S29" s="181">
        <f>+((I29-H29)/H29)*100</f>
        <v>-1.6547797209629018</v>
      </c>
      <c r="T29" s="87" t="b">
        <f>ROUND(F29,4)=ROUND(R29,4)</f>
        <v>1</v>
      </c>
      <c r="U29" s="87" t="b">
        <f>ROUND(K29,4)=ROUND(S29,4)</f>
        <v>1</v>
      </c>
      <c r="V29" s="182">
        <f>+D29/$D$29*100</f>
        <v>100</v>
      </c>
      <c r="W29" s="182">
        <f>+J29/$J$29*100</f>
        <v>100</v>
      </c>
      <c r="X29" s="87" t="b">
        <f>ROUND(E29,4)=ROUND(V29,4)</f>
        <v>1</v>
      </c>
      <c r="Y29" s="87" t="b">
        <f>ROUND(J29,4)=ROUND(W29,4)</f>
        <v>1</v>
      </c>
    </row>
    <row r="30" spans="1:25" s="65" customFormat="1" x14ac:dyDescent="0.25">
      <c r="A30" s="62"/>
      <c r="B30" s="63" t="s">
        <v>295</v>
      </c>
      <c r="C30" s="72">
        <v>652.01706386864123</v>
      </c>
      <c r="D30" s="111">
        <v>629.28276512169077</v>
      </c>
      <c r="E30" s="84">
        <v>32.726259074990985</v>
      </c>
      <c r="F30" s="84">
        <v>-3.486764381910501</v>
      </c>
      <c r="G30" s="106"/>
      <c r="H30" s="69">
        <v>306.34935340587668</v>
      </c>
      <c r="I30" s="114">
        <v>320.25421219011832</v>
      </c>
      <c r="J30" s="84">
        <v>14.770482990684489</v>
      </c>
      <c r="K30" s="84">
        <v>4.5388895486974778</v>
      </c>
      <c r="L30" s="64"/>
      <c r="M30" s="89"/>
      <c r="N30" s="178">
        <v>652017.06386864127</v>
      </c>
      <c r="O30" s="178">
        <v>629282.76512169081</v>
      </c>
      <c r="P30" s="178">
        <v>306349.35340587667</v>
      </c>
      <c r="Q30" s="178">
        <v>320254.21219011833</v>
      </c>
      <c r="R30" s="182">
        <f t="shared" ref="R30:R37" si="8">+((D30-C30)/C30)*100</f>
        <v>-3.4867643819105059</v>
      </c>
      <c r="S30" s="181">
        <f t="shared" ref="S30:S37" si="9">+((I30-H30)/H30)*100</f>
        <v>4.5388895486974787</v>
      </c>
      <c r="T30" s="87" t="b">
        <f t="shared" ref="T30:T37" si="10">ROUND(F30,4)=ROUND(R30,4)</f>
        <v>1</v>
      </c>
      <c r="U30" s="87" t="b">
        <f t="shared" ref="U30:U37" si="11">ROUND(K30,4)=ROUND(S30,4)</f>
        <v>1</v>
      </c>
      <c r="V30" s="182">
        <f t="shared" ref="V30:V37" si="12">+D30/$D$29*100</f>
        <v>32.726259074990985</v>
      </c>
      <c r="W30" s="182">
        <f t="shared" ref="W30:W37" si="13">+J30/$J$29*100</f>
        <v>14.770482990684489</v>
      </c>
      <c r="X30" s="87" t="b">
        <f t="shared" ref="X30:X37" si="14">ROUND(E30,4)=ROUND(V30,4)</f>
        <v>1</v>
      </c>
      <c r="Y30" s="87" t="b">
        <f t="shared" ref="Y30:Y37" si="15">ROUND(J30,4)=ROUND(W30,4)</f>
        <v>1</v>
      </c>
    </row>
    <row r="31" spans="1:25" s="65" customFormat="1" x14ac:dyDescent="0.25">
      <c r="A31" s="62"/>
      <c r="B31" s="63" t="s">
        <v>33</v>
      </c>
      <c r="C31" s="72">
        <v>574.99739880833022</v>
      </c>
      <c r="D31" s="111">
        <v>534.45805749040892</v>
      </c>
      <c r="E31" s="84">
        <v>27.794838542519397</v>
      </c>
      <c r="F31" s="84">
        <v>-7.0503521236684241</v>
      </c>
      <c r="G31" s="106"/>
      <c r="H31" s="69">
        <v>604.67613282997013</v>
      </c>
      <c r="I31" s="114">
        <v>577.43191326668023</v>
      </c>
      <c r="J31" s="84">
        <v>26.631806635288552</v>
      </c>
      <c r="K31" s="84">
        <v>-4.5055887084186841</v>
      </c>
      <c r="L31" s="64"/>
      <c r="M31" s="89"/>
      <c r="N31" s="178">
        <v>574997.39880833018</v>
      </c>
      <c r="O31" s="178">
        <v>534458.05749040889</v>
      </c>
      <c r="P31" s="178">
        <v>604676.1328299701</v>
      </c>
      <c r="Q31" s="178">
        <v>577431.9132666802</v>
      </c>
      <c r="R31" s="182">
        <f t="shared" si="8"/>
        <v>-7.0503521236684223</v>
      </c>
      <c r="S31" s="181">
        <f t="shared" si="9"/>
        <v>-4.505588708418685</v>
      </c>
      <c r="T31" s="87" t="b">
        <f t="shared" si="10"/>
        <v>1</v>
      </c>
      <c r="U31" s="87" t="b">
        <f t="shared" si="11"/>
        <v>1</v>
      </c>
      <c r="V31" s="182">
        <f t="shared" si="12"/>
        <v>27.794838542519397</v>
      </c>
      <c r="W31" s="182">
        <f t="shared" si="13"/>
        <v>26.631806635288552</v>
      </c>
      <c r="X31" s="87" t="b">
        <f t="shared" si="14"/>
        <v>1</v>
      </c>
      <c r="Y31" s="87" t="b">
        <f t="shared" si="15"/>
        <v>1</v>
      </c>
    </row>
    <row r="32" spans="1:25" s="65" customFormat="1" x14ac:dyDescent="0.25">
      <c r="A32" s="62"/>
      <c r="B32" s="63" t="s">
        <v>34</v>
      </c>
      <c r="C32" s="72">
        <v>267.06574073072989</v>
      </c>
      <c r="D32" s="111">
        <v>267.14635350646563</v>
      </c>
      <c r="E32" s="84">
        <v>13.893119691751062</v>
      </c>
      <c r="F32" s="84">
        <v>3.0184618781570194E-2</v>
      </c>
      <c r="G32" s="106"/>
      <c r="H32" s="69">
        <v>364.2875728451383</v>
      </c>
      <c r="I32" s="114">
        <v>342.42163175354386</v>
      </c>
      <c r="J32" s="84">
        <v>15.792869211211602</v>
      </c>
      <c r="K32" s="84">
        <v>-6.0023845778812257</v>
      </c>
      <c r="L32" s="64"/>
      <c r="M32" s="89"/>
      <c r="N32" s="178">
        <v>267065.74073072989</v>
      </c>
      <c r="O32" s="178">
        <v>267146.35350646562</v>
      </c>
      <c r="P32" s="178">
        <v>364287.57284513832</v>
      </c>
      <c r="Q32" s="178">
        <v>342421.63175354386</v>
      </c>
      <c r="R32" s="182">
        <f t="shared" si="8"/>
        <v>3.0184618781569066E-2</v>
      </c>
      <c r="S32" s="181">
        <f t="shared" si="9"/>
        <v>-6.002384577881231</v>
      </c>
      <c r="T32" s="87" t="b">
        <f t="shared" si="10"/>
        <v>1</v>
      </c>
      <c r="U32" s="87" t="b">
        <f t="shared" si="11"/>
        <v>1</v>
      </c>
      <c r="V32" s="182">
        <f t="shared" si="12"/>
        <v>13.893119691751062</v>
      </c>
      <c r="W32" s="182">
        <f t="shared" si="13"/>
        <v>15.792869211211602</v>
      </c>
      <c r="X32" s="87" t="b">
        <f t="shared" si="14"/>
        <v>1</v>
      </c>
      <c r="Y32" s="87" t="b">
        <f t="shared" si="15"/>
        <v>1</v>
      </c>
    </row>
    <row r="33" spans="1:25" s="65" customFormat="1" x14ac:dyDescent="0.25">
      <c r="A33" s="62"/>
      <c r="B33" s="63" t="s">
        <v>37</v>
      </c>
      <c r="C33" s="72">
        <v>279.14339331287266</v>
      </c>
      <c r="D33" s="111">
        <v>322.95359064102655</v>
      </c>
      <c r="E33" s="84">
        <v>16.795411319540861</v>
      </c>
      <c r="F33" s="84">
        <v>15.69451342129744</v>
      </c>
      <c r="G33" s="106"/>
      <c r="H33" s="69">
        <v>330.56298746346386</v>
      </c>
      <c r="I33" s="114">
        <v>329.95165183689221</v>
      </c>
      <c r="J33" s="84">
        <v>15.217739769530011</v>
      </c>
      <c r="K33" s="84">
        <v>-0.18493771225346345</v>
      </c>
      <c r="L33" s="64"/>
      <c r="M33" s="89"/>
      <c r="N33" s="178">
        <v>279143.39331287268</v>
      </c>
      <c r="O33" s="178">
        <v>322953.59064102656</v>
      </c>
      <c r="P33" s="178">
        <v>330562.98746346385</v>
      </c>
      <c r="Q33" s="178">
        <v>329951.65183689218</v>
      </c>
      <c r="R33" s="182">
        <f t="shared" si="8"/>
        <v>15.694513421297437</v>
      </c>
      <c r="S33" s="181">
        <f t="shared" si="9"/>
        <v>-0.18493771225346695</v>
      </c>
      <c r="T33" s="87" t="b">
        <f t="shared" si="10"/>
        <v>1</v>
      </c>
      <c r="U33" s="87" t="b">
        <f t="shared" si="11"/>
        <v>1</v>
      </c>
      <c r="V33" s="182">
        <f t="shared" si="12"/>
        <v>16.795411319540861</v>
      </c>
      <c r="W33" s="182">
        <f t="shared" si="13"/>
        <v>15.217739769530011</v>
      </c>
      <c r="X33" s="87" t="b">
        <f t="shared" si="14"/>
        <v>1</v>
      </c>
      <c r="Y33" s="87" t="b">
        <f t="shared" si="15"/>
        <v>1</v>
      </c>
    </row>
    <row r="34" spans="1:25" s="65" customFormat="1" x14ac:dyDescent="0.25">
      <c r="A34" s="62"/>
      <c r="B34" s="63" t="s">
        <v>296</v>
      </c>
      <c r="C34" s="72">
        <v>71.131070571710723</v>
      </c>
      <c r="D34" s="111">
        <v>63.475962206584413</v>
      </c>
      <c r="E34" s="84">
        <v>3.3011086578945212</v>
      </c>
      <c r="F34" s="84">
        <v>-10.76197546810268</v>
      </c>
      <c r="G34" s="106"/>
      <c r="H34" s="69">
        <v>55.307515330062579</v>
      </c>
      <c r="I34" s="114">
        <v>47.845430543559715</v>
      </c>
      <c r="J34" s="84">
        <v>2.2066848494910465</v>
      </c>
      <c r="K34" s="84">
        <v>-13.491990630876927</v>
      </c>
      <c r="L34" s="64"/>
      <c r="M34" s="89"/>
      <c r="N34" s="178">
        <v>71131.070571710719</v>
      </c>
      <c r="O34" s="178">
        <v>63475.962206584416</v>
      </c>
      <c r="P34" s="178">
        <v>55307.515330062575</v>
      </c>
      <c r="Q34" s="178">
        <v>47845.430543559713</v>
      </c>
      <c r="R34" s="182">
        <f t="shared" si="8"/>
        <v>-10.761975468102676</v>
      </c>
      <c r="S34" s="181">
        <f t="shared" si="9"/>
        <v>-13.491990630876927</v>
      </c>
      <c r="T34" s="87" t="b">
        <f t="shared" si="10"/>
        <v>1</v>
      </c>
      <c r="U34" s="87" t="b">
        <f t="shared" si="11"/>
        <v>1</v>
      </c>
      <c r="V34" s="182">
        <f t="shared" si="12"/>
        <v>3.3011086578945212</v>
      </c>
      <c r="W34" s="182">
        <f t="shared" si="13"/>
        <v>2.2066848494910465</v>
      </c>
      <c r="X34" s="87" t="b">
        <f t="shared" si="14"/>
        <v>1</v>
      </c>
      <c r="Y34" s="87" t="b">
        <f t="shared" si="15"/>
        <v>1</v>
      </c>
    </row>
    <row r="35" spans="1:25" s="65" customFormat="1" x14ac:dyDescent="0.25">
      <c r="A35" s="62"/>
      <c r="B35" s="63" t="s">
        <v>36</v>
      </c>
      <c r="C35" s="72">
        <v>73.960463189315021</v>
      </c>
      <c r="D35" s="111">
        <v>75.047535060350825</v>
      </c>
      <c r="E35" s="84">
        <v>3.9028958227539636</v>
      </c>
      <c r="F35" s="84">
        <v>1.4698013291956302</v>
      </c>
      <c r="G35" s="106"/>
      <c r="H35" s="69">
        <v>292.92882142488867</v>
      </c>
      <c r="I35" s="114">
        <v>299.60411907052145</v>
      </c>
      <c r="J35" s="84">
        <v>13.818077565340738</v>
      </c>
      <c r="K35" s="84">
        <v>2.2788121746307732</v>
      </c>
      <c r="L35" s="64"/>
      <c r="M35" s="89"/>
      <c r="N35" s="178">
        <v>73960.463189315022</v>
      </c>
      <c r="O35" s="178">
        <v>75047.535060350827</v>
      </c>
      <c r="P35" s="178">
        <v>292928.82142488868</v>
      </c>
      <c r="Q35" s="178">
        <v>299604.11907052144</v>
      </c>
      <c r="R35" s="182">
        <f t="shared" si="8"/>
        <v>1.4698013291956389</v>
      </c>
      <c r="S35" s="181">
        <f t="shared" si="9"/>
        <v>2.278812174630767</v>
      </c>
      <c r="T35" s="87" t="b">
        <f t="shared" si="10"/>
        <v>1</v>
      </c>
      <c r="U35" s="87" t="b">
        <f t="shared" si="11"/>
        <v>1</v>
      </c>
      <c r="V35" s="182">
        <f t="shared" si="12"/>
        <v>3.9028958227539636</v>
      </c>
      <c r="W35" s="182">
        <f t="shared" si="13"/>
        <v>13.818077565340738</v>
      </c>
      <c r="X35" s="87" t="b">
        <f t="shared" si="14"/>
        <v>1</v>
      </c>
      <c r="Y35" s="87" t="b">
        <f t="shared" si="15"/>
        <v>1</v>
      </c>
    </row>
    <row r="36" spans="1:25" s="65" customFormat="1" x14ac:dyDescent="0.25">
      <c r="A36" s="62"/>
      <c r="B36" s="63" t="s">
        <v>22</v>
      </c>
      <c r="C36" s="72">
        <v>12.185737809074457</v>
      </c>
      <c r="D36" s="111">
        <v>13.092381945363924</v>
      </c>
      <c r="E36" s="84">
        <v>0.68087782980971634</v>
      </c>
      <c r="F36" s="84">
        <v>7.440207154418732</v>
      </c>
      <c r="G36" s="106"/>
      <c r="H36" s="69">
        <v>214.88675467416715</v>
      </c>
      <c r="I36" s="114">
        <v>208.89929356398508</v>
      </c>
      <c r="J36" s="84">
        <v>9.6346694123139898</v>
      </c>
      <c r="K36" s="84">
        <v>-2.7863332569105337</v>
      </c>
      <c r="L36" s="64"/>
      <c r="M36" s="89"/>
      <c r="N36" s="178">
        <v>25840.319868579267</v>
      </c>
      <c r="O36" s="178">
        <v>17411.359441477722</v>
      </c>
      <c r="P36" s="178">
        <v>35687.633696237819</v>
      </c>
      <c r="Q36" s="178">
        <v>41795.80983616093</v>
      </c>
      <c r="R36" s="182">
        <f t="shared" si="8"/>
        <v>7.4402071544187374</v>
      </c>
      <c r="S36" s="181">
        <f t="shared" si="9"/>
        <v>-2.7863332569105328</v>
      </c>
      <c r="T36" s="87" t="b">
        <f t="shared" si="10"/>
        <v>1</v>
      </c>
      <c r="U36" s="87" t="b">
        <f t="shared" si="11"/>
        <v>1</v>
      </c>
      <c r="V36" s="182">
        <f t="shared" si="12"/>
        <v>0.68087782980971634</v>
      </c>
      <c r="W36" s="182">
        <f t="shared" si="13"/>
        <v>9.6346694123139898</v>
      </c>
      <c r="X36" s="87" t="b">
        <f t="shared" si="14"/>
        <v>1</v>
      </c>
      <c r="Y36" s="87" t="b">
        <f t="shared" si="15"/>
        <v>1</v>
      </c>
    </row>
    <row r="37" spans="1:25" s="65" customFormat="1" x14ac:dyDescent="0.25">
      <c r="A37" s="62"/>
      <c r="B37" s="63" t="s">
        <v>43</v>
      </c>
      <c r="C37" s="72">
        <v>25.840319868579268</v>
      </c>
      <c r="D37" s="111">
        <v>17.411359441477721</v>
      </c>
      <c r="E37" s="84">
        <v>0.9054890607394922</v>
      </c>
      <c r="F37" s="84">
        <v>-32.619412104688394</v>
      </c>
      <c r="G37" s="106"/>
      <c r="H37" s="69">
        <v>35.687633696237818</v>
      </c>
      <c r="I37" s="114">
        <v>41.795809836160927</v>
      </c>
      <c r="J37" s="84">
        <v>1.92766956613958</v>
      </c>
      <c r="K37" s="84">
        <v>17.115665868782525</v>
      </c>
      <c r="L37" s="64"/>
      <c r="M37" s="89"/>
      <c r="N37" s="178">
        <v>12185.737809074457</v>
      </c>
      <c r="O37" s="178">
        <v>13092.381945363924</v>
      </c>
      <c r="P37" s="178">
        <v>214886.75467416714</v>
      </c>
      <c r="Q37" s="178">
        <v>208899.29356398509</v>
      </c>
      <c r="R37" s="182">
        <f t="shared" si="8"/>
        <v>-32.619412104688401</v>
      </c>
      <c r="S37" s="181">
        <f t="shared" si="9"/>
        <v>17.115665868782532</v>
      </c>
      <c r="T37" s="87" t="b">
        <f t="shared" si="10"/>
        <v>1</v>
      </c>
      <c r="U37" s="87" t="b">
        <f t="shared" si="11"/>
        <v>1</v>
      </c>
      <c r="V37" s="182">
        <f t="shared" si="12"/>
        <v>0.9054890607394922</v>
      </c>
      <c r="W37" s="182">
        <f t="shared" si="13"/>
        <v>1.92766956613958</v>
      </c>
      <c r="X37" s="87" t="b">
        <f t="shared" si="14"/>
        <v>1</v>
      </c>
      <c r="Y37" s="87" t="b">
        <f t="shared" si="15"/>
        <v>1</v>
      </c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14" t="s">
        <v>200</v>
      </c>
      <c r="C40" s="314"/>
      <c r="D40" s="314"/>
      <c r="E40" s="314"/>
      <c r="F40" s="314"/>
      <c r="G40" s="314" t="s">
        <v>202</v>
      </c>
      <c r="H40" s="314"/>
      <c r="I40" s="314"/>
      <c r="J40" s="314"/>
      <c r="K40" s="314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14" t="s">
        <v>201</v>
      </c>
      <c r="C41" s="314"/>
      <c r="D41" s="314"/>
      <c r="E41" s="314"/>
      <c r="F41" s="314"/>
      <c r="G41" s="314" t="s">
        <v>201</v>
      </c>
      <c r="H41" s="314"/>
      <c r="I41" s="314"/>
      <c r="J41" s="314"/>
      <c r="K41" s="314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14" t="s">
        <v>344</v>
      </c>
      <c r="C42" s="314"/>
      <c r="D42" s="314"/>
      <c r="E42" s="314"/>
      <c r="F42" s="314"/>
      <c r="G42" s="323" t="s">
        <v>344</v>
      </c>
      <c r="H42" s="323"/>
      <c r="I42" s="323"/>
      <c r="J42" s="323"/>
      <c r="K42" s="323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9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9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9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341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270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271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80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4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6.5703125" style="75" customWidth="1"/>
    <col min="19" max="19" width="8.42578125" style="7" customWidth="1"/>
    <col min="20" max="21" width="17.28515625" style="7" customWidth="1"/>
    <col min="22" max="22" width="7.5703125" style="7" customWidth="1"/>
    <col min="23" max="23" width="6.5703125" style="7" customWidth="1"/>
    <col min="24" max="25" width="15.42578125" style="7" customWidth="1"/>
    <col min="26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5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5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5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5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5"/>
      <c r="N5" s="197"/>
      <c r="O5" s="197"/>
      <c r="P5" s="197"/>
      <c r="Q5" s="197"/>
      <c r="R5" s="78"/>
      <c r="S5" s="78"/>
      <c r="T5" s="78"/>
      <c r="U5" s="78"/>
      <c r="V5" s="78"/>
    </row>
    <row r="6" spans="1:25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5"/>
      <c r="N6" s="197"/>
      <c r="O6" s="197"/>
      <c r="P6" s="197"/>
      <c r="Q6" s="197"/>
      <c r="R6" s="78"/>
      <c r="S6" s="78"/>
      <c r="T6" s="78"/>
      <c r="U6" s="78"/>
      <c r="V6" s="78"/>
    </row>
    <row r="7" spans="1:25" ht="15.75" x14ac:dyDescent="0.25">
      <c r="A7" s="8"/>
      <c r="B7" s="168"/>
      <c r="C7" s="306" t="s">
        <v>251</v>
      </c>
      <c r="D7" s="306"/>
      <c r="E7" s="306"/>
      <c r="F7" s="306"/>
      <c r="G7" s="306"/>
      <c r="H7" s="306"/>
      <c r="I7" s="306"/>
      <c r="J7" s="306"/>
      <c r="K7" s="306"/>
      <c r="L7" s="12"/>
      <c r="M7" s="183"/>
      <c r="S7" s="75"/>
      <c r="T7" s="78"/>
      <c r="U7" s="78"/>
      <c r="V7" s="78"/>
    </row>
    <row r="8" spans="1:25" ht="15.75" x14ac:dyDescent="0.25">
      <c r="A8" s="8"/>
      <c r="B8" s="168"/>
      <c r="C8" s="322" t="s">
        <v>348</v>
      </c>
      <c r="D8" s="322"/>
      <c r="E8" s="322"/>
      <c r="F8" s="322"/>
      <c r="G8" s="322"/>
      <c r="H8" s="322"/>
      <c r="I8" s="322"/>
      <c r="J8" s="322"/>
      <c r="K8" s="322"/>
      <c r="L8" s="12"/>
      <c r="M8" s="183"/>
      <c r="S8" s="75"/>
      <c r="T8" s="78"/>
      <c r="U8" s="78"/>
      <c r="V8" s="78"/>
    </row>
    <row r="9" spans="1:25" ht="7.5" customHeight="1" x14ac:dyDescent="0.25">
      <c r="A9" s="8"/>
      <c r="B9" s="168"/>
      <c r="C9" s="166"/>
      <c r="D9" s="166"/>
      <c r="E9" s="194"/>
      <c r="F9" s="194"/>
      <c r="G9" s="168"/>
      <c r="H9" s="166"/>
      <c r="I9" s="168"/>
      <c r="J9" s="196"/>
      <c r="K9" s="196"/>
      <c r="L9" s="12"/>
      <c r="M9" s="183"/>
      <c r="S9" s="75"/>
      <c r="T9" s="78"/>
      <c r="U9" s="78"/>
      <c r="V9" s="78"/>
    </row>
    <row r="10" spans="1:25" s="65" customFormat="1" ht="15.75" customHeight="1" x14ac:dyDescent="0.25">
      <c r="A10" s="62"/>
      <c r="B10" s="63"/>
      <c r="C10" s="311" t="s">
        <v>30</v>
      </c>
      <c r="D10" s="311"/>
      <c r="E10" s="316" t="s">
        <v>305</v>
      </c>
      <c r="F10" s="316" t="s">
        <v>304</v>
      </c>
      <c r="G10" s="169"/>
      <c r="H10" s="311" t="s">
        <v>59</v>
      </c>
      <c r="I10" s="311"/>
      <c r="J10" s="316" t="s">
        <v>305</v>
      </c>
      <c r="K10" s="316" t="s">
        <v>304</v>
      </c>
      <c r="L10" s="64"/>
      <c r="M10" s="183"/>
      <c r="N10" s="87"/>
      <c r="O10" s="87"/>
      <c r="P10" s="87"/>
      <c r="Q10" s="87"/>
      <c r="R10" s="87"/>
      <c r="S10" s="87"/>
      <c r="T10" s="197"/>
      <c r="U10" s="197"/>
      <c r="V10" s="197"/>
    </row>
    <row r="11" spans="1:25" s="65" customFormat="1" ht="15.75" customHeight="1" x14ac:dyDescent="0.25">
      <c r="A11" s="62"/>
      <c r="B11" s="63"/>
      <c r="C11" s="167">
        <v>2016</v>
      </c>
      <c r="D11" s="167">
        <v>2017</v>
      </c>
      <c r="E11" s="316"/>
      <c r="F11" s="316"/>
      <c r="G11" s="169"/>
      <c r="H11" s="167">
        <v>2016</v>
      </c>
      <c r="I11" s="167">
        <v>2017</v>
      </c>
      <c r="J11" s="316"/>
      <c r="K11" s="316"/>
      <c r="L11" s="64"/>
      <c r="M11" s="87"/>
      <c r="N11" s="324" t="s">
        <v>30</v>
      </c>
      <c r="O11" s="324"/>
      <c r="P11" s="324" t="s">
        <v>59</v>
      </c>
      <c r="Q11" s="324"/>
      <c r="R11" s="87"/>
      <c r="S11" s="87"/>
      <c r="T11" s="197"/>
      <c r="U11" s="197"/>
      <c r="V11" s="197"/>
    </row>
    <row r="12" spans="1:25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3"/>
      <c r="N12" s="87"/>
      <c r="O12" s="87"/>
      <c r="P12" s="87"/>
      <c r="Q12" s="87"/>
      <c r="R12" s="87"/>
      <c r="S12" s="87"/>
      <c r="T12" s="197"/>
      <c r="U12" s="197"/>
      <c r="V12" s="197"/>
    </row>
    <row r="13" spans="1:25" s="65" customFormat="1" x14ac:dyDescent="0.25">
      <c r="A13" s="62"/>
      <c r="B13" s="99" t="s">
        <v>38</v>
      </c>
      <c r="C13" s="70">
        <v>1968.445567954424</v>
      </c>
      <c r="D13" s="70">
        <v>1939.1122053447173</v>
      </c>
      <c r="E13" s="70">
        <v>100</v>
      </c>
      <c r="F13" s="85">
        <v>-1.4901790065848464</v>
      </c>
      <c r="G13" s="169"/>
      <c r="H13" s="70">
        <v>2217.2534104209976</v>
      </c>
      <c r="I13" s="70">
        <v>2182.6385412747645</v>
      </c>
      <c r="J13" s="70">
        <v>100</v>
      </c>
      <c r="K13" s="85">
        <v>-1.5611598107615809</v>
      </c>
      <c r="L13" s="116"/>
      <c r="M13" s="183"/>
      <c r="N13" s="225">
        <v>2016</v>
      </c>
      <c r="O13" s="225">
        <v>2017</v>
      </c>
      <c r="P13" s="225">
        <v>2016</v>
      </c>
      <c r="Q13" s="225">
        <v>2017</v>
      </c>
      <c r="R13" s="182">
        <f>+((D13-C13)/C13)*100</f>
        <v>-1.4901790065848468</v>
      </c>
      <c r="S13" s="181">
        <f>+((I13-H13)/H13)*100</f>
        <v>-1.5611598107615789</v>
      </c>
      <c r="T13" s="87" t="b">
        <f>ROUND(F13,4)=ROUND(R13,4)</f>
        <v>1</v>
      </c>
      <c r="U13" s="87" t="b">
        <f>ROUND(K13,4)=ROUND(S13,4)</f>
        <v>1</v>
      </c>
      <c r="V13" s="182">
        <f>+D13/$D$13*100</f>
        <v>100</v>
      </c>
      <c r="W13" s="182">
        <f>+I13/$I$13*100</f>
        <v>100</v>
      </c>
      <c r="X13" s="87" t="b">
        <f>ROUND(E13,4)=ROUND(V13,4)</f>
        <v>1</v>
      </c>
      <c r="Y13" s="87" t="b">
        <f>ROUND(J13,4)=ROUND(W13,4)</f>
        <v>1</v>
      </c>
    </row>
    <row r="14" spans="1:25" s="65" customFormat="1" x14ac:dyDescent="0.25">
      <c r="A14" s="62"/>
      <c r="B14" s="63" t="s">
        <v>39</v>
      </c>
      <c r="C14" s="72">
        <v>132.63845274435803</v>
      </c>
      <c r="D14" s="111">
        <v>143.410570537735</v>
      </c>
      <c r="E14" s="84">
        <v>7.3956819075480364</v>
      </c>
      <c r="F14" s="84">
        <v>8.1214139418066758</v>
      </c>
      <c r="G14" s="169"/>
      <c r="H14" s="72">
        <v>8.6166068231319635</v>
      </c>
      <c r="I14" s="111">
        <v>6.5759436153733608</v>
      </c>
      <c r="J14" s="84">
        <v>0.30128413344761601</v>
      </c>
      <c r="K14" s="84">
        <v>-23.682909637704263</v>
      </c>
      <c r="L14" s="116"/>
      <c r="M14" s="178" t="s">
        <v>39</v>
      </c>
      <c r="N14" s="178">
        <v>132638.45274435804</v>
      </c>
      <c r="O14" s="178">
        <v>143410.57053773501</v>
      </c>
      <c r="P14" s="178">
        <v>8616.6068231319641</v>
      </c>
      <c r="Q14" s="178">
        <v>6575.9436153733604</v>
      </c>
      <c r="R14" s="182">
        <f t="shared" ref="R14:R19" si="0">+((D14-C14)/C14)*100</f>
        <v>8.1214139418066829</v>
      </c>
      <c r="S14" s="181">
        <f t="shared" ref="S14:S19" si="1">+((I14-H14)/H14)*100</f>
        <v>-23.68290963770426</v>
      </c>
      <c r="T14" s="87" t="b">
        <f t="shared" ref="T14:T19" si="2">ROUND(F14,4)=ROUND(R14,4)</f>
        <v>1</v>
      </c>
      <c r="U14" s="87" t="b">
        <f t="shared" ref="U14:U19" si="3">ROUND(K14,4)=ROUND(S14,4)</f>
        <v>1</v>
      </c>
      <c r="V14" s="182">
        <f t="shared" ref="V14:V19" si="4">+D14/$D$13*100</f>
        <v>7.3956819075480364</v>
      </c>
      <c r="W14" s="182">
        <f t="shared" ref="W14:W19" si="5">+I14/$I$13*100</f>
        <v>0.30128413344761601</v>
      </c>
      <c r="X14" s="87" t="b">
        <f t="shared" ref="X14:X19" si="6">ROUND(E14,4)=ROUND(V14,4)</f>
        <v>1</v>
      </c>
      <c r="Y14" s="87" t="b">
        <f t="shared" ref="Y14:Y19" si="7">ROUND(J14,4)=ROUND(W14,4)</f>
        <v>1</v>
      </c>
    </row>
    <row r="15" spans="1:25" s="65" customFormat="1" x14ac:dyDescent="0.25">
      <c r="A15" s="62"/>
      <c r="B15" s="63" t="s">
        <v>40</v>
      </c>
      <c r="C15" s="72">
        <v>1048.2386297187077</v>
      </c>
      <c r="D15" s="111">
        <v>1087.1841693046522</v>
      </c>
      <c r="E15" s="84">
        <v>56.066078399593323</v>
      </c>
      <c r="F15" s="84">
        <v>3.7153314600126386</v>
      </c>
      <c r="G15" s="169"/>
      <c r="H15" s="72">
        <v>1294.5761239202964</v>
      </c>
      <c r="I15" s="111">
        <v>1272.3934475673896</v>
      </c>
      <c r="J15" s="84">
        <v>58.296113786401449</v>
      </c>
      <c r="K15" s="84">
        <v>-1.7135088422403633</v>
      </c>
      <c r="L15" s="116"/>
      <c r="M15" s="178" t="s">
        <v>40</v>
      </c>
      <c r="N15" s="178">
        <v>1048238.6297187078</v>
      </c>
      <c r="O15" s="178">
        <v>1087184.1693046521</v>
      </c>
      <c r="P15" s="178">
        <v>1294576.1239202963</v>
      </c>
      <c r="Q15" s="178">
        <v>1272393.4475673896</v>
      </c>
      <c r="R15" s="182">
        <f t="shared" si="0"/>
        <v>3.7153314600126364</v>
      </c>
      <c r="S15" s="181">
        <f t="shared" si="1"/>
        <v>-1.7135088422403608</v>
      </c>
      <c r="T15" s="87" t="b">
        <f t="shared" si="2"/>
        <v>1</v>
      </c>
      <c r="U15" s="87" t="b">
        <f t="shared" si="3"/>
        <v>1</v>
      </c>
      <c r="V15" s="182">
        <f t="shared" si="4"/>
        <v>56.066078399593323</v>
      </c>
      <c r="W15" s="182">
        <f t="shared" si="5"/>
        <v>58.296113786401449</v>
      </c>
      <c r="X15" s="87" t="b">
        <f t="shared" si="6"/>
        <v>1</v>
      </c>
      <c r="Y15" s="87" t="b">
        <f t="shared" si="7"/>
        <v>1</v>
      </c>
    </row>
    <row r="16" spans="1:25" s="65" customFormat="1" x14ac:dyDescent="0.25">
      <c r="A16" s="62"/>
      <c r="B16" s="63" t="s">
        <v>41</v>
      </c>
      <c r="C16" s="72">
        <v>70.623058982873957</v>
      </c>
      <c r="D16" s="111">
        <v>55.402333240137729</v>
      </c>
      <c r="E16" s="84">
        <v>2.8570978557833802</v>
      </c>
      <c r="F16" s="84">
        <v>-21.552062402773075</v>
      </c>
      <c r="G16" s="169"/>
      <c r="H16" s="72">
        <v>78.64146788168415</v>
      </c>
      <c r="I16" s="111">
        <v>65.450586036304614</v>
      </c>
      <c r="J16" s="84">
        <v>2.9986910245834091</v>
      </c>
      <c r="K16" s="84">
        <v>-16.773443071059123</v>
      </c>
      <c r="L16" s="116"/>
      <c r="M16" s="178" t="s">
        <v>41</v>
      </c>
      <c r="N16" s="178">
        <v>70623.058982873961</v>
      </c>
      <c r="O16" s="178">
        <v>55402.333240137727</v>
      </c>
      <c r="P16" s="178">
        <v>78641.467881684148</v>
      </c>
      <c r="Q16" s="178">
        <v>65450.586036304609</v>
      </c>
      <c r="R16" s="182">
        <f t="shared" si="0"/>
        <v>-21.552062402773071</v>
      </c>
      <c r="S16" s="181">
        <f t="shared" si="1"/>
        <v>-16.773443071059123</v>
      </c>
      <c r="T16" s="87" t="b">
        <f t="shared" si="2"/>
        <v>1</v>
      </c>
      <c r="U16" s="87" t="b">
        <f t="shared" si="3"/>
        <v>1</v>
      </c>
      <c r="V16" s="182">
        <f t="shared" si="4"/>
        <v>2.8570978557833802</v>
      </c>
      <c r="W16" s="182">
        <f t="shared" si="5"/>
        <v>2.9986910245834091</v>
      </c>
      <c r="X16" s="87" t="b">
        <f t="shared" si="6"/>
        <v>1</v>
      </c>
      <c r="Y16" s="87" t="b">
        <f t="shared" si="7"/>
        <v>1</v>
      </c>
    </row>
    <row r="17" spans="1:25" s="65" customFormat="1" x14ac:dyDescent="0.25">
      <c r="A17" s="62"/>
      <c r="B17" s="63" t="s">
        <v>43</v>
      </c>
      <c r="C17" s="72">
        <v>52.09567324804916</v>
      </c>
      <c r="D17" s="111">
        <v>42.854033786747841</v>
      </c>
      <c r="E17" s="84">
        <v>2.2099821592907589</v>
      </c>
      <c r="F17" s="84">
        <v>-17.739744752501863</v>
      </c>
      <c r="G17" s="169"/>
      <c r="H17" s="72">
        <v>34.097503908768211</v>
      </c>
      <c r="I17" s="111">
        <v>22.786864574997701</v>
      </c>
      <c r="J17" s="84">
        <v>1.0440054156511454</v>
      </c>
      <c r="K17" s="84">
        <v>-33.171458427084353</v>
      </c>
      <c r="L17" s="116"/>
      <c r="M17" s="178" t="s">
        <v>43</v>
      </c>
      <c r="N17" s="178">
        <v>52095.673248049163</v>
      </c>
      <c r="O17" s="178">
        <v>42854.033786747845</v>
      </c>
      <c r="P17" s="178">
        <v>34097.503908768209</v>
      </c>
      <c r="Q17" s="178">
        <v>22786.8645749977</v>
      </c>
      <c r="R17" s="182">
        <f t="shared" si="0"/>
        <v>-17.739744752501867</v>
      </c>
      <c r="S17" s="181">
        <f t="shared" si="1"/>
        <v>-33.171458427084353</v>
      </c>
      <c r="T17" s="87" t="b">
        <f t="shared" si="2"/>
        <v>1</v>
      </c>
      <c r="U17" s="87" t="b">
        <f t="shared" si="3"/>
        <v>1</v>
      </c>
      <c r="V17" s="182">
        <f t="shared" si="4"/>
        <v>2.2099821592907589</v>
      </c>
      <c r="W17" s="182">
        <f t="shared" si="5"/>
        <v>1.0440054156511454</v>
      </c>
      <c r="X17" s="87" t="b">
        <f t="shared" si="6"/>
        <v>1</v>
      </c>
      <c r="Y17" s="87" t="b">
        <f t="shared" si="7"/>
        <v>1</v>
      </c>
    </row>
    <row r="18" spans="1:25" s="65" customFormat="1" x14ac:dyDescent="0.25">
      <c r="A18" s="62"/>
      <c r="B18" s="63" t="s">
        <v>166</v>
      </c>
      <c r="C18" s="72">
        <v>45.325224818837384</v>
      </c>
      <c r="D18" s="111">
        <v>36.077592146012677</v>
      </c>
      <c r="E18" s="84">
        <v>1.8605211212931918</v>
      </c>
      <c r="F18" s="84">
        <v>-20.402839058795685</v>
      </c>
      <c r="G18" s="169"/>
      <c r="H18" s="72">
        <v>88.897255637631844</v>
      </c>
      <c r="I18" s="111">
        <v>89.32834714680402</v>
      </c>
      <c r="J18" s="84">
        <v>4.0926770721565298</v>
      </c>
      <c r="K18" s="84">
        <v>0.48493230311790203</v>
      </c>
      <c r="L18" s="116"/>
      <c r="M18" s="178" t="s">
        <v>246</v>
      </c>
      <c r="N18" s="178">
        <v>45325.224818837385</v>
      </c>
      <c r="O18" s="178">
        <v>36077.592146012677</v>
      </c>
      <c r="P18" s="178">
        <v>88897.255637631839</v>
      </c>
      <c r="Q18" s="178">
        <v>89328.347146804022</v>
      </c>
      <c r="R18" s="182">
        <f t="shared" si="0"/>
        <v>-20.402839058795681</v>
      </c>
      <c r="S18" s="181">
        <f t="shared" si="1"/>
        <v>0.4849323031179017</v>
      </c>
      <c r="T18" s="87" t="b">
        <f t="shared" si="2"/>
        <v>1</v>
      </c>
      <c r="U18" s="87" t="b">
        <f t="shared" si="3"/>
        <v>1</v>
      </c>
      <c r="V18" s="182">
        <f t="shared" si="4"/>
        <v>1.8605211212931918</v>
      </c>
      <c r="W18" s="182">
        <f t="shared" si="5"/>
        <v>4.0926770721565298</v>
      </c>
      <c r="X18" s="87" t="b">
        <f t="shared" si="6"/>
        <v>1</v>
      </c>
      <c r="Y18" s="87" t="b">
        <f t="shared" si="7"/>
        <v>1</v>
      </c>
    </row>
    <row r="19" spans="1:25" s="65" customFormat="1" x14ac:dyDescent="0.25">
      <c r="A19" s="62"/>
      <c r="B19" s="63" t="s">
        <v>42</v>
      </c>
      <c r="C19" s="72">
        <v>619.52452844159768</v>
      </c>
      <c r="D19" s="111">
        <v>574.18350632943168</v>
      </c>
      <c r="E19" s="84">
        <v>29.610638556491303</v>
      </c>
      <c r="F19" s="84">
        <v>-7.3186807027996963</v>
      </c>
      <c r="G19" s="169"/>
      <c r="H19" s="72">
        <v>712.42445224948517</v>
      </c>
      <c r="I19" s="111">
        <v>726.10335233389515</v>
      </c>
      <c r="J19" s="84">
        <v>33.267228567759844</v>
      </c>
      <c r="K19" s="84">
        <v>1.9200492124068491</v>
      </c>
      <c r="L19" s="116"/>
      <c r="M19" s="178" t="s">
        <v>42</v>
      </c>
      <c r="N19" s="178">
        <v>619524.52844159771</v>
      </c>
      <c r="O19" s="178">
        <v>574183.50632943166</v>
      </c>
      <c r="P19" s="178">
        <v>712424.45224948518</v>
      </c>
      <c r="Q19" s="178">
        <v>726103.35233389516</v>
      </c>
      <c r="R19" s="182">
        <f t="shared" si="0"/>
        <v>-7.3186807027996927</v>
      </c>
      <c r="S19" s="181">
        <f t="shared" si="1"/>
        <v>1.9200492124068387</v>
      </c>
      <c r="T19" s="87" t="b">
        <f t="shared" si="2"/>
        <v>1</v>
      </c>
      <c r="U19" s="87" t="b">
        <f t="shared" si="3"/>
        <v>1</v>
      </c>
      <c r="V19" s="182">
        <f t="shared" si="4"/>
        <v>29.610638556491303</v>
      </c>
      <c r="W19" s="182">
        <f t="shared" si="5"/>
        <v>33.267228567759844</v>
      </c>
      <c r="X19" s="87" t="b">
        <f t="shared" si="6"/>
        <v>1</v>
      </c>
      <c r="Y19" s="87" t="b">
        <f t="shared" si="7"/>
        <v>1</v>
      </c>
    </row>
    <row r="20" spans="1:25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3"/>
      <c r="N20" s="87"/>
      <c r="O20" s="87"/>
      <c r="P20" s="87"/>
      <c r="Q20" s="87"/>
      <c r="R20" s="182"/>
      <c r="S20" s="181"/>
      <c r="T20" s="87"/>
      <c r="U20" s="87"/>
      <c r="V20" s="182"/>
      <c r="W20" s="182"/>
      <c r="X20" s="87"/>
      <c r="Y20" s="87"/>
    </row>
    <row r="21" spans="1:25" s="65" customFormat="1" ht="14.25" x14ac:dyDescent="0.2">
      <c r="A21" s="62"/>
      <c r="B21" s="63" t="s">
        <v>61</v>
      </c>
      <c r="C21" s="72">
        <v>1118.8616887015817</v>
      </c>
      <c r="D21" s="111">
        <v>1142.5865025447899</v>
      </c>
      <c r="E21" s="84">
        <v>58.923176255376696</v>
      </c>
      <c r="F21" s="84">
        <v>2.1204420602461083</v>
      </c>
      <c r="G21" s="63"/>
      <c r="H21" s="72">
        <v>1373.2175918019805</v>
      </c>
      <c r="I21" s="111">
        <v>1337.8440336036942</v>
      </c>
      <c r="J21" s="84">
        <v>61.294804810984857</v>
      </c>
      <c r="K21" s="84">
        <v>-2.5759616254164008</v>
      </c>
      <c r="L21" s="64"/>
      <c r="M21" s="183"/>
      <c r="N21" s="87"/>
      <c r="O21" s="87"/>
      <c r="P21" s="87"/>
      <c r="Q21" s="87"/>
      <c r="R21" s="182"/>
      <c r="S21" s="181"/>
      <c r="T21" s="87"/>
      <c r="U21" s="87"/>
      <c r="V21" s="182"/>
      <c r="W21" s="182"/>
      <c r="X21" s="87"/>
      <c r="Y21" s="87"/>
    </row>
    <row r="22" spans="1:2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182"/>
      <c r="S22" s="181"/>
      <c r="T22" s="87"/>
      <c r="U22" s="87"/>
      <c r="V22" s="87"/>
      <c r="W22" s="87"/>
      <c r="X22" s="87"/>
      <c r="Y22" s="87"/>
    </row>
    <row r="23" spans="1:25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64"/>
      <c r="M23" s="183"/>
      <c r="N23" s="87"/>
      <c r="O23" s="87"/>
      <c r="P23" s="87"/>
      <c r="Q23" s="87"/>
      <c r="R23" s="182"/>
      <c r="S23" s="181"/>
      <c r="T23" s="87"/>
      <c r="U23" s="87"/>
      <c r="V23" s="87"/>
      <c r="W23" s="87"/>
      <c r="X23" s="87"/>
      <c r="Y23" s="87"/>
    </row>
    <row r="24" spans="1:25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3"/>
      <c r="N24" s="87"/>
      <c r="O24" s="88"/>
      <c r="P24" s="87"/>
      <c r="Q24" s="87"/>
      <c r="R24" s="182"/>
      <c r="S24" s="181"/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63"/>
      <c r="C25" s="311" t="s">
        <v>30</v>
      </c>
      <c r="D25" s="311"/>
      <c r="E25" s="316" t="s">
        <v>305</v>
      </c>
      <c r="F25" s="316" t="s">
        <v>304</v>
      </c>
      <c r="G25" s="169"/>
      <c r="H25" s="311" t="s">
        <v>59</v>
      </c>
      <c r="I25" s="311"/>
      <c r="J25" s="316" t="s">
        <v>305</v>
      </c>
      <c r="K25" s="316" t="s">
        <v>304</v>
      </c>
      <c r="L25" s="64"/>
      <c r="M25" s="183"/>
      <c r="N25" s="325"/>
      <c r="O25" s="325"/>
      <c r="P25" s="325"/>
      <c r="Q25" s="325"/>
      <c r="R25" s="182"/>
      <c r="S25" s="181"/>
      <c r="T25" s="87"/>
      <c r="U25" s="87"/>
      <c r="V25" s="87"/>
      <c r="W25" s="87"/>
      <c r="X25" s="87"/>
      <c r="Y25" s="87"/>
    </row>
    <row r="26" spans="1:25" s="65" customFormat="1" x14ac:dyDescent="0.25">
      <c r="A26" s="62"/>
      <c r="B26" s="63"/>
      <c r="C26" s="167">
        <v>2016</v>
      </c>
      <c r="D26" s="167">
        <v>2017</v>
      </c>
      <c r="E26" s="316"/>
      <c r="F26" s="316"/>
      <c r="G26" s="169"/>
      <c r="H26" s="167">
        <v>2016</v>
      </c>
      <c r="I26" s="167">
        <v>2017</v>
      </c>
      <c r="J26" s="316"/>
      <c r="K26" s="316"/>
      <c r="L26" s="64"/>
      <c r="M26" s="183"/>
      <c r="N26" s="324" t="s">
        <v>30</v>
      </c>
      <c r="O26" s="324"/>
      <c r="P26" s="324" t="s">
        <v>59</v>
      </c>
      <c r="Q26" s="324"/>
      <c r="R26" s="182"/>
      <c r="S26" s="181"/>
      <c r="T26" s="87"/>
      <c r="U26" s="87"/>
      <c r="V26" s="87"/>
      <c r="W26" s="87"/>
      <c r="X26" s="87"/>
      <c r="Y26" s="87"/>
    </row>
    <row r="27" spans="1:25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3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38</v>
      </c>
      <c r="C28" s="70">
        <v>1956.3411881592535</v>
      </c>
      <c r="D28" s="70">
        <v>1922.8680054133688</v>
      </c>
      <c r="E28" s="70">
        <v>100</v>
      </c>
      <c r="F28" s="85">
        <v>-1.7110094572705958</v>
      </c>
      <c r="G28" s="169"/>
      <c r="H28" s="70">
        <v>2204.6867716698052</v>
      </c>
      <c r="I28" s="70">
        <v>2168.2040620614616</v>
      </c>
      <c r="J28" s="70">
        <v>100</v>
      </c>
      <c r="K28" s="85">
        <v>-1.6547797209629067</v>
      </c>
      <c r="L28" s="64"/>
      <c r="M28" s="183"/>
      <c r="N28" s="225">
        <v>2016</v>
      </c>
      <c r="O28" s="225">
        <v>2017</v>
      </c>
      <c r="P28" s="225">
        <v>2016</v>
      </c>
      <c r="Q28" s="225">
        <v>2017</v>
      </c>
      <c r="R28" s="182">
        <f>+((D28-C28)/C28)*100</f>
        <v>-1.7110094572705945</v>
      </c>
      <c r="S28" s="181">
        <f>+((I28-H28)/H28)*100</f>
        <v>-1.6547797209629018</v>
      </c>
      <c r="T28" s="87" t="b">
        <f>ROUND(F28,4)=ROUND(R28,4)</f>
        <v>1</v>
      </c>
      <c r="U28" s="87" t="b">
        <f>ROUND(K28,4)=ROUND(S28,4)</f>
        <v>1</v>
      </c>
      <c r="V28" s="182">
        <f>+D28/$D$28*100</f>
        <v>100</v>
      </c>
      <c r="W28" s="182">
        <f>+J28/$J$28*100</f>
        <v>100</v>
      </c>
      <c r="X28" s="87" t="b">
        <f>ROUND(E28,4)=ROUND(V28,4)</f>
        <v>1</v>
      </c>
      <c r="Y28" s="87" t="b">
        <f>ROUND(J28,4)=ROUND(W28,4)</f>
        <v>1</v>
      </c>
    </row>
    <row r="29" spans="1:25" s="65" customFormat="1" x14ac:dyDescent="0.25">
      <c r="A29" s="62"/>
      <c r="B29" s="63" t="s">
        <v>39</v>
      </c>
      <c r="C29" s="72">
        <v>143.47100570646472</v>
      </c>
      <c r="D29" s="111">
        <v>146.21571932142317</v>
      </c>
      <c r="E29" s="84">
        <v>7.6040434865933717</v>
      </c>
      <c r="F29" s="84">
        <v>1.9130789537880499</v>
      </c>
      <c r="G29" s="169"/>
      <c r="H29" s="72">
        <v>8.3662966237297791</v>
      </c>
      <c r="I29" s="111">
        <v>7.3196683136125467</v>
      </c>
      <c r="J29" s="84">
        <v>0.33759130156103628</v>
      </c>
      <c r="K29" s="84">
        <v>-12.510055012257448</v>
      </c>
      <c r="L29" s="64"/>
      <c r="M29" s="178" t="s">
        <v>39</v>
      </c>
      <c r="N29" s="178">
        <v>143471.00570646473</v>
      </c>
      <c r="O29" s="178">
        <v>146215.71932142315</v>
      </c>
      <c r="P29" s="178">
        <v>8366.2966237297787</v>
      </c>
      <c r="Q29" s="178">
        <v>7319.6683136125466</v>
      </c>
      <c r="R29" s="182">
        <f t="shared" ref="R29:R34" si="8">+((D29-C29)/C29)*100</f>
        <v>1.9130789537880593</v>
      </c>
      <c r="S29" s="181">
        <f t="shared" ref="S29:S34" si="9">+((I29-H29)/H29)*100</f>
        <v>-12.510055012257443</v>
      </c>
      <c r="T29" s="87" t="b">
        <f t="shared" ref="T29:T34" si="10">ROUND(F29,4)=ROUND(R29,4)</f>
        <v>1</v>
      </c>
      <c r="U29" s="87" t="b">
        <f t="shared" ref="U29:U34" si="11">ROUND(K29,4)=ROUND(S29,4)</f>
        <v>1</v>
      </c>
      <c r="V29" s="182">
        <f t="shared" ref="V29:V34" si="12">+D29/$D$28*100</f>
        <v>7.6040434865933717</v>
      </c>
      <c r="W29" s="182">
        <f t="shared" ref="W29:W34" si="13">+J29/$J$28*100</f>
        <v>0.33759130156103628</v>
      </c>
      <c r="X29" s="87" t="b">
        <f t="shared" ref="X29:X34" si="14">ROUND(E29,4)=ROUND(V29,4)</f>
        <v>1</v>
      </c>
      <c r="Y29" s="87" t="b">
        <f t="shared" ref="Y29:Y34" si="15">ROUND(J29,4)=ROUND(W29,4)</f>
        <v>1</v>
      </c>
    </row>
    <row r="30" spans="1:25" s="65" customFormat="1" x14ac:dyDescent="0.25">
      <c r="A30" s="62"/>
      <c r="B30" s="63" t="s">
        <v>40</v>
      </c>
      <c r="C30" s="72">
        <v>1030.6163798685543</v>
      </c>
      <c r="D30" s="111">
        <v>1051.2293694658715</v>
      </c>
      <c r="E30" s="84">
        <v>54.669866392617173</v>
      </c>
      <c r="F30" s="84">
        <v>2.0000642334004226</v>
      </c>
      <c r="G30" s="169"/>
      <c r="H30" s="72">
        <v>1255.7776790826554</v>
      </c>
      <c r="I30" s="111">
        <v>1251.1306320006172</v>
      </c>
      <c r="J30" s="84">
        <v>57.703546169500328</v>
      </c>
      <c r="K30" s="84">
        <v>-0.37005332706923078</v>
      </c>
      <c r="L30" s="64"/>
      <c r="M30" s="178" t="s">
        <v>40</v>
      </c>
      <c r="N30" s="178">
        <v>1030616.3798685543</v>
      </c>
      <c r="O30" s="178">
        <v>1051229.3694658715</v>
      </c>
      <c r="P30" s="178">
        <v>1255777.6790826553</v>
      </c>
      <c r="Q30" s="178">
        <v>1251130.6320006172</v>
      </c>
      <c r="R30" s="182">
        <f t="shared" si="8"/>
        <v>2.0000642334004248</v>
      </c>
      <c r="S30" s="181">
        <f t="shared" si="9"/>
        <v>-0.37005332706923366</v>
      </c>
      <c r="T30" s="87" t="b">
        <f t="shared" si="10"/>
        <v>1</v>
      </c>
      <c r="U30" s="87" t="b">
        <f t="shared" si="11"/>
        <v>1</v>
      </c>
      <c r="V30" s="182">
        <f t="shared" si="12"/>
        <v>54.669866392617173</v>
      </c>
      <c r="W30" s="182">
        <f t="shared" si="13"/>
        <v>57.703546169500328</v>
      </c>
      <c r="X30" s="87" t="b">
        <f t="shared" si="14"/>
        <v>1</v>
      </c>
      <c r="Y30" s="87" t="b">
        <f t="shared" si="15"/>
        <v>1</v>
      </c>
    </row>
    <row r="31" spans="1:25" s="65" customFormat="1" x14ac:dyDescent="0.25">
      <c r="A31" s="62"/>
      <c r="B31" s="63" t="s">
        <v>41</v>
      </c>
      <c r="C31" s="72">
        <v>72.349650886048153</v>
      </c>
      <c r="D31" s="111">
        <v>65.129702046312303</v>
      </c>
      <c r="E31" s="84">
        <v>3.3871124727727233</v>
      </c>
      <c r="F31" s="84">
        <v>-9.9792448910463794</v>
      </c>
      <c r="G31" s="169"/>
      <c r="H31" s="72">
        <v>90.978757206961077</v>
      </c>
      <c r="I31" s="111">
        <v>79.415605413592189</v>
      </c>
      <c r="J31" s="84">
        <v>3.6627366770121386</v>
      </c>
      <c r="K31" s="84">
        <v>-12.709727136703686</v>
      </c>
      <c r="L31" s="64"/>
      <c r="M31" s="178" t="s">
        <v>41</v>
      </c>
      <c r="N31" s="178">
        <v>72349.650886048155</v>
      </c>
      <c r="O31" s="178">
        <v>65129.702046312297</v>
      </c>
      <c r="P31" s="178">
        <v>90978.757206961076</v>
      </c>
      <c r="Q31" s="178">
        <v>79415.605413592188</v>
      </c>
      <c r="R31" s="182">
        <f t="shared" si="8"/>
        <v>-9.9792448910463758</v>
      </c>
      <c r="S31" s="181">
        <f t="shared" si="9"/>
        <v>-12.70972713670368</v>
      </c>
      <c r="T31" s="87" t="b">
        <f t="shared" si="10"/>
        <v>1</v>
      </c>
      <c r="U31" s="87" t="b">
        <f t="shared" si="11"/>
        <v>1</v>
      </c>
      <c r="V31" s="182">
        <f t="shared" si="12"/>
        <v>3.3871124727727233</v>
      </c>
      <c r="W31" s="182">
        <f t="shared" si="13"/>
        <v>3.6627366770121386</v>
      </c>
      <c r="X31" s="87" t="b">
        <f t="shared" si="14"/>
        <v>1</v>
      </c>
      <c r="Y31" s="87" t="b">
        <f t="shared" si="15"/>
        <v>1</v>
      </c>
    </row>
    <row r="32" spans="1:25" s="65" customFormat="1" x14ac:dyDescent="0.25">
      <c r="A32" s="62"/>
      <c r="B32" s="63" t="s">
        <v>43</v>
      </c>
      <c r="C32" s="72">
        <v>61.940273541704101</v>
      </c>
      <c r="D32" s="111">
        <v>54.692935247927494</v>
      </c>
      <c r="E32" s="84">
        <v>2.8443416341606804</v>
      </c>
      <c r="F32" s="84">
        <v>-11.70052678068496</v>
      </c>
      <c r="G32" s="169"/>
      <c r="H32" s="72">
        <v>35.059191337535829</v>
      </c>
      <c r="I32" s="111">
        <v>22.557274889225592</v>
      </c>
      <c r="J32" s="84">
        <v>1.0403667848393767</v>
      </c>
      <c r="K32" s="84">
        <v>-35.659454686067349</v>
      </c>
      <c r="L32" s="64"/>
      <c r="M32" s="178" t="s">
        <v>43</v>
      </c>
      <c r="N32" s="178">
        <v>61940.273541704104</v>
      </c>
      <c r="O32" s="178">
        <v>54692.935247927497</v>
      </c>
      <c r="P32" s="178">
        <v>35059.191337535827</v>
      </c>
      <c r="Q32" s="178">
        <v>22557.274889225591</v>
      </c>
      <c r="R32" s="182">
        <f t="shared" si="8"/>
        <v>-11.700526780684958</v>
      </c>
      <c r="S32" s="181">
        <f t="shared" si="9"/>
        <v>-35.659454686067342</v>
      </c>
      <c r="T32" s="87" t="b">
        <f t="shared" si="10"/>
        <v>1</v>
      </c>
      <c r="U32" s="87" t="b">
        <f t="shared" si="11"/>
        <v>1</v>
      </c>
      <c r="V32" s="182">
        <f t="shared" si="12"/>
        <v>2.8443416341606804</v>
      </c>
      <c r="W32" s="182">
        <f t="shared" si="13"/>
        <v>1.0403667848393767</v>
      </c>
      <c r="X32" s="87" t="b">
        <f t="shared" si="14"/>
        <v>1</v>
      </c>
      <c r="Y32" s="87" t="b">
        <f t="shared" si="15"/>
        <v>1</v>
      </c>
    </row>
    <row r="33" spans="1:25" s="65" customFormat="1" x14ac:dyDescent="0.25">
      <c r="A33" s="62"/>
      <c r="B33" s="63" t="s">
        <v>166</v>
      </c>
      <c r="C33" s="72">
        <v>53.055399097849609</v>
      </c>
      <c r="D33" s="111">
        <v>43.004554479420399</v>
      </c>
      <c r="E33" s="84">
        <v>2.236479797799511</v>
      </c>
      <c r="F33" s="84">
        <v>-18.944056192834445</v>
      </c>
      <c r="G33" s="169"/>
      <c r="H33" s="72">
        <v>106.37652054562712</v>
      </c>
      <c r="I33" s="111">
        <v>97.7792861772148</v>
      </c>
      <c r="J33" s="84">
        <v>4.5096902034326636</v>
      </c>
      <c r="K33" s="84">
        <v>-8.0818909326187072</v>
      </c>
      <c r="L33" s="64"/>
      <c r="M33" s="178" t="s">
        <v>246</v>
      </c>
      <c r="N33" s="178">
        <v>53055.399097849608</v>
      </c>
      <c r="O33" s="178">
        <v>43004.554479420396</v>
      </c>
      <c r="P33" s="178">
        <v>106376.52054562712</v>
      </c>
      <c r="Q33" s="178">
        <v>97779.286177214803</v>
      </c>
      <c r="R33" s="182">
        <f t="shared" si="8"/>
        <v>-18.944056192834445</v>
      </c>
      <c r="S33" s="181">
        <f t="shared" si="9"/>
        <v>-8.0818909326187089</v>
      </c>
      <c r="T33" s="87" t="b">
        <f t="shared" si="10"/>
        <v>1</v>
      </c>
      <c r="U33" s="87" t="b">
        <f t="shared" si="11"/>
        <v>1</v>
      </c>
      <c r="V33" s="182">
        <f t="shared" si="12"/>
        <v>2.236479797799511</v>
      </c>
      <c r="W33" s="182">
        <f t="shared" si="13"/>
        <v>4.5096902034326636</v>
      </c>
      <c r="X33" s="87" t="b">
        <f t="shared" si="14"/>
        <v>1</v>
      </c>
      <c r="Y33" s="87" t="b">
        <f t="shared" si="15"/>
        <v>1</v>
      </c>
    </row>
    <row r="34" spans="1:25" s="65" customFormat="1" x14ac:dyDescent="0.25">
      <c r="A34" s="62"/>
      <c r="B34" s="63" t="s">
        <v>42</v>
      </c>
      <c r="C34" s="72">
        <v>594.90847905863257</v>
      </c>
      <c r="D34" s="111">
        <v>562.59572485241415</v>
      </c>
      <c r="E34" s="84">
        <v>29.258156216056552</v>
      </c>
      <c r="F34" s="84">
        <v>-5.4315504558531842</v>
      </c>
      <c r="G34" s="169"/>
      <c r="H34" s="72">
        <v>708.12832687329615</v>
      </c>
      <c r="I34" s="111">
        <v>710.00159526720006</v>
      </c>
      <c r="J34" s="84">
        <v>32.746068863654486</v>
      </c>
      <c r="K34" s="84">
        <v>0.26453798313297305</v>
      </c>
      <c r="L34" s="64"/>
      <c r="M34" s="178" t="s">
        <v>42</v>
      </c>
      <c r="N34" s="178">
        <v>594908.47905863251</v>
      </c>
      <c r="O34" s="178">
        <v>562595.7248524141</v>
      </c>
      <c r="P34" s="178">
        <v>708128.32687329617</v>
      </c>
      <c r="Q34" s="178">
        <v>710001.59526720003</v>
      </c>
      <c r="R34" s="182">
        <f t="shared" si="8"/>
        <v>-5.431550455853186</v>
      </c>
      <c r="S34" s="181">
        <f t="shared" si="9"/>
        <v>0.26453798313297711</v>
      </c>
      <c r="T34" s="87" t="b">
        <f t="shared" si="10"/>
        <v>1</v>
      </c>
      <c r="U34" s="87" t="b">
        <f t="shared" si="11"/>
        <v>1</v>
      </c>
      <c r="V34" s="182">
        <f t="shared" si="12"/>
        <v>29.258156216056552</v>
      </c>
      <c r="W34" s="182">
        <f t="shared" si="13"/>
        <v>32.746068863654486</v>
      </c>
      <c r="X34" s="87" t="b">
        <f t="shared" si="14"/>
        <v>1</v>
      </c>
      <c r="Y34" s="87" t="b">
        <f t="shared" si="15"/>
        <v>1</v>
      </c>
    </row>
    <row r="35" spans="1:25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3"/>
      <c r="N35" s="87"/>
      <c r="O35" s="87"/>
      <c r="P35" s="87"/>
      <c r="Q35" s="87"/>
      <c r="R35" s="292"/>
      <c r="S35" s="298"/>
      <c r="V35" s="292"/>
      <c r="W35" s="292"/>
    </row>
    <row r="36" spans="1:25" s="65" customFormat="1" ht="14.25" x14ac:dyDescent="0.2">
      <c r="A36" s="62"/>
      <c r="B36" s="63" t="s">
        <v>61</v>
      </c>
      <c r="C36" s="72">
        <v>1102.9660307546023</v>
      </c>
      <c r="D36" s="111">
        <v>1116.3590715121838</v>
      </c>
      <c r="E36" s="84">
        <v>58.056978865389894</v>
      </c>
      <c r="F36" s="84">
        <v>1.214274998879028</v>
      </c>
      <c r="G36" s="63"/>
      <c r="H36" s="72">
        <v>1346.7564362896164</v>
      </c>
      <c r="I36" s="111">
        <v>1330.5462374142094</v>
      </c>
      <c r="J36" s="84">
        <v>61.366282846512476</v>
      </c>
      <c r="K36" s="84">
        <v>-1.2036474033914391</v>
      </c>
      <c r="L36" s="64"/>
      <c r="M36" s="183"/>
      <c r="N36" s="87"/>
      <c r="O36" s="87"/>
      <c r="P36" s="87"/>
      <c r="Q36" s="87"/>
      <c r="R36" s="292"/>
      <c r="S36" s="298"/>
      <c r="V36" s="292"/>
      <c r="W36" s="292"/>
    </row>
    <row r="37" spans="1:25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3"/>
      <c r="R37" s="292"/>
      <c r="S37" s="298"/>
      <c r="T37" s="65"/>
      <c r="U37" s="65"/>
      <c r="V37" s="292"/>
      <c r="W37" s="292"/>
      <c r="X37" s="65"/>
      <c r="Y37" s="65"/>
    </row>
    <row r="38" spans="1:25" ht="15.75" x14ac:dyDescent="0.2">
      <c r="A38" s="8"/>
      <c r="B38" s="314" t="s">
        <v>237</v>
      </c>
      <c r="C38" s="314"/>
      <c r="D38" s="314"/>
      <c r="E38" s="314"/>
      <c r="F38" s="314"/>
      <c r="G38" s="314" t="s">
        <v>238</v>
      </c>
      <c r="H38" s="314"/>
      <c r="I38" s="314"/>
      <c r="J38" s="314"/>
      <c r="K38" s="314"/>
      <c r="L38" s="12"/>
      <c r="M38" s="215"/>
      <c r="N38" s="197" t="s">
        <v>27</v>
      </c>
      <c r="O38" s="197"/>
      <c r="P38" s="197"/>
      <c r="Q38" s="197"/>
      <c r="R38" s="78"/>
      <c r="S38" s="78"/>
      <c r="T38" s="78"/>
      <c r="U38" s="78"/>
      <c r="V38" s="78"/>
    </row>
    <row r="39" spans="1:25" ht="15.75" x14ac:dyDescent="0.2">
      <c r="A39" s="8"/>
      <c r="B39" s="314" t="s">
        <v>203</v>
      </c>
      <c r="C39" s="314"/>
      <c r="D39" s="314"/>
      <c r="E39" s="314"/>
      <c r="F39" s="314"/>
      <c r="G39" s="314" t="s">
        <v>203</v>
      </c>
      <c r="H39" s="314"/>
      <c r="I39" s="314"/>
      <c r="J39" s="314"/>
      <c r="K39" s="314"/>
      <c r="L39" s="12"/>
      <c r="M39" s="215"/>
      <c r="N39" s="197"/>
      <c r="O39" s="197"/>
      <c r="P39" s="197"/>
      <c r="Q39" s="197"/>
      <c r="R39" s="78"/>
      <c r="S39" s="78"/>
      <c r="T39" s="78"/>
      <c r="U39" s="78"/>
      <c r="V39" s="78"/>
    </row>
    <row r="40" spans="1:25" ht="15.75" x14ac:dyDescent="0.25">
      <c r="A40" s="8"/>
      <c r="B40" s="326" t="s">
        <v>344</v>
      </c>
      <c r="C40" s="326"/>
      <c r="D40" s="326"/>
      <c r="E40" s="326"/>
      <c r="F40" s="326"/>
      <c r="G40" s="323" t="s">
        <v>344</v>
      </c>
      <c r="H40" s="323"/>
      <c r="I40" s="323"/>
      <c r="J40" s="323"/>
      <c r="K40" s="323"/>
      <c r="L40" s="12"/>
      <c r="M40" s="215"/>
      <c r="N40" s="197" t="s">
        <v>27</v>
      </c>
      <c r="O40" s="197"/>
      <c r="P40" s="197"/>
      <c r="Q40" s="197"/>
      <c r="R40" s="78"/>
      <c r="S40" s="78"/>
      <c r="T40" s="78"/>
      <c r="U40" s="78"/>
      <c r="V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 t="s">
        <v>27</v>
      </c>
      <c r="O41" s="197"/>
      <c r="P41" s="197"/>
      <c r="Q41" s="197"/>
      <c r="R41" s="78"/>
      <c r="S41" s="78"/>
      <c r="T41" s="78"/>
      <c r="U41" s="78"/>
      <c r="V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 t="s">
        <v>27</v>
      </c>
      <c r="O42" s="197"/>
      <c r="P42" s="197"/>
      <c r="Q42" s="197"/>
      <c r="R42" s="78"/>
      <c r="S42" s="78"/>
      <c r="T42" s="78"/>
      <c r="U42" s="78"/>
      <c r="V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 t="s">
        <v>27</v>
      </c>
      <c r="O43" s="197"/>
      <c r="P43" s="197"/>
      <c r="Q43" s="197"/>
      <c r="R43" s="78"/>
      <c r="S43" s="78"/>
      <c r="T43" s="78"/>
      <c r="U43" s="78"/>
      <c r="V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78"/>
      <c r="S44" s="78"/>
      <c r="T44" s="78"/>
      <c r="U44" s="78"/>
      <c r="V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5"/>
      <c r="N45" s="197" t="s">
        <v>27</v>
      </c>
      <c r="O45" s="197"/>
      <c r="P45" s="197"/>
      <c r="Q45" s="197"/>
      <c r="R45" s="78"/>
      <c r="S45" s="78"/>
      <c r="T45" s="78"/>
      <c r="U45" s="78"/>
      <c r="V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341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231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61</v>
      </c>
      <c r="G59" s="181">
        <v>58.056978865389894</v>
      </c>
      <c r="H59" s="181">
        <v>61.366282846512476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72</v>
      </c>
      <c r="G60" s="181">
        <v>41.943021134610106</v>
      </c>
      <c r="H60" s="181">
        <v>38.633717153487524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00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8" width="9.42578125" style="199" customWidth="1"/>
    <col min="19" max="19" width="7.7109375" style="199" customWidth="1"/>
    <col min="20" max="21" width="16.28515625" style="65" customWidth="1"/>
    <col min="22" max="23" width="7.28515625" style="7" customWidth="1"/>
    <col min="24" max="25" width="17.28515625" style="7" customWidth="1"/>
    <col min="26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5"/>
      <c r="N6" s="197"/>
      <c r="O6" s="197"/>
      <c r="P6" s="197"/>
      <c r="Q6" s="197"/>
      <c r="R6" s="197"/>
      <c r="S6" s="197"/>
      <c r="T6" s="197"/>
    </row>
    <row r="7" spans="1:25" ht="15.75" x14ac:dyDescent="0.25">
      <c r="A7" s="8"/>
      <c r="B7" s="9"/>
      <c r="C7" s="306" t="s">
        <v>252</v>
      </c>
      <c r="D7" s="306"/>
      <c r="E7" s="306"/>
      <c r="F7" s="306"/>
      <c r="G7" s="306"/>
      <c r="H7" s="306"/>
      <c r="I7" s="306"/>
      <c r="J7" s="306"/>
      <c r="K7" s="306"/>
      <c r="L7" s="12"/>
      <c r="M7" s="215"/>
      <c r="N7" s="197"/>
      <c r="O7" s="197"/>
      <c r="P7" s="197"/>
      <c r="Q7" s="197"/>
      <c r="R7" s="197"/>
      <c r="S7" s="197"/>
      <c r="T7" s="197"/>
    </row>
    <row r="8" spans="1:25" ht="15.75" x14ac:dyDescent="0.25">
      <c r="A8" s="8"/>
      <c r="B8" s="9"/>
      <c r="C8" s="322" t="s">
        <v>348</v>
      </c>
      <c r="D8" s="322"/>
      <c r="E8" s="322"/>
      <c r="F8" s="322"/>
      <c r="G8" s="322"/>
      <c r="H8" s="322"/>
      <c r="I8" s="322"/>
      <c r="J8" s="322"/>
      <c r="K8" s="322"/>
      <c r="L8" s="12"/>
      <c r="M8" s="215"/>
      <c r="N8" s="197"/>
      <c r="O8" s="197"/>
      <c r="P8" s="197"/>
      <c r="Q8" s="197"/>
      <c r="R8" s="197"/>
      <c r="S8" s="197"/>
      <c r="T8" s="197"/>
    </row>
    <row r="9" spans="1:25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87"/>
      <c r="S9" s="197"/>
      <c r="T9" s="197"/>
    </row>
    <row r="10" spans="1:25" s="65" customFormat="1" ht="15.75" customHeight="1" x14ac:dyDescent="0.25">
      <c r="A10" s="62"/>
      <c r="B10" s="63"/>
      <c r="C10" s="311" t="s">
        <v>30</v>
      </c>
      <c r="D10" s="311"/>
      <c r="E10" s="316" t="s">
        <v>305</v>
      </c>
      <c r="F10" s="316" t="s">
        <v>304</v>
      </c>
      <c r="G10" s="106"/>
      <c r="H10" s="311" t="s">
        <v>59</v>
      </c>
      <c r="I10" s="311"/>
      <c r="J10" s="316" t="s">
        <v>305</v>
      </c>
      <c r="K10" s="316" t="s">
        <v>304</v>
      </c>
      <c r="L10" s="64"/>
      <c r="M10" s="183"/>
      <c r="N10" s="87"/>
      <c r="O10" s="87"/>
      <c r="P10" s="87"/>
      <c r="Q10" s="87"/>
      <c r="R10" s="87"/>
      <c r="S10" s="197"/>
      <c r="T10" s="197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6"/>
      <c r="F11" s="316"/>
      <c r="G11" s="106"/>
      <c r="H11" s="107">
        <v>2016</v>
      </c>
      <c r="I11" s="145">
        <v>2017</v>
      </c>
      <c r="J11" s="316"/>
      <c r="K11" s="316"/>
      <c r="L11" s="64"/>
      <c r="M11" s="87"/>
      <c r="N11" s="327" t="s">
        <v>30</v>
      </c>
      <c r="O11" s="327"/>
      <c r="P11" s="321" t="s">
        <v>59</v>
      </c>
      <c r="Q11" s="321"/>
      <c r="R11" s="87"/>
      <c r="S11" s="197"/>
      <c r="T11" s="197"/>
    </row>
    <row r="12" spans="1:25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3"/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x14ac:dyDescent="0.25">
      <c r="A13" s="62"/>
      <c r="B13" s="99" t="s">
        <v>79</v>
      </c>
      <c r="C13" s="70">
        <v>1968.445567954424</v>
      </c>
      <c r="D13" s="70">
        <v>1939.1122053447173</v>
      </c>
      <c r="E13" s="70">
        <v>100</v>
      </c>
      <c r="F13" s="85">
        <v>-1.4901790065848464</v>
      </c>
      <c r="G13" s="106"/>
      <c r="H13" s="70">
        <v>2217.2534104209976</v>
      </c>
      <c r="I13" s="70">
        <v>2182.6385412747645</v>
      </c>
      <c r="J13" s="70">
        <v>100</v>
      </c>
      <c r="K13" s="85">
        <v>-1.5611598107615809</v>
      </c>
      <c r="L13" s="64"/>
      <c r="M13" s="183"/>
      <c r="N13" s="87">
        <v>2016</v>
      </c>
      <c r="O13" s="87">
        <v>2017</v>
      </c>
      <c r="P13" s="87">
        <v>2016</v>
      </c>
      <c r="Q13" s="87">
        <v>2017</v>
      </c>
      <c r="R13" s="182">
        <f>+((D13-C13)/C13)*100</f>
        <v>-1.4901790065848468</v>
      </c>
      <c r="S13" s="181">
        <f>+((I13-H13)/H13)*100</f>
        <v>-1.5611598107615789</v>
      </c>
      <c r="T13" s="87" t="b">
        <f>ROUND(F13,4)=ROUND(R13,4)</f>
        <v>1</v>
      </c>
      <c r="U13" s="87" t="b">
        <f>ROUND(K13,4)=ROUND(S13,4)</f>
        <v>1</v>
      </c>
      <c r="V13" s="182">
        <f>+D13/$D$13*100</f>
        <v>100</v>
      </c>
      <c r="W13" s="182">
        <f>+I13/$I$13*100</f>
        <v>100</v>
      </c>
      <c r="X13" s="87" t="b">
        <f>ROUND(E13,4)=ROUND(V13,4)</f>
        <v>1</v>
      </c>
      <c r="Y13" s="87" t="b">
        <f>ROUND(J13,4)=ROUND(W13,4)</f>
        <v>1</v>
      </c>
    </row>
    <row r="14" spans="1:25" s="65" customFormat="1" x14ac:dyDescent="0.25">
      <c r="A14" s="62"/>
      <c r="B14" s="63" t="s">
        <v>44</v>
      </c>
      <c r="C14" s="72">
        <v>21.556297108714862</v>
      </c>
      <c r="D14" s="111">
        <v>10.882825240158409</v>
      </c>
      <c r="E14" s="84">
        <v>0.56122720542743232</v>
      </c>
      <c r="F14" s="84">
        <v>-49.514403214647388</v>
      </c>
      <c r="G14" s="106"/>
      <c r="H14" s="72">
        <v>17.763852239838293</v>
      </c>
      <c r="I14" s="111">
        <v>16.014806123638468</v>
      </c>
      <c r="J14" s="84">
        <v>0.73373606397901603</v>
      </c>
      <c r="K14" s="84">
        <v>-9.8460969646961374</v>
      </c>
      <c r="L14" s="64"/>
      <c r="M14" s="183"/>
      <c r="N14" s="178">
        <v>21556.297108714862</v>
      </c>
      <c r="O14" s="178">
        <v>10882.825240158409</v>
      </c>
      <c r="P14" s="178">
        <v>17763.852239838292</v>
      </c>
      <c r="Q14" s="178">
        <v>16014.806123638469</v>
      </c>
      <c r="R14" s="182">
        <f t="shared" ref="R14:R19" si="0">+((D14-C14)/C14)*100</f>
        <v>-49.514403214647388</v>
      </c>
      <c r="S14" s="181">
        <f t="shared" ref="S14:S19" si="1">+((I14-H14)/H14)*100</f>
        <v>-9.8460969646961356</v>
      </c>
      <c r="T14" s="87" t="b">
        <f t="shared" ref="T14:T19" si="2">ROUND(F14,4)=ROUND(R14,4)</f>
        <v>1</v>
      </c>
      <c r="U14" s="87" t="b">
        <f t="shared" ref="U14:U19" si="3">ROUND(K14,4)=ROUND(S14,4)</f>
        <v>1</v>
      </c>
      <c r="V14" s="182">
        <f t="shared" ref="V14:V19" si="4">+D14/$D$13*100</f>
        <v>0.56122720542743232</v>
      </c>
      <c r="W14" s="182">
        <f t="shared" ref="W14:W19" si="5">+I14/$I$13*100</f>
        <v>0.73373606397901603</v>
      </c>
      <c r="X14" s="87" t="b">
        <f t="shared" ref="X14:X19" si="6">ROUND(E14,4)=ROUND(V14,4)</f>
        <v>1</v>
      </c>
      <c r="Y14" s="87" t="b">
        <f t="shared" ref="Y14:Y19" si="7">ROUND(J14,4)=ROUND(W14,4)</f>
        <v>1</v>
      </c>
    </row>
    <row r="15" spans="1:25" s="65" customFormat="1" x14ac:dyDescent="0.25">
      <c r="A15" s="62"/>
      <c r="B15" s="63" t="s">
        <v>181</v>
      </c>
      <c r="C15" s="72">
        <v>0</v>
      </c>
      <c r="D15" s="111">
        <v>0</v>
      </c>
      <c r="E15" s="84" t="s">
        <v>27</v>
      </c>
      <c r="F15" s="84" t="s">
        <v>27</v>
      </c>
      <c r="G15" s="106"/>
      <c r="H15" s="72">
        <v>2.3351402454723305</v>
      </c>
      <c r="I15" s="111">
        <v>3.2418854621589785</v>
      </c>
      <c r="J15" s="84">
        <v>0.14853056980591772</v>
      </c>
      <c r="K15" s="84">
        <v>38.830439347048305</v>
      </c>
      <c r="L15" s="64"/>
      <c r="M15" s="183"/>
      <c r="N15" s="178">
        <v>0</v>
      </c>
      <c r="O15" s="178">
        <v>0</v>
      </c>
      <c r="P15" s="178">
        <v>2335.1402454723307</v>
      </c>
      <c r="Q15" s="178">
        <v>3241.8854621589785</v>
      </c>
      <c r="R15" s="182" t="e">
        <f>+((D15-C15)/C15)*100</f>
        <v>#DIV/0!</v>
      </c>
      <c r="S15" s="181">
        <f t="shared" si="1"/>
        <v>38.830439347048298</v>
      </c>
      <c r="T15" s="87" t="e">
        <f t="shared" si="2"/>
        <v>#VALUE!</v>
      </c>
      <c r="U15" s="87" t="b">
        <f t="shared" si="3"/>
        <v>1</v>
      </c>
      <c r="V15" s="182">
        <f t="shared" si="4"/>
        <v>0</v>
      </c>
      <c r="W15" s="182">
        <f t="shared" si="5"/>
        <v>0.14853056980591772</v>
      </c>
      <c r="X15" s="87" t="e">
        <f t="shared" si="6"/>
        <v>#VALUE!</v>
      </c>
      <c r="Y15" s="87" t="b">
        <f t="shared" si="7"/>
        <v>1</v>
      </c>
    </row>
    <row r="16" spans="1:25" s="65" customFormat="1" x14ac:dyDescent="0.25">
      <c r="A16" s="62"/>
      <c r="B16" s="63" t="s">
        <v>45</v>
      </c>
      <c r="C16" s="72">
        <v>144.5469827730133</v>
      </c>
      <c r="D16" s="111">
        <v>127.35877743847671</v>
      </c>
      <c r="E16" s="84">
        <v>6.567891073422234</v>
      </c>
      <c r="F16" s="84">
        <v>-11.891085517521848</v>
      </c>
      <c r="G16" s="106"/>
      <c r="H16" s="72">
        <v>131.3475951659876</v>
      </c>
      <c r="I16" s="111">
        <v>136.90501085944405</v>
      </c>
      <c r="J16" s="84">
        <v>6.2724545668237406</v>
      </c>
      <c r="K16" s="84">
        <v>4.2310753283555602</v>
      </c>
      <c r="L16" s="64"/>
      <c r="M16" s="183"/>
      <c r="N16" s="178">
        <v>144546.9827730133</v>
      </c>
      <c r="O16" s="178">
        <v>127358.77743847671</v>
      </c>
      <c r="P16" s="178">
        <v>131347.59516598759</v>
      </c>
      <c r="Q16" s="178">
        <v>136905.01085944404</v>
      </c>
      <c r="R16" s="182">
        <f t="shared" si="0"/>
        <v>-11.891085517521852</v>
      </c>
      <c r="S16" s="181">
        <f t="shared" si="1"/>
        <v>4.2310753283555647</v>
      </c>
      <c r="T16" s="87" t="b">
        <f t="shared" si="2"/>
        <v>1</v>
      </c>
      <c r="U16" s="87" t="b">
        <f t="shared" si="3"/>
        <v>1</v>
      </c>
      <c r="V16" s="182">
        <f t="shared" si="4"/>
        <v>6.567891073422234</v>
      </c>
      <c r="W16" s="182">
        <f t="shared" si="5"/>
        <v>6.2724545668237406</v>
      </c>
      <c r="X16" s="87" t="b">
        <f t="shared" si="6"/>
        <v>1</v>
      </c>
      <c r="Y16" s="87" t="b">
        <f t="shared" si="7"/>
        <v>1</v>
      </c>
    </row>
    <row r="17" spans="1:25" s="65" customFormat="1" x14ac:dyDescent="0.25">
      <c r="A17" s="62"/>
      <c r="B17" s="63" t="s">
        <v>46</v>
      </c>
      <c r="C17" s="72">
        <v>271.58186317361827</v>
      </c>
      <c r="D17" s="111">
        <v>264.4982520046288</v>
      </c>
      <c r="E17" s="84">
        <v>13.640172614849213</v>
      </c>
      <c r="F17" s="84">
        <v>-2.6082784344332421</v>
      </c>
      <c r="G17" s="106"/>
      <c r="H17" s="72">
        <v>317.31882049721571</v>
      </c>
      <c r="I17" s="111">
        <v>358.08935693218416</v>
      </c>
      <c r="J17" s="84">
        <v>16.406260137010271</v>
      </c>
      <c r="K17" s="84">
        <v>12.848445727575797</v>
      </c>
      <c r="L17" s="64"/>
      <c r="M17" s="183"/>
      <c r="N17" s="178">
        <v>271581.86317361827</v>
      </c>
      <c r="O17" s="178">
        <v>264498.25200462877</v>
      </c>
      <c r="P17" s="178">
        <v>317318.82049721573</v>
      </c>
      <c r="Q17" s="178">
        <v>358089.35693218414</v>
      </c>
      <c r="R17" s="182">
        <f t="shared" si="0"/>
        <v>-2.6082784344332413</v>
      </c>
      <c r="S17" s="181">
        <f t="shared" si="1"/>
        <v>12.848445727575806</v>
      </c>
      <c r="T17" s="87" t="b">
        <f t="shared" si="2"/>
        <v>1</v>
      </c>
      <c r="U17" s="87" t="b">
        <f t="shared" si="3"/>
        <v>1</v>
      </c>
      <c r="V17" s="182">
        <f t="shared" si="4"/>
        <v>13.640172614849213</v>
      </c>
      <c r="W17" s="182">
        <f t="shared" si="5"/>
        <v>16.406260137010271</v>
      </c>
      <c r="X17" s="87" t="b">
        <f t="shared" si="6"/>
        <v>1</v>
      </c>
      <c r="Y17" s="87" t="b">
        <f t="shared" si="7"/>
        <v>1</v>
      </c>
    </row>
    <row r="18" spans="1:25" s="65" customFormat="1" x14ac:dyDescent="0.25">
      <c r="A18" s="62"/>
      <c r="B18" s="63" t="s">
        <v>47</v>
      </c>
      <c r="C18" s="72">
        <v>990.64697391888205</v>
      </c>
      <c r="D18" s="111">
        <v>1031.0507141320163</v>
      </c>
      <c r="E18" s="84">
        <v>53.171276591945627</v>
      </c>
      <c r="F18" s="84">
        <v>4.07852053020481</v>
      </c>
      <c r="G18" s="106"/>
      <c r="H18" s="72">
        <v>1292.356645458741</v>
      </c>
      <c r="I18" s="111">
        <v>1193.2615097473192</v>
      </c>
      <c r="J18" s="84">
        <v>54.670596490539282</v>
      </c>
      <c r="K18" s="84">
        <v>-7.6677855187757826</v>
      </c>
      <c r="L18" s="64"/>
      <c r="M18" s="183"/>
      <c r="N18" s="178">
        <v>990646.97391888208</v>
      </c>
      <c r="O18" s="178">
        <v>1031050.7141320163</v>
      </c>
      <c r="P18" s="178">
        <v>1292356.6454587411</v>
      </c>
      <c r="Q18" s="178">
        <v>1193261.5097473192</v>
      </c>
      <c r="R18" s="182">
        <f t="shared" si="0"/>
        <v>4.0785205302048055</v>
      </c>
      <c r="S18" s="181">
        <f t="shared" si="1"/>
        <v>-7.66778551877578</v>
      </c>
      <c r="T18" s="87" t="b">
        <f t="shared" si="2"/>
        <v>1</v>
      </c>
      <c r="U18" s="87" t="b">
        <f t="shared" si="3"/>
        <v>1</v>
      </c>
      <c r="V18" s="182">
        <f t="shared" si="4"/>
        <v>53.171276591945627</v>
      </c>
      <c r="W18" s="182">
        <f t="shared" si="5"/>
        <v>54.670596490539282</v>
      </c>
      <c r="X18" s="87" t="b">
        <f t="shared" si="6"/>
        <v>1</v>
      </c>
      <c r="Y18" s="87" t="b">
        <f t="shared" si="7"/>
        <v>1</v>
      </c>
    </row>
    <row r="19" spans="1:25" s="65" customFormat="1" x14ac:dyDescent="0.25">
      <c r="A19" s="62"/>
      <c r="B19" s="63" t="s">
        <v>158</v>
      </c>
      <c r="C19" s="72">
        <v>263.65406256970147</v>
      </c>
      <c r="D19" s="111">
        <v>247.52104028360637</v>
      </c>
      <c r="E19" s="84">
        <v>12.764657950239883</v>
      </c>
      <c r="F19" s="84">
        <v>-6.1190114534381834</v>
      </c>
      <c r="G19" s="106"/>
      <c r="H19" s="72">
        <v>231.80119671591939</v>
      </c>
      <c r="I19" s="111">
        <v>236.92707433219621</v>
      </c>
      <c r="J19" s="84">
        <v>10.855076085746179</v>
      </c>
      <c r="K19" s="84">
        <v>2.2113249150127468</v>
      </c>
      <c r="L19" s="64"/>
      <c r="M19" s="183"/>
      <c r="N19" s="178">
        <v>263654.06256970146</v>
      </c>
      <c r="O19" s="178">
        <v>247521.04028360636</v>
      </c>
      <c r="P19" s="178">
        <v>231801.19671591939</v>
      </c>
      <c r="Q19" s="178">
        <v>236927.07433219621</v>
      </c>
      <c r="R19" s="182">
        <f t="shared" si="0"/>
        <v>-6.1190114534381799</v>
      </c>
      <c r="S19" s="181">
        <f t="shared" si="1"/>
        <v>2.2113249150127423</v>
      </c>
      <c r="T19" s="87" t="b">
        <f t="shared" si="2"/>
        <v>1</v>
      </c>
      <c r="U19" s="87" t="b">
        <f t="shared" si="3"/>
        <v>1</v>
      </c>
      <c r="V19" s="182">
        <f t="shared" si="4"/>
        <v>12.764657950239883</v>
      </c>
      <c r="W19" s="182">
        <f t="shared" si="5"/>
        <v>10.855076085746179</v>
      </c>
      <c r="X19" s="87" t="b">
        <f t="shared" si="6"/>
        <v>1</v>
      </c>
      <c r="Y19" s="87" t="b">
        <f t="shared" si="7"/>
        <v>1</v>
      </c>
    </row>
    <row r="20" spans="1:25" s="65" customFormat="1" x14ac:dyDescent="0.25">
      <c r="A20" s="62"/>
      <c r="B20" s="105" t="s">
        <v>49</v>
      </c>
      <c r="C20" s="72">
        <v>276.45938841049394</v>
      </c>
      <c r="D20" s="111">
        <v>257.80059624583055</v>
      </c>
      <c r="E20" s="84">
        <v>13.294774564115599</v>
      </c>
      <c r="F20" s="84">
        <v>-6.7491982355680875</v>
      </c>
      <c r="G20" s="106"/>
      <c r="H20" s="72">
        <v>224.33016009782318</v>
      </c>
      <c r="I20" s="111">
        <v>238.19889781782385</v>
      </c>
      <c r="J20" s="84">
        <v>10.913346086095611</v>
      </c>
      <c r="K20" s="84">
        <v>6.1822885134807271</v>
      </c>
      <c r="L20" s="64"/>
      <c r="M20" s="183"/>
      <c r="N20" s="178">
        <v>276459.38841049396</v>
      </c>
      <c r="O20" s="178">
        <v>257800.59624583053</v>
      </c>
      <c r="P20" s="178">
        <v>224330.16009782319</v>
      </c>
      <c r="Q20" s="178">
        <v>238198.89781782386</v>
      </c>
      <c r="R20" s="182">
        <f t="shared" ref="R20" si="8">+((D20-C20)/C20)*100</f>
        <v>-6.749198235568092</v>
      </c>
      <c r="S20" s="181">
        <f t="shared" ref="S20" si="9">+((I20-H20)/H20)*100</f>
        <v>6.182288513480735</v>
      </c>
      <c r="T20" s="87" t="b">
        <f t="shared" ref="T20" si="10">ROUND(F20,4)=ROUND(R20,4)</f>
        <v>1</v>
      </c>
      <c r="U20" s="87" t="b">
        <f t="shared" ref="U20" si="11">ROUND(K20,4)=ROUND(S20,4)</f>
        <v>1</v>
      </c>
      <c r="V20" s="182">
        <f t="shared" ref="V20" si="12">+D20/$D$13*100</f>
        <v>13.294774564115599</v>
      </c>
      <c r="W20" s="182">
        <f t="shared" ref="W20" si="13">+I20/$I$13*100</f>
        <v>10.913346086095611</v>
      </c>
      <c r="X20" s="87" t="b">
        <f t="shared" ref="X20" si="14">ROUND(E20,4)=ROUND(V20,4)</f>
        <v>1</v>
      </c>
      <c r="Y20" s="87" t="b">
        <f t="shared" ref="Y20" si="15">ROUND(J20,4)=ROUND(W20,4)</f>
        <v>1</v>
      </c>
    </row>
    <row r="21" spans="1:25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3"/>
      <c r="N21" s="87"/>
      <c r="O21" s="87"/>
      <c r="P21" s="87"/>
      <c r="Q21" s="87"/>
      <c r="R21" s="182"/>
      <c r="S21" s="181"/>
      <c r="T21" s="87"/>
      <c r="U21" s="87"/>
      <c r="V21" s="182"/>
      <c r="W21" s="182"/>
      <c r="X21" s="87"/>
      <c r="Y21" s="87"/>
    </row>
    <row r="22" spans="1:25" s="65" customFormat="1" x14ac:dyDescent="0.25">
      <c r="A22" s="62"/>
      <c r="B22" s="63"/>
      <c r="C22" s="311" t="s">
        <v>349</v>
      </c>
      <c r="D22" s="311"/>
      <c r="E22" s="311"/>
      <c r="F22" s="311"/>
      <c r="G22" s="311"/>
      <c r="H22" s="311"/>
      <c r="I22" s="311"/>
      <c r="J22" s="311"/>
      <c r="K22" s="311"/>
      <c r="L22" s="64"/>
      <c r="M22" s="183"/>
      <c r="N22" s="87"/>
      <c r="O22" s="87"/>
      <c r="P22" s="87"/>
      <c r="Q22" s="87"/>
      <c r="R22" s="182"/>
      <c r="S22" s="181"/>
      <c r="T22" s="87"/>
      <c r="U22" s="87"/>
      <c r="V22" s="87"/>
      <c r="W22" s="87"/>
      <c r="X22" s="87"/>
      <c r="Y22" s="87"/>
    </row>
    <row r="23" spans="1:25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3"/>
      <c r="N23" s="87"/>
      <c r="O23" s="88"/>
      <c r="P23" s="87"/>
      <c r="Q23" s="87"/>
      <c r="R23" s="182"/>
      <c r="S23" s="181"/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63"/>
      <c r="C24" s="311" t="s">
        <v>30</v>
      </c>
      <c r="D24" s="311"/>
      <c r="E24" s="316" t="s">
        <v>305</v>
      </c>
      <c r="F24" s="316" t="s">
        <v>304</v>
      </c>
      <c r="G24" s="106"/>
      <c r="H24" s="311" t="s">
        <v>59</v>
      </c>
      <c r="I24" s="311"/>
      <c r="J24" s="316" t="s">
        <v>305</v>
      </c>
      <c r="K24" s="316" t="s">
        <v>304</v>
      </c>
      <c r="L24" s="64"/>
      <c r="M24" s="183"/>
      <c r="N24" s="87"/>
      <c r="O24" s="88"/>
      <c r="P24" s="87"/>
      <c r="Q24" s="87"/>
      <c r="R24" s="182"/>
      <c r="S24" s="181"/>
      <c r="T24" s="87"/>
      <c r="U24" s="87"/>
      <c r="V24" s="87"/>
      <c r="W24" s="87"/>
      <c r="X24" s="87"/>
      <c r="Y24" s="87"/>
    </row>
    <row r="25" spans="1:25" s="65" customFormat="1" x14ac:dyDescent="0.25">
      <c r="A25" s="62"/>
      <c r="B25" s="63"/>
      <c r="C25" s="107">
        <v>2016</v>
      </c>
      <c r="D25" s="145">
        <v>2017</v>
      </c>
      <c r="E25" s="316"/>
      <c r="F25" s="316"/>
      <c r="G25" s="106"/>
      <c r="H25" s="107">
        <v>2016</v>
      </c>
      <c r="I25" s="145">
        <v>2017</v>
      </c>
      <c r="J25" s="316"/>
      <c r="K25" s="316"/>
      <c r="L25" s="64"/>
      <c r="M25" s="183"/>
      <c r="N25" s="327" t="s">
        <v>30</v>
      </c>
      <c r="O25" s="327"/>
      <c r="P25" s="321" t="s">
        <v>59</v>
      </c>
      <c r="Q25" s="321"/>
      <c r="R25" s="182"/>
      <c r="S25" s="181"/>
      <c r="T25" s="87"/>
      <c r="U25" s="87"/>
      <c r="V25" s="87"/>
      <c r="W25" s="87"/>
      <c r="X25" s="87"/>
      <c r="Y25" s="87"/>
    </row>
    <row r="26" spans="1:25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3"/>
      <c r="N26" s="87"/>
      <c r="O26" s="87"/>
      <c r="P26" s="87"/>
      <c r="Q26" s="87"/>
      <c r="R26" s="182"/>
      <c r="S26" s="181"/>
      <c r="T26" s="87"/>
      <c r="U26" s="87"/>
      <c r="V26" s="87"/>
      <c r="W26" s="87"/>
      <c r="X26" s="87"/>
      <c r="Y26" s="87"/>
    </row>
    <row r="27" spans="1:25" s="65" customFormat="1" x14ac:dyDescent="0.25">
      <c r="A27" s="62"/>
      <c r="B27" s="99" t="s">
        <v>79</v>
      </c>
      <c r="C27" s="70">
        <v>1956.3411881592535</v>
      </c>
      <c r="D27" s="70">
        <v>1922.8680054133688</v>
      </c>
      <c r="E27" s="70">
        <v>100</v>
      </c>
      <c r="F27" s="85">
        <v>-1.7110094572705958</v>
      </c>
      <c r="G27" s="106"/>
      <c r="H27" s="70">
        <v>2204.6867716698052</v>
      </c>
      <c r="I27" s="70">
        <v>2168.2040620614616</v>
      </c>
      <c r="J27" s="70">
        <v>100</v>
      </c>
      <c r="K27" s="85">
        <v>-1.6547797209629067</v>
      </c>
      <c r="L27" s="64"/>
      <c r="M27" s="183"/>
      <c r="N27" s="87">
        <v>2016</v>
      </c>
      <c r="O27" s="87">
        <v>2017</v>
      </c>
      <c r="P27" s="87">
        <v>2016</v>
      </c>
      <c r="Q27" s="87">
        <v>2017</v>
      </c>
      <c r="R27" s="182">
        <f>+((D27-C27)/C27)*100</f>
        <v>-1.7110094572705945</v>
      </c>
      <c r="S27" s="181">
        <f>+((I27-H27)/H27)*100</f>
        <v>-1.6547797209629018</v>
      </c>
      <c r="T27" s="87" t="b">
        <f>ROUND(F27,4)=ROUND(R27,4)</f>
        <v>1</v>
      </c>
      <c r="U27" s="87" t="b">
        <f>ROUND(K27,4)=ROUND(S27,4)</f>
        <v>1</v>
      </c>
      <c r="V27" s="182">
        <f>+D27/$D$27*100</f>
        <v>100</v>
      </c>
      <c r="W27" s="182">
        <f>+J27/$J$27*100</f>
        <v>100</v>
      </c>
      <c r="X27" s="87" t="b">
        <f>ROUND(E27,4)=ROUND(V27,4)</f>
        <v>1</v>
      </c>
      <c r="Y27" s="87" t="b">
        <f>ROUND(J27,4)=ROUND(W27,4)</f>
        <v>1</v>
      </c>
    </row>
    <row r="28" spans="1:25" s="65" customFormat="1" x14ac:dyDescent="0.25">
      <c r="A28" s="62"/>
      <c r="B28" s="63" t="s">
        <v>44</v>
      </c>
      <c r="C28" s="72">
        <v>20.281348125181054</v>
      </c>
      <c r="D28" s="111">
        <v>13.420218594118511</v>
      </c>
      <c r="E28" s="84">
        <v>0.69792718773920714</v>
      </c>
      <c r="F28" s="84">
        <v>-33.829750807067185</v>
      </c>
      <c r="G28" s="106"/>
      <c r="H28" s="72">
        <v>18.730808782725422</v>
      </c>
      <c r="I28" s="111">
        <v>19.595116260718925</v>
      </c>
      <c r="J28" s="84">
        <v>0.90374871090724229</v>
      </c>
      <c r="K28" s="84">
        <v>4.6143628287456329</v>
      </c>
      <c r="L28" s="64"/>
      <c r="M28" s="183"/>
      <c r="N28" s="178">
        <v>20281.348125181055</v>
      </c>
      <c r="O28" s="178">
        <v>13420.218594118511</v>
      </c>
      <c r="P28" s="178">
        <v>18730.80878272542</v>
      </c>
      <c r="Q28" s="178">
        <v>19595.116260718925</v>
      </c>
      <c r="R28" s="182">
        <f t="shared" ref="R28:R34" si="16">+((D28-C28)/C28)*100</f>
        <v>-33.829750807067185</v>
      </c>
      <c r="S28" s="181">
        <f t="shared" ref="S28:S34" si="17">+((I28-H28)/H28)*100</f>
        <v>4.6143628287456249</v>
      </c>
      <c r="T28" s="87" t="b">
        <f t="shared" ref="T28:T34" si="18">ROUND(F28,4)=ROUND(R28,4)</f>
        <v>1</v>
      </c>
      <c r="U28" s="87" t="b">
        <f t="shared" ref="U28:U34" si="19">ROUND(K28,4)=ROUND(S28,4)</f>
        <v>1</v>
      </c>
      <c r="V28" s="182">
        <f t="shared" ref="V28:V34" si="20">+D28/$D$27*100</f>
        <v>0.69792718773920714</v>
      </c>
      <c r="W28" s="182">
        <f t="shared" ref="W28:W34" si="21">+J28/$J$27*100</f>
        <v>0.90374871090724229</v>
      </c>
      <c r="X28" s="87" t="b">
        <f t="shared" ref="X28:X34" si="22">ROUND(E28,4)=ROUND(V28,4)</f>
        <v>1</v>
      </c>
      <c r="Y28" s="87" t="b">
        <f t="shared" ref="Y28:Y34" si="23">ROUND(J28,4)=ROUND(W28,4)</f>
        <v>1</v>
      </c>
    </row>
    <row r="29" spans="1:25" s="65" customFormat="1" x14ac:dyDescent="0.25">
      <c r="A29" s="62"/>
      <c r="B29" s="63" t="s">
        <v>73</v>
      </c>
      <c r="C29" s="72">
        <v>4.762923613242906</v>
      </c>
      <c r="D29" s="111">
        <v>0</v>
      </c>
      <c r="E29" s="84" t="s">
        <v>27</v>
      </c>
      <c r="F29" s="84" t="s">
        <v>27</v>
      </c>
      <c r="G29" s="106"/>
      <c r="H29" s="72">
        <v>2.7702479156475395</v>
      </c>
      <c r="I29" s="111">
        <v>2.9596520441031</v>
      </c>
      <c r="J29" s="84">
        <v>0.13650246745175607</v>
      </c>
      <c r="K29" s="84">
        <v>6.8370822476113258</v>
      </c>
      <c r="L29" s="64"/>
      <c r="M29" s="183"/>
      <c r="N29" s="178">
        <v>4762.923613242906</v>
      </c>
      <c r="O29" s="178">
        <v>0</v>
      </c>
      <c r="P29" s="178">
        <v>2770.2479156475397</v>
      </c>
      <c r="Q29" s="178">
        <v>2959.6520441030998</v>
      </c>
      <c r="R29" s="182">
        <f t="shared" si="16"/>
        <v>-100</v>
      </c>
      <c r="S29" s="181">
        <f t="shared" si="17"/>
        <v>6.8370822476113204</v>
      </c>
      <c r="T29" s="87" t="e">
        <f t="shared" si="18"/>
        <v>#VALUE!</v>
      </c>
      <c r="U29" s="87" t="b">
        <f t="shared" si="19"/>
        <v>1</v>
      </c>
      <c r="V29" s="182">
        <f t="shared" si="20"/>
        <v>0</v>
      </c>
      <c r="W29" s="182">
        <f t="shared" si="21"/>
        <v>0.13650246745175607</v>
      </c>
      <c r="X29" s="87" t="e">
        <f t="shared" si="22"/>
        <v>#VALUE!</v>
      </c>
      <c r="Y29" s="87" t="b">
        <f t="shared" si="23"/>
        <v>1</v>
      </c>
    </row>
    <row r="30" spans="1:25" s="65" customFormat="1" x14ac:dyDescent="0.25">
      <c r="A30" s="62"/>
      <c r="B30" s="63" t="s">
        <v>45</v>
      </c>
      <c r="C30" s="72">
        <v>127.49673935465566</v>
      </c>
      <c r="D30" s="111">
        <v>130.0046051355807</v>
      </c>
      <c r="E30" s="84">
        <v>6.7609739602294203</v>
      </c>
      <c r="F30" s="84">
        <v>1.9670038572115578</v>
      </c>
      <c r="G30" s="106"/>
      <c r="H30" s="72">
        <v>125.89516163608191</v>
      </c>
      <c r="I30" s="111">
        <v>131.07446716099349</v>
      </c>
      <c r="J30" s="84">
        <v>6.0453012451407329</v>
      </c>
      <c r="K30" s="84">
        <v>4.1139829820331819</v>
      </c>
      <c r="L30" s="64"/>
      <c r="M30" s="183"/>
      <c r="N30" s="178">
        <v>127496.73935465566</v>
      </c>
      <c r="O30" s="178">
        <v>130004.60513558071</v>
      </c>
      <c r="P30" s="178">
        <v>125895.1616360819</v>
      </c>
      <c r="Q30" s="178">
        <v>131074.46716099349</v>
      </c>
      <c r="R30" s="182">
        <f t="shared" si="16"/>
        <v>1.9670038572115589</v>
      </c>
      <c r="S30" s="181">
        <f t="shared" si="17"/>
        <v>4.1139829820331872</v>
      </c>
      <c r="T30" s="87" t="b">
        <f t="shared" si="18"/>
        <v>1</v>
      </c>
      <c r="U30" s="87" t="b">
        <f t="shared" si="19"/>
        <v>1</v>
      </c>
      <c r="V30" s="182">
        <f t="shared" si="20"/>
        <v>6.7609739602294203</v>
      </c>
      <c r="W30" s="182">
        <f t="shared" si="21"/>
        <v>6.0453012451407329</v>
      </c>
      <c r="X30" s="87" t="b">
        <f t="shared" si="22"/>
        <v>1</v>
      </c>
      <c r="Y30" s="87" t="b">
        <f t="shared" si="23"/>
        <v>1</v>
      </c>
    </row>
    <row r="31" spans="1:25" s="65" customFormat="1" x14ac:dyDescent="0.25">
      <c r="A31" s="62"/>
      <c r="B31" s="63" t="s">
        <v>46</v>
      </c>
      <c r="C31" s="72">
        <v>266.51678163371997</v>
      </c>
      <c r="D31" s="111">
        <v>257.71715599376108</v>
      </c>
      <c r="E31" s="84">
        <v>13.40274814850634</v>
      </c>
      <c r="F31" s="84">
        <v>-3.3017154064438614</v>
      </c>
      <c r="G31" s="106"/>
      <c r="H31" s="72">
        <v>329.11785266522719</v>
      </c>
      <c r="I31" s="111">
        <v>344.00708596799797</v>
      </c>
      <c r="J31" s="84">
        <v>15.865992135487774</v>
      </c>
      <c r="K31" s="84">
        <v>4.5239822702404009</v>
      </c>
      <c r="L31" s="64"/>
      <c r="M31" s="183"/>
      <c r="N31" s="178">
        <v>266516.78163371998</v>
      </c>
      <c r="O31" s="178">
        <v>257717.15599376109</v>
      </c>
      <c r="P31" s="178">
        <v>329117.8526652272</v>
      </c>
      <c r="Q31" s="178">
        <v>344007.08596799796</v>
      </c>
      <c r="R31" s="182">
        <f t="shared" si="16"/>
        <v>-3.3017154064438667</v>
      </c>
      <c r="S31" s="181">
        <f t="shared" si="17"/>
        <v>4.5239822702403929</v>
      </c>
      <c r="T31" s="87" t="b">
        <f t="shared" si="18"/>
        <v>1</v>
      </c>
      <c r="U31" s="87" t="b">
        <f t="shared" si="19"/>
        <v>1</v>
      </c>
      <c r="V31" s="182">
        <f t="shared" si="20"/>
        <v>13.40274814850634</v>
      </c>
      <c r="W31" s="182">
        <f t="shared" si="21"/>
        <v>15.865992135487774</v>
      </c>
      <c r="X31" s="87" t="b">
        <f t="shared" si="22"/>
        <v>1</v>
      </c>
      <c r="Y31" s="87" t="b">
        <f t="shared" si="23"/>
        <v>1</v>
      </c>
    </row>
    <row r="32" spans="1:25" s="65" customFormat="1" x14ac:dyDescent="0.25">
      <c r="A32" s="62"/>
      <c r="B32" s="63" t="s">
        <v>47</v>
      </c>
      <c r="C32" s="72">
        <v>994.44148027987364</v>
      </c>
      <c r="D32" s="111">
        <v>1006.6578305754244</v>
      </c>
      <c r="E32" s="84">
        <v>52.351894552378184</v>
      </c>
      <c r="F32" s="84">
        <v>1.2284634679672335</v>
      </c>
      <c r="G32" s="106"/>
      <c r="H32" s="72">
        <v>1269.9570135816823</v>
      </c>
      <c r="I32" s="111">
        <v>1192.6984041956891</v>
      </c>
      <c r="J32" s="84">
        <v>55.008586371787729</v>
      </c>
      <c r="K32" s="84">
        <v>-6.0835609835406483</v>
      </c>
      <c r="L32" s="64"/>
      <c r="M32" s="183"/>
      <c r="N32" s="178">
        <v>994441.48027987359</v>
      </c>
      <c r="O32" s="178">
        <v>1006657.8305754245</v>
      </c>
      <c r="P32" s="178">
        <v>1269957.0135816822</v>
      </c>
      <c r="Q32" s="178">
        <v>1192698.4041956891</v>
      </c>
      <c r="R32" s="182">
        <f t="shared" si="16"/>
        <v>1.2284634679672304</v>
      </c>
      <c r="S32" s="181">
        <f t="shared" si="17"/>
        <v>-6.083560983540643</v>
      </c>
      <c r="T32" s="87" t="b">
        <f t="shared" si="18"/>
        <v>1</v>
      </c>
      <c r="U32" s="87" t="b">
        <f t="shared" si="19"/>
        <v>1</v>
      </c>
      <c r="V32" s="182">
        <f t="shared" si="20"/>
        <v>52.351894552378184</v>
      </c>
      <c r="W32" s="182">
        <f t="shared" si="21"/>
        <v>55.008586371787729</v>
      </c>
      <c r="X32" s="87" t="b">
        <f t="shared" si="22"/>
        <v>1</v>
      </c>
      <c r="Y32" s="87" t="b">
        <f t="shared" si="23"/>
        <v>1</v>
      </c>
    </row>
    <row r="33" spans="1:25" s="65" customFormat="1" x14ac:dyDescent="0.25">
      <c r="A33" s="62"/>
      <c r="B33" s="63" t="s">
        <v>48</v>
      </c>
      <c r="C33" s="72">
        <v>285.37092044538184</v>
      </c>
      <c r="D33" s="111">
        <v>251.95264820154844</v>
      </c>
      <c r="E33" s="84">
        <v>13.1029611752984</v>
      </c>
      <c r="F33" s="84">
        <v>-11.710468674130182</v>
      </c>
      <c r="G33" s="106"/>
      <c r="H33" s="72">
        <v>242.28410058152352</v>
      </c>
      <c r="I33" s="111">
        <v>236.63648908136949</v>
      </c>
      <c r="J33" s="84">
        <v>10.913939938678226</v>
      </c>
      <c r="K33" s="84">
        <v>-2.3309872528155084</v>
      </c>
      <c r="L33" s="64"/>
      <c r="M33" s="183"/>
      <c r="N33" s="178">
        <v>285370.92044538184</v>
      </c>
      <c r="O33" s="178">
        <v>251952.64820154844</v>
      </c>
      <c r="P33" s="178">
        <v>242284.10058152353</v>
      </c>
      <c r="Q33" s="178">
        <v>236636.48908136948</v>
      </c>
      <c r="R33" s="182">
        <f t="shared" si="16"/>
        <v>-11.710468674130182</v>
      </c>
      <c r="S33" s="181">
        <f t="shared" si="17"/>
        <v>-2.3309872528155124</v>
      </c>
      <c r="T33" s="87" t="b">
        <f t="shared" si="18"/>
        <v>1</v>
      </c>
      <c r="U33" s="87" t="b">
        <f t="shared" si="19"/>
        <v>1</v>
      </c>
      <c r="V33" s="182">
        <f t="shared" si="20"/>
        <v>13.1029611752984</v>
      </c>
      <c r="W33" s="182">
        <f t="shared" si="21"/>
        <v>10.913939938678226</v>
      </c>
      <c r="X33" s="87" t="b">
        <f t="shared" si="22"/>
        <v>1</v>
      </c>
      <c r="Y33" s="87" t="b">
        <f t="shared" si="23"/>
        <v>1</v>
      </c>
    </row>
    <row r="34" spans="1:25" s="65" customFormat="1" x14ac:dyDescent="0.25">
      <c r="A34" s="62"/>
      <c r="B34" s="105" t="s">
        <v>49</v>
      </c>
      <c r="C34" s="72">
        <v>257.47099470719814</v>
      </c>
      <c r="D34" s="111">
        <v>263.115546912936</v>
      </c>
      <c r="E34" s="84">
        <v>13.68349497584847</v>
      </c>
      <c r="F34" s="84">
        <v>2.1923060545740114</v>
      </c>
      <c r="G34" s="106"/>
      <c r="H34" s="72">
        <v>215.93158650691726</v>
      </c>
      <c r="I34" s="111">
        <v>241.23284735058985</v>
      </c>
      <c r="J34" s="84">
        <v>11.125929130546554</v>
      </c>
      <c r="K34" s="84">
        <v>11.717257883835398</v>
      </c>
      <c r="L34" s="64"/>
      <c r="M34" s="183"/>
      <c r="N34" s="178">
        <v>257470.99470719814</v>
      </c>
      <c r="O34" s="178">
        <v>263115.54691293597</v>
      </c>
      <c r="P34" s="178">
        <v>215931.58650691726</v>
      </c>
      <c r="Q34" s="178">
        <v>241232.84735058984</v>
      </c>
      <c r="R34" s="182">
        <f t="shared" si="16"/>
        <v>2.1923060545740172</v>
      </c>
      <c r="S34" s="181">
        <f t="shared" si="17"/>
        <v>11.717257883835389</v>
      </c>
      <c r="T34" s="87" t="b">
        <f t="shared" si="18"/>
        <v>1</v>
      </c>
      <c r="U34" s="87" t="b">
        <f t="shared" si="19"/>
        <v>1</v>
      </c>
      <c r="V34" s="182">
        <f t="shared" si="20"/>
        <v>13.68349497584847</v>
      </c>
      <c r="W34" s="182">
        <f t="shared" si="21"/>
        <v>11.125929130546554</v>
      </c>
      <c r="X34" s="87" t="b">
        <f t="shared" si="22"/>
        <v>1</v>
      </c>
      <c r="Y34" s="87" t="b">
        <f t="shared" si="23"/>
        <v>1</v>
      </c>
    </row>
    <row r="35" spans="1:25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3"/>
      <c r="R35" s="87"/>
      <c r="S35" s="87"/>
      <c r="T35" s="87"/>
      <c r="U35" s="87"/>
      <c r="V35" s="75"/>
      <c r="W35" s="75"/>
      <c r="X35" s="75"/>
      <c r="Y35" s="75"/>
    </row>
    <row r="36" spans="1:25" ht="15.75" x14ac:dyDescent="0.2">
      <c r="A36" s="8"/>
      <c r="B36" s="314" t="s">
        <v>239</v>
      </c>
      <c r="C36" s="314"/>
      <c r="D36" s="314"/>
      <c r="E36" s="314"/>
      <c r="F36" s="314"/>
      <c r="G36" s="314" t="s">
        <v>240</v>
      </c>
      <c r="H36" s="314"/>
      <c r="I36" s="314"/>
      <c r="J36" s="314"/>
      <c r="K36" s="314"/>
      <c r="L36" s="12"/>
      <c r="M36" s="183"/>
      <c r="R36" s="87"/>
      <c r="S36" s="197"/>
      <c r="T36" s="197"/>
    </row>
    <row r="37" spans="1:25" ht="14.25" customHeight="1" x14ac:dyDescent="0.25">
      <c r="A37" s="8"/>
      <c r="B37" s="326" t="s">
        <v>344</v>
      </c>
      <c r="C37" s="326"/>
      <c r="D37" s="326"/>
      <c r="E37" s="326"/>
      <c r="F37" s="326"/>
      <c r="G37" s="328" t="s">
        <v>344</v>
      </c>
      <c r="H37" s="328"/>
      <c r="I37" s="328"/>
      <c r="J37" s="328"/>
      <c r="K37" s="328"/>
      <c r="L37" s="12"/>
      <c r="M37" s="183"/>
      <c r="R37" s="87"/>
      <c r="S37" s="197"/>
      <c r="T37" s="19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3"/>
      <c r="N38" s="87" t="s">
        <v>27</v>
      </c>
      <c r="R38" s="87"/>
      <c r="S38" s="197"/>
      <c r="T38" s="19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3"/>
      <c r="N39" s="87" t="s">
        <v>27</v>
      </c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5" x14ac:dyDescent="0.2">
      <c r="A48" s="131" t="s">
        <v>341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25" x14ac:dyDescent="0.2">
      <c r="A49" s="140" t="s">
        <v>272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25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  <c r="V50" s="65"/>
      <c r="W50" s="65"/>
      <c r="X50" s="65"/>
      <c r="Y50" s="65"/>
    </row>
    <row r="51" spans="1:25" s="65" customFormat="1" ht="14.25" x14ac:dyDescent="0.2">
      <c r="N51" s="87"/>
      <c r="O51" s="87"/>
      <c r="P51" s="87"/>
      <c r="Q51" s="87"/>
      <c r="R51" s="199"/>
      <c r="S51" s="199"/>
    </row>
    <row r="52" spans="1:25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9"/>
      <c r="S52" s="199"/>
    </row>
    <row r="53" spans="1:25" s="65" customFormat="1" ht="14.25" x14ac:dyDescent="0.2">
      <c r="N53" s="87"/>
      <c r="O53" s="87"/>
      <c r="P53" s="87"/>
      <c r="Q53" s="87"/>
      <c r="R53" s="199"/>
      <c r="S53" s="199"/>
    </row>
    <row r="54" spans="1:25" s="65" customFormat="1" ht="14.25" x14ac:dyDescent="0.2">
      <c r="N54" s="87"/>
      <c r="O54" s="87"/>
      <c r="P54" s="87"/>
      <c r="Q54" s="87"/>
      <c r="R54" s="199"/>
      <c r="S54" s="199"/>
    </row>
    <row r="55" spans="1:25" s="65" customFormat="1" ht="14.25" x14ac:dyDescent="0.2">
      <c r="N55" s="87"/>
      <c r="O55" s="87"/>
      <c r="P55" s="87"/>
      <c r="Q55" s="87"/>
      <c r="R55" s="199"/>
      <c r="S55" s="199"/>
    </row>
    <row r="56" spans="1:25" s="65" customFormat="1" ht="14.25" x14ac:dyDescent="0.2">
      <c r="N56" s="87"/>
      <c r="O56" s="87"/>
      <c r="P56" s="87"/>
      <c r="Q56" s="87"/>
      <c r="R56" s="199"/>
      <c r="S56" s="199"/>
    </row>
    <row r="57" spans="1:25" s="65" customFormat="1" ht="14.25" x14ac:dyDescent="0.2">
      <c r="N57" s="87"/>
      <c r="O57" s="87"/>
      <c r="P57" s="87"/>
      <c r="Q57" s="87"/>
      <c r="R57" s="199"/>
      <c r="S57" s="199"/>
    </row>
    <row r="58" spans="1:25" s="65" customFormat="1" ht="14.25" x14ac:dyDescent="0.2">
      <c r="N58" s="87"/>
      <c r="O58" s="87"/>
      <c r="P58" s="87"/>
      <c r="Q58" s="87"/>
      <c r="R58" s="199"/>
      <c r="S58" s="199"/>
    </row>
    <row r="59" spans="1:25" s="65" customFormat="1" ht="14.25" x14ac:dyDescent="0.2">
      <c r="N59" s="87"/>
      <c r="O59" s="87"/>
      <c r="P59" s="87"/>
      <c r="Q59" s="87"/>
      <c r="R59" s="199"/>
      <c r="S59" s="199"/>
    </row>
    <row r="60" spans="1:25" s="65" customFormat="1" ht="14.25" x14ac:dyDescent="0.2">
      <c r="N60" s="87"/>
      <c r="O60" s="87"/>
      <c r="P60" s="87"/>
      <c r="Q60" s="87"/>
      <c r="R60" s="199"/>
      <c r="S60" s="199"/>
    </row>
    <row r="61" spans="1:25" s="65" customFormat="1" ht="14.25" x14ac:dyDescent="0.2">
      <c r="N61" s="87"/>
      <c r="O61" s="87"/>
      <c r="P61" s="87"/>
      <c r="Q61" s="87"/>
      <c r="R61" s="199"/>
      <c r="S61" s="199"/>
    </row>
    <row r="62" spans="1:25" s="65" customFormat="1" ht="14.25" x14ac:dyDescent="0.2">
      <c r="N62" s="87"/>
      <c r="O62" s="87"/>
      <c r="P62" s="87"/>
      <c r="Q62" s="87"/>
      <c r="R62" s="199"/>
      <c r="S62" s="199"/>
    </row>
    <row r="63" spans="1:25" s="65" customFormat="1" ht="14.25" x14ac:dyDescent="0.2">
      <c r="N63" s="87"/>
      <c r="O63" s="87"/>
      <c r="P63" s="87"/>
      <c r="Q63" s="87"/>
      <c r="R63" s="199"/>
      <c r="S63" s="199"/>
    </row>
    <row r="64" spans="1:25" s="65" customFormat="1" ht="14.25" x14ac:dyDescent="0.2">
      <c r="N64" s="87"/>
      <c r="O64" s="87"/>
      <c r="P64" s="87"/>
      <c r="Q64" s="87"/>
      <c r="R64" s="199"/>
      <c r="S64" s="199"/>
    </row>
    <row r="65" spans="14:19" s="65" customFormat="1" ht="14.25" x14ac:dyDescent="0.2">
      <c r="N65" s="87"/>
      <c r="O65" s="87"/>
      <c r="P65" s="87"/>
      <c r="Q65" s="87"/>
      <c r="R65" s="199"/>
      <c r="S65" s="199"/>
    </row>
    <row r="66" spans="14:19" s="65" customFormat="1" ht="14.25" x14ac:dyDescent="0.2">
      <c r="N66" s="87"/>
      <c r="O66" s="87"/>
      <c r="P66" s="87"/>
      <c r="Q66" s="87"/>
      <c r="R66" s="199"/>
      <c r="S66" s="199"/>
    </row>
    <row r="67" spans="14:19" s="65" customFormat="1" ht="14.25" x14ac:dyDescent="0.2">
      <c r="N67" s="87"/>
      <c r="O67" s="87"/>
      <c r="P67" s="87"/>
      <c r="Q67" s="87"/>
      <c r="R67" s="199"/>
      <c r="S67" s="199"/>
    </row>
    <row r="68" spans="14:19" s="65" customFormat="1" ht="14.25" x14ac:dyDescent="0.2">
      <c r="N68" s="87"/>
      <c r="O68" s="87"/>
      <c r="P68" s="87"/>
      <c r="Q68" s="87"/>
      <c r="R68" s="199"/>
      <c r="S68" s="199"/>
    </row>
    <row r="69" spans="14:19" s="65" customFormat="1" ht="14.25" x14ac:dyDescent="0.2">
      <c r="N69" s="87"/>
      <c r="O69" s="87"/>
      <c r="P69" s="87"/>
      <c r="Q69" s="87"/>
      <c r="R69" s="199"/>
      <c r="S69" s="199"/>
    </row>
    <row r="70" spans="14:19" s="65" customFormat="1" ht="14.25" x14ac:dyDescent="0.2">
      <c r="N70" s="87"/>
      <c r="O70" s="87"/>
      <c r="P70" s="87"/>
      <c r="Q70" s="87"/>
      <c r="R70" s="199"/>
      <c r="S70" s="199"/>
    </row>
    <row r="71" spans="14:19" s="65" customFormat="1" ht="14.25" x14ac:dyDescent="0.2">
      <c r="N71" s="87"/>
      <c r="O71" s="87"/>
      <c r="P71" s="87"/>
      <c r="Q71" s="87"/>
      <c r="R71" s="199"/>
      <c r="S71" s="199"/>
    </row>
    <row r="72" spans="14:19" s="65" customFormat="1" ht="14.25" x14ac:dyDescent="0.2">
      <c r="N72" s="87"/>
      <c r="O72" s="87"/>
      <c r="P72" s="87"/>
      <c r="Q72" s="87"/>
      <c r="R72" s="199"/>
      <c r="S72" s="199"/>
    </row>
    <row r="73" spans="14:19" s="65" customFormat="1" ht="14.25" x14ac:dyDescent="0.2">
      <c r="N73" s="87"/>
      <c r="O73" s="87"/>
      <c r="P73" s="87"/>
      <c r="Q73" s="87"/>
      <c r="R73" s="199"/>
      <c r="S73" s="199"/>
    </row>
    <row r="74" spans="14:19" s="65" customFormat="1" ht="14.25" x14ac:dyDescent="0.2">
      <c r="N74" s="87"/>
      <c r="O74" s="87"/>
      <c r="P74" s="87"/>
      <c r="Q74" s="87"/>
      <c r="R74" s="199"/>
      <c r="S74" s="199"/>
    </row>
    <row r="75" spans="14:19" s="65" customFormat="1" ht="14.25" x14ac:dyDescent="0.2">
      <c r="N75" s="87"/>
      <c r="O75" s="87"/>
      <c r="P75" s="87"/>
      <c r="Q75" s="87"/>
      <c r="R75" s="199"/>
      <c r="S75" s="199"/>
    </row>
    <row r="76" spans="14:19" s="65" customFormat="1" ht="14.25" x14ac:dyDescent="0.2">
      <c r="N76" s="87"/>
      <c r="O76" s="87"/>
      <c r="P76" s="87"/>
      <c r="Q76" s="87"/>
      <c r="R76" s="199"/>
      <c r="S76" s="199"/>
    </row>
    <row r="77" spans="14:19" s="65" customFormat="1" ht="14.25" x14ac:dyDescent="0.2">
      <c r="N77" s="87"/>
      <c r="O77" s="87"/>
      <c r="P77" s="87"/>
      <c r="Q77" s="87"/>
      <c r="R77" s="199"/>
      <c r="S77" s="199"/>
    </row>
    <row r="78" spans="14:19" s="65" customFormat="1" ht="14.25" x14ac:dyDescent="0.2">
      <c r="N78" s="87"/>
      <c r="O78" s="87"/>
      <c r="P78" s="87"/>
      <c r="Q78" s="87"/>
      <c r="R78" s="199"/>
      <c r="S78" s="199"/>
    </row>
    <row r="79" spans="14:19" s="65" customFormat="1" ht="14.25" x14ac:dyDescent="0.2">
      <c r="N79" s="87"/>
      <c r="O79" s="87"/>
      <c r="P79" s="87"/>
      <c r="Q79" s="87"/>
      <c r="R79" s="199"/>
      <c r="S79" s="199"/>
    </row>
    <row r="80" spans="14:19" s="65" customFormat="1" ht="14.25" x14ac:dyDescent="0.2">
      <c r="N80" s="87"/>
      <c r="O80" s="87"/>
      <c r="P80" s="87"/>
      <c r="Q80" s="87"/>
      <c r="R80" s="199"/>
      <c r="S80" s="199"/>
    </row>
    <row r="81" spans="14:19" s="65" customFormat="1" ht="14.25" x14ac:dyDescent="0.2">
      <c r="N81" s="87"/>
      <c r="O81" s="87"/>
      <c r="P81" s="87"/>
      <c r="Q81" s="87"/>
      <c r="R81" s="199"/>
      <c r="S81" s="199"/>
    </row>
    <row r="82" spans="14:19" s="65" customFormat="1" ht="14.25" x14ac:dyDescent="0.2">
      <c r="N82" s="87"/>
      <c r="O82" s="87"/>
      <c r="P82" s="87"/>
      <c r="Q82" s="87"/>
      <c r="R82" s="199"/>
      <c r="S82" s="199"/>
    </row>
    <row r="83" spans="14:19" s="65" customFormat="1" ht="14.25" x14ac:dyDescent="0.2">
      <c r="N83" s="87"/>
      <c r="O83" s="87"/>
      <c r="P83" s="87"/>
      <c r="Q83" s="87"/>
      <c r="R83" s="199"/>
      <c r="S83" s="199"/>
    </row>
    <row r="84" spans="14:19" s="65" customFormat="1" ht="14.25" x14ac:dyDescent="0.2">
      <c r="N84" s="87"/>
      <c r="O84" s="87"/>
      <c r="P84" s="87"/>
      <c r="Q84" s="87"/>
      <c r="R84" s="199"/>
      <c r="S84" s="199"/>
    </row>
    <row r="85" spans="14:19" s="65" customFormat="1" ht="14.25" x14ac:dyDescent="0.2">
      <c r="N85" s="87"/>
      <c r="O85" s="87"/>
      <c r="P85" s="87"/>
      <c r="Q85" s="87"/>
      <c r="R85" s="199"/>
      <c r="S85" s="199"/>
    </row>
    <row r="86" spans="14:19" s="65" customFormat="1" ht="14.25" x14ac:dyDescent="0.2">
      <c r="N86" s="87"/>
      <c r="O86" s="87"/>
      <c r="P86" s="87"/>
      <c r="Q86" s="87"/>
      <c r="R86" s="199"/>
      <c r="S86" s="199"/>
    </row>
    <row r="87" spans="14:19" s="65" customFormat="1" ht="14.25" x14ac:dyDescent="0.2">
      <c r="N87" s="87"/>
      <c r="O87" s="87"/>
      <c r="P87" s="87"/>
      <c r="Q87" s="87"/>
      <c r="R87" s="199"/>
      <c r="S87" s="199"/>
    </row>
    <row r="88" spans="14:19" s="65" customFormat="1" ht="14.25" x14ac:dyDescent="0.2">
      <c r="N88" s="87"/>
      <c r="O88" s="87"/>
      <c r="P88" s="87"/>
      <c r="Q88" s="87"/>
      <c r="R88" s="199"/>
      <c r="S88" s="199"/>
    </row>
    <row r="89" spans="14:19" s="65" customFormat="1" ht="14.25" x14ac:dyDescent="0.2">
      <c r="N89" s="87"/>
      <c r="O89" s="87"/>
      <c r="P89" s="87"/>
      <c r="Q89" s="87"/>
      <c r="R89" s="199"/>
      <c r="S89" s="199"/>
    </row>
    <row r="90" spans="14:19" s="65" customFormat="1" ht="14.25" x14ac:dyDescent="0.2">
      <c r="N90" s="87"/>
      <c r="O90" s="87"/>
      <c r="P90" s="87"/>
      <c r="Q90" s="87"/>
      <c r="R90" s="199"/>
      <c r="S90" s="199"/>
    </row>
    <row r="91" spans="14:19" s="65" customFormat="1" ht="14.25" x14ac:dyDescent="0.2">
      <c r="N91" s="87"/>
      <c r="O91" s="87"/>
      <c r="P91" s="87"/>
      <c r="Q91" s="87"/>
      <c r="R91" s="199"/>
      <c r="S91" s="199"/>
    </row>
    <row r="92" spans="14:19" s="65" customFormat="1" ht="14.25" x14ac:dyDescent="0.2">
      <c r="N92" s="87"/>
      <c r="O92" s="87"/>
      <c r="P92" s="87"/>
      <c r="Q92" s="87"/>
      <c r="R92" s="199"/>
      <c r="S92" s="199"/>
    </row>
    <row r="93" spans="14:19" s="65" customFormat="1" ht="14.25" x14ac:dyDescent="0.2">
      <c r="N93" s="87"/>
      <c r="O93" s="87"/>
      <c r="P93" s="87"/>
      <c r="Q93" s="87"/>
      <c r="R93" s="199"/>
      <c r="S93" s="199"/>
    </row>
    <row r="94" spans="14:19" s="65" customFormat="1" ht="14.25" x14ac:dyDescent="0.2">
      <c r="N94" s="87"/>
      <c r="O94" s="87"/>
      <c r="P94" s="87"/>
      <c r="Q94" s="87"/>
      <c r="R94" s="199"/>
      <c r="S94" s="199"/>
    </row>
    <row r="95" spans="14:19" s="65" customFormat="1" ht="14.25" x14ac:dyDescent="0.2">
      <c r="N95" s="87"/>
      <c r="O95" s="87"/>
      <c r="P95" s="87"/>
      <c r="Q95" s="87"/>
      <c r="R95" s="199"/>
      <c r="S95" s="199"/>
    </row>
    <row r="96" spans="14:19" s="65" customFormat="1" ht="14.25" x14ac:dyDescent="0.2">
      <c r="N96" s="87"/>
      <c r="O96" s="87"/>
      <c r="P96" s="87"/>
      <c r="Q96" s="87"/>
      <c r="R96" s="199"/>
      <c r="S96" s="199"/>
    </row>
    <row r="97" spans="14:19" s="65" customFormat="1" ht="14.25" x14ac:dyDescent="0.2">
      <c r="N97" s="87"/>
      <c r="O97" s="87"/>
      <c r="P97" s="87"/>
      <c r="Q97" s="87"/>
      <c r="R97" s="199"/>
      <c r="S97" s="199"/>
    </row>
    <row r="98" spans="14:19" s="65" customFormat="1" ht="14.25" x14ac:dyDescent="0.2">
      <c r="N98" s="87"/>
      <c r="O98" s="87"/>
      <c r="P98" s="87"/>
      <c r="Q98" s="87"/>
      <c r="R98" s="199"/>
      <c r="S98" s="199"/>
    </row>
    <row r="99" spans="14:19" s="65" customFormat="1" ht="14.25" x14ac:dyDescent="0.2">
      <c r="N99" s="87"/>
      <c r="O99" s="87"/>
      <c r="P99" s="87"/>
      <c r="Q99" s="87"/>
      <c r="R99" s="199"/>
      <c r="S99" s="199"/>
    </row>
    <row r="100" spans="14:19" s="65" customFormat="1" ht="14.25" x14ac:dyDescent="0.2">
      <c r="N100" s="87"/>
      <c r="O100" s="87"/>
      <c r="P100" s="87"/>
      <c r="Q100" s="87"/>
      <c r="R100" s="199"/>
      <c r="S100" s="199"/>
    </row>
    <row r="101" spans="14:19" s="65" customFormat="1" ht="14.25" x14ac:dyDescent="0.2">
      <c r="N101" s="87"/>
      <c r="O101" s="87"/>
      <c r="P101" s="87"/>
      <c r="Q101" s="87"/>
      <c r="R101" s="199"/>
      <c r="S101" s="199"/>
    </row>
    <row r="102" spans="14:19" s="65" customFormat="1" ht="14.25" x14ac:dyDescent="0.2">
      <c r="N102" s="87"/>
      <c r="O102" s="87"/>
      <c r="P102" s="87"/>
      <c r="Q102" s="87"/>
      <c r="R102" s="199"/>
      <c r="S102" s="199"/>
    </row>
    <row r="103" spans="14:19" s="65" customFormat="1" ht="14.25" x14ac:dyDescent="0.2">
      <c r="N103" s="87"/>
      <c r="O103" s="87"/>
      <c r="P103" s="87"/>
      <c r="Q103" s="87"/>
      <c r="R103" s="199"/>
      <c r="S103" s="199"/>
    </row>
    <row r="104" spans="14:19" s="65" customFormat="1" ht="14.25" x14ac:dyDescent="0.2">
      <c r="N104" s="87"/>
      <c r="O104" s="87"/>
      <c r="P104" s="87"/>
      <c r="Q104" s="87"/>
      <c r="R104" s="199"/>
      <c r="S104" s="199"/>
    </row>
    <row r="105" spans="14:19" s="65" customFormat="1" ht="14.25" x14ac:dyDescent="0.2">
      <c r="N105" s="87"/>
      <c r="O105" s="87"/>
      <c r="P105" s="87"/>
      <c r="Q105" s="87"/>
      <c r="R105" s="199"/>
      <c r="S105" s="199"/>
    </row>
    <row r="106" spans="14:19" s="65" customFormat="1" ht="14.25" x14ac:dyDescent="0.2">
      <c r="N106" s="87"/>
      <c r="O106" s="87"/>
      <c r="P106" s="87"/>
      <c r="Q106" s="87"/>
      <c r="R106" s="199"/>
      <c r="S106" s="199"/>
    </row>
    <row r="107" spans="14:19" s="65" customFormat="1" ht="14.25" x14ac:dyDescent="0.2">
      <c r="N107" s="87"/>
      <c r="O107" s="87"/>
      <c r="P107" s="87"/>
      <c r="Q107" s="87"/>
      <c r="R107" s="199"/>
      <c r="S107" s="199"/>
    </row>
    <row r="108" spans="14:19" s="65" customFormat="1" ht="14.25" x14ac:dyDescent="0.2">
      <c r="N108" s="87"/>
      <c r="O108" s="87"/>
      <c r="P108" s="87"/>
      <c r="Q108" s="87"/>
      <c r="R108" s="199"/>
      <c r="S108" s="199"/>
    </row>
    <row r="109" spans="14:19" s="65" customFormat="1" ht="14.25" x14ac:dyDescent="0.2">
      <c r="N109" s="87"/>
      <c r="O109" s="87"/>
      <c r="P109" s="87"/>
      <c r="Q109" s="87"/>
      <c r="R109" s="199"/>
      <c r="S109" s="199"/>
    </row>
    <row r="110" spans="14:19" s="65" customFormat="1" ht="14.25" x14ac:dyDescent="0.2">
      <c r="N110" s="87"/>
      <c r="O110" s="87"/>
      <c r="P110" s="87"/>
      <c r="Q110" s="87"/>
      <c r="R110" s="199"/>
      <c r="S110" s="199"/>
    </row>
    <row r="111" spans="14:19" s="65" customFormat="1" ht="14.25" x14ac:dyDescent="0.2">
      <c r="N111" s="87"/>
      <c r="O111" s="87"/>
      <c r="P111" s="87"/>
      <c r="Q111" s="87"/>
      <c r="R111" s="199"/>
      <c r="S111" s="199"/>
    </row>
    <row r="112" spans="14:19" s="65" customFormat="1" ht="14.25" x14ac:dyDescent="0.2">
      <c r="N112" s="87"/>
      <c r="O112" s="87"/>
      <c r="P112" s="87"/>
      <c r="Q112" s="87"/>
      <c r="R112" s="199"/>
      <c r="S112" s="199"/>
    </row>
    <row r="113" spans="14:19" s="65" customFormat="1" ht="14.25" x14ac:dyDescent="0.2">
      <c r="N113" s="87"/>
      <c r="O113" s="87"/>
      <c r="P113" s="87"/>
      <c r="Q113" s="87"/>
      <c r="R113" s="199"/>
      <c r="S113" s="199"/>
    </row>
    <row r="114" spans="14:19" s="65" customFormat="1" ht="14.25" x14ac:dyDescent="0.2">
      <c r="N114" s="87"/>
      <c r="O114" s="87"/>
      <c r="P114" s="87"/>
      <c r="Q114" s="87"/>
      <c r="R114" s="199"/>
      <c r="S114" s="199"/>
    </row>
    <row r="115" spans="14:19" s="65" customFormat="1" ht="14.25" x14ac:dyDescent="0.2">
      <c r="N115" s="87"/>
      <c r="O115" s="87"/>
      <c r="P115" s="87"/>
      <c r="Q115" s="87"/>
      <c r="R115" s="199"/>
      <c r="S115" s="199"/>
    </row>
    <row r="116" spans="14:19" s="65" customFormat="1" ht="14.25" x14ac:dyDescent="0.2">
      <c r="N116" s="87"/>
      <c r="O116" s="87"/>
      <c r="P116" s="87"/>
      <c r="Q116" s="87"/>
      <c r="R116" s="199"/>
      <c r="S116" s="199"/>
    </row>
    <row r="117" spans="14:19" s="65" customFormat="1" ht="14.25" x14ac:dyDescent="0.2">
      <c r="N117" s="87"/>
      <c r="O117" s="87"/>
      <c r="P117" s="87"/>
      <c r="Q117" s="87"/>
      <c r="R117" s="199"/>
      <c r="S117" s="199"/>
    </row>
    <row r="118" spans="14:19" s="65" customFormat="1" ht="14.25" x14ac:dyDescent="0.2">
      <c r="N118" s="87"/>
      <c r="O118" s="87"/>
      <c r="P118" s="87"/>
      <c r="Q118" s="87"/>
      <c r="R118" s="199"/>
      <c r="S118" s="199"/>
    </row>
    <row r="119" spans="14:19" s="65" customFormat="1" ht="14.25" x14ac:dyDescent="0.2">
      <c r="N119" s="87"/>
      <c r="O119" s="87"/>
      <c r="P119" s="87"/>
      <c r="Q119" s="87"/>
      <c r="R119" s="199"/>
      <c r="S119" s="199"/>
    </row>
    <row r="120" spans="14:19" s="65" customFormat="1" ht="14.25" x14ac:dyDescent="0.2">
      <c r="N120" s="87"/>
      <c r="O120" s="87"/>
      <c r="P120" s="87"/>
      <c r="Q120" s="87"/>
      <c r="R120" s="199"/>
      <c r="S120" s="199"/>
    </row>
    <row r="121" spans="14:19" s="65" customFormat="1" ht="14.25" x14ac:dyDescent="0.2">
      <c r="N121" s="87"/>
      <c r="O121" s="87"/>
      <c r="P121" s="87"/>
      <c r="Q121" s="87"/>
      <c r="R121" s="199"/>
      <c r="S121" s="199"/>
    </row>
    <row r="122" spans="14:19" s="65" customFormat="1" ht="14.25" x14ac:dyDescent="0.2">
      <c r="N122" s="87"/>
      <c r="O122" s="87"/>
      <c r="P122" s="87"/>
      <c r="Q122" s="87"/>
      <c r="R122" s="199"/>
      <c r="S122" s="199"/>
    </row>
    <row r="123" spans="14:19" s="65" customFormat="1" ht="14.25" x14ac:dyDescent="0.2">
      <c r="N123" s="87"/>
      <c r="O123" s="87"/>
      <c r="P123" s="87"/>
      <c r="Q123" s="87"/>
      <c r="R123" s="199"/>
      <c r="S123" s="199"/>
    </row>
    <row r="124" spans="14:19" s="65" customFormat="1" ht="14.25" x14ac:dyDescent="0.2">
      <c r="N124" s="87"/>
      <c r="O124" s="87"/>
      <c r="P124" s="87"/>
      <c r="Q124" s="87"/>
      <c r="R124" s="199"/>
      <c r="S124" s="199"/>
    </row>
    <row r="125" spans="14:19" s="65" customFormat="1" ht="14.25" x14ac:dyDescent="0.2">
      <c r="N125" s="87"/>
      <c r="O125" s="87"/>
      <c r="P125" s="87"/>
      <c r="Q125" s="87"/>
      <c r="R125" s="199"/>
      <c r="S125" s="199"/>
    </row>
    <row r="126" spans="14:19" s="65" customFormat="1" ht="14.25" x14ac:dyDescent="0.2">
      <c r="N126" s="87"/>
      <c r="O126" s="87"/>
      <c r="P126" s="87"/>
      <c r="Q126" s="87"/>
      <c r="R126" s="199"/>
      <c r="S126" s="199"/>
    </row>
    <row r="127" spans="14:19" s="65" customFormat="1" ht="14.25" x14ac:dyDescent="0.2">
      <c r="N127" s="87"/>
      <c r="O127" s="87"/>
      <c r="P127" s="87"/>
      <c r="Q127" s="87"/>
      <c r="R127" s="199"/>
      <c r="S127" s="199"/>
    </row>
    <row r="128" spans="14:19" s="65" customFormat="1" ht="14.25" x14ac:dyDescent="0.2">
      <c r="N128" s="87"/>
      <c r="O128" s="87"/>
      <c r="P128" s="87"/>
      <c r="Q128" s="87"/>
      <c r="R128" s="199"/>
      <c r="S128" s="199"/>
    </row>
    <row r="129" spans="14:19" s="65" customFormat="1" ht="14.25" x14ac:dyDescent="0.2">
      <c r="N129" s="87"/>
      <c r="O129" s="87"/>
      <c r="P129" s="87"/>
      <c r="Q129" s="87"/>
      <c r="R129" s="199"/>
      <c r="S129" s="199"/>
    </row>
    <row r="130" spans="14:19" s="65" customFormat="1" ht="14.25" x14ac:dyDescent="0.2">
      <c r="N130" s="87"/>
      <c r="O130" s="87"/>
      <c r="P130" s="87"/>
      <c r="Q130" s="87"/>
      <c r="R130" s="199"/>
      <c r="S130" s="199"/>
    </row>
    <row r="131" spans="14:19" s="65" customFormat="1" ht="14.25" x14ac:dyDescent="0.2">
      <c r="N131" s="87"/>
      <c r="O131" s="87"/>
      <c r="P131" s="87"/>
      <c r="Q131" s="87"/>
      <c r="R131" s="199"/>
      <c r="S131" s="199"/>
    </row>
    <row r="132" spans="14:19" s="65" customFormat="1" ht="14.25" x14ac:dyDescent="0.2">
      <c r="N132" s="87"/>
      <c r="O132" s="87"/>
      <c r="P132" s="87"/>
      <c r="Q132" s="87"/>
      <c r="R132" s="199"/>
      <c r="S132" s="199"/>
    </row>
    <row r="133" spans="14:19" s="65" customFormat="1" ht="14.25" x14ac:dyDescent="0.2">
      <c r="N133" s="87"/>
      <c r="O133" s="87"/>
      <c r="P133" s="87"/>
      <c r="Q133" s="87"/>
      <c r="R133" s="199"/>
      <c r="S133" s="199"/>
    </row>
    <row r="134" spans="14:19" s="65" customFormat="1" ht="14.25" x14ac:dyDescent="0.2">
      <c r="N134" s="87"/>
      <c r="O134" s="87"/>
      <c r="P134" s="87"/>
      <c r="Q134" s="87"/>
      <c r="R134" s="199"/>
      <c r="S134" s="199"/>
    </row>
    <row r="135" spans="14:19" s="65" customFormat="1" ht="14.25" x14ac:dyDescent="0.2">
      <c r="N135" s="87"/>
      <c r="O135" s="87"/>
      <c r="P135" s="87"/>
      <c r="Q135" s="87"/>
      <c r="R135" s="199"/>
      <c r="S135" s="199"/>
    </row>
    <row r="136" spans="14:19" s="65" customFormat="1" ht="14.25" x14ac:dyDescent="0.2">
      <c r="N136" s="87"/>
      <c r="O136" s="87"/>
      <c r="P136" s="87"/>
      <c r="Q136" s="87"/>
      <c r="R136" s="199"/>
      <c r="S136" s="199"/>
    </row>
    <row r="137" spans="14:19" s="65" customFormat="1" ht="14.25" x14ac:dyDescent="0.2">
      <c r="N137" s="87"/>
      <c r="O137" s="87"/>
      <c r="P137" s="87"/>
      <c r="Q137" s="87"/>
      <c r="R137" s="199"/>
      <c r="S137" s="199"/>
    </row>
    <row r="138" spans="14:19" s="65" customFormat="1" ht="14.25" x14ac:dyDescent="0.2">
      <c r="N138" s="87"/>
      <c r="O138" s="87"/>
      <c r="P138" s="87"/>
      <c r="Q138" s="87"/>
      <c r="R138" s="199"/>
      <c r="S138" s="199"/>
    </row>
    <row r="139" spans="14:19" s="65" customFormat="1" ht="14.25" x14ac:dyDescent="0.2">
      <c r="N139" s="87"/>
      <c r="O139" s="87"/>
      <c r="P139" s="87"/>
      <c r="Q139" s="87"/>
      <c r="R139" s="199"/>
      <c r="S139" s="199"/>
    </row>
    <row r="140" spans="14:19" s="65" customFormat="1" ht="14.25" x14ac:dyDescent="0.2">
      <c r="N140" s="87"/>
      <c r="O140" s="87"/>
      <c r="P140" s="87"/>
      <c r="Q140" s="87"/>
      <c r="R140" s="199"/>
      <c r="S140" s="199"/>
    </row>
    <row r="141" spans="14:19" s="65" customFormat="1" ht="14.25" x14ac:dyDescent="0.2">
      <c r="N141" s="87"/>
      <c r="O141" s="87"/>
      <c r="P141" s="87"/>
      <c r="Q141" s="87"/>
      <c r="R141" s="199"/>
      <c r="S141" s="199"/>
    </row>
    <row r="142" spans="14:19" s="65" customFormat="1" ht="14.25" x14ac:dyDescent="0.2">
      <c r="N142" s="87"/>
      <c r="O142" s="87"/>
      <c r="P142" s="87"/>
      <c r="Q142" s="87"/>
      <c r="R142" s="199"/>
      <c r="S142" s="199"/>
    </row>
    <row r="143" spans="14:19" s="65" customFormat="1" ht="14.25" x14ac:dyDescent="0.2">
      <c r="N143" s="87"/>
      <c r="O143" s="87"/>
      <c r="P143" s="87"/>
      <c r="Q143" s="87"/>
      <c r="R143" s="199"/>
      <c r="S143" s="199"/>
    </row>
    <row r="144" spans="14:19" s="65" customFormat="1" ht="14.25" x14ac:dyDescent="0.2">
      <c r="N144" s="87"/>
      <c r="O144" s="87"/>
      <c r="P144" s="87"/>
      <c r="Q144" s="87"/>
      <c r="R144" s="199"/>
      <c r="S144" s="199"/>
    </row>
    <row r="145" spans="14:19" s="65" customFormat="1" ht="14.25" x14ac:dyDescent="0.2">
      <c r="N145" s="87"/>
      <c r="O145" s="87"/>
      <c r="P145" s="87"/>
      <c r="Q145" s="87"/>
      <c r="R145" s="199"/>
      <c r="S145" s="199"/>
    </row>
    <row r="146" spans="14:19" s="65" customFormat="1" ht="14.25" x14ac:dyDescent="0.2">
      <c r="N146" s="87"/>
      <c r="O146" s="87"/>
      <c r="P146" s="87"/>
      <c r="Q146" s="87"/>
      <c r="R146" s="199"/>
      <c r="S146" s="199"/>
    </row>
    <row r="147" spans="14:19" s="65" customFormat="1" ht="14.25" x14ac:dyDescent="0.2">
      <c r="N147" s="87"/>
      <c r="O147" s="87"/>
      <c r="P147" s="87"/>
      <c r="Q147" s="87"/>
      <c r="R147" s="199"/>
      <c r="S147" s="199"/>
    </row>
    <row r="148" spans="14:19" s="65" customFormat="1" ht="14.25" x14ac:dyDescent="0.2">
      <c r="N148" s="87"/>
      <c r="O148" s="87"/>
      <c r="P148" s="87"/>
      <c r="Q148" s="87"/>
      <c r="R148" s="199"/>
      <c r="S148" s="199"/>
    </row>
    <row r="149" spans="14:19" s="65" customFormat="1" ht="14.25" x14ac:dyDescent="0.2">
      <c r="N149" s="87"/>
      <c r="O149" s="87"/>
      <c r="P149" s="87"/>
      <c r="Q149" s="87"/>
      <c r="R149" s="199"/>
      <c r="S149" s="199"/>
    </row>
    <row r="150" spans="14:19" s="65" customFormat="1" ht="14.25" x14ac:dyDescent="0.2">
      <c r="N150" s="87"/>
      <c r="O150" s="87"/>
      <c r="P150" s="87"/>
      <c r="Q150" s="87"/>
      <c r="R150" s="199"/>
      <c r="S150" s="199"/>
    </row>
    <row r="151" spans="14:19" s="65" customFormat="1" ht="14.25" x14ac:dyDescent="0.2">
      <c r="N151" s="87"/>
      <c r="O151" s="87"/>
      <c r="P151" s="87"/>
      <c r="Q151" s="87"/>
      <c r="R151" s="199"/>
      <c r="S151" s="199"/>
    </row>
    <row r="152" spans="14:19" s="65" customFormat="1" ht="14.25" x14ac:dyDescent="0.2">
      <c r="N152" s="87"/>
      <c r="O152" s="87"/>
      <c r="P152" s="87"/>
      <c r="Q152" s="87"/>
      <c r="R152" s="199"/>
      <c r="S152" s="199"/>
    </row>
    <row r="153" spans="14:19" s="65" customFormat="1" ht="14.25" x14ac:dyDescent="0.2">
      <c r="N153" s="87"/>
      <c r="O153" s="87"/>
      <c r="P153" s="87"/>
      <c r="Q153" s="87"/>
      <c r="R153" s="199"/>
      <c r="S153" s="199"/>
    </row>
    <row r="154" spans="14:19" s="65" customFormat="1" ht="14.25" x14ac:dyDescent="0.2">
      <c r="N154" s="87"/>
      <c r="O154" s="87"/>
      <c r="P154" s="87"/>
      <c r="Q154" s="87"/>
      <c r="R154" s="199"/>
      <c r="S154" s="199"/>
    </row>
    <row r="155" spans="14:19" s="65" customFormat="1" ht="14.25" x14ac:dyDescent="0.2">
      <c r="N155" s="87"/>
      <c r="O155" s="87"/>
      <c r="P155" s="87"/>
      <c r="Q155" s="87"/>
      <c r="R155" s="199"/>
      <c r="S155" s="199"/>
    </row>
    <row r="156" spans="14:19" s="65" customFormat="1" ht="14.25" x14ac:dyDescent="0.2">
      <c r="N156" s="87"/>
      <c r="O156" s="87"/>
      <c r="P156" s="87"/>
      <c r="Q156" s="87"/>
      <c r="R156" s="199"/>
      <c r="S156" s="199"/>
    </row>
    <row r="157" spans="14:19" s="65" customFormat="1" ht="14.25" x14ac:dyDescent="0.2">
      <c r="N157" s="87"/>
      <c r="O157" s="87"/>
      <c r="P157" s="87"/>
      <c r="Q157" s="87"/>
      <c r="R157" s="199"/>
      <c r="S157" s="199"/>
    </row>
    <row r="158" spans="14:19" s="65" customFormat="1" ht="14.25" x14ac:dyDescent="0.2">
      <c r="N158" s="87"/>
      <c r="O158" s="87"/>
      <c r="P158" s="87"/>
      <c r="Q158" s="87"/>
      <c r="R158" s="199"/>
      <c r="S158" s="199"/>
    </row>
    <row r="159" spans="14:19" s="65" customFormat="1" ht="14.25" x14ac:dyDescent="0.2">
      <c r="N159" s="87"/>
      <c r="O159" s="87"/>
      <c r="P159" s="87"/>
      <c r="Q159" s="87"/>
      <c r="R159" s="199"/>
      <c r="S159" s="199"/>
    </row>
    <row r="160" spans="14:19" s="65" customFormat="1" ht="14.25" x14ac:dyDescent="0.2">
      <c r="N160" s="87"/>
      <c r="O160" s="87"/>
      <c r="P160" s="87"/>
      <c r="Q160" s="87"/>
      <c r="R160" s="199"/>
      <c r="S160" s="199"/>
    </row>
    <row r="161" spans="14:19" s="65" customFormat="1" ht="14.25" x14ac:dyDescent="0.2">
      <c r="N161" s="87"/>
      <c r="O161" s="87"/>
      <c r="P161" s="87"/>
      <c r="Q161" s="87"/>
      <c r="R161" s="199"/>
      <c r="S161" s="199"/>
    </row>
    <row r="162" spans="14:19" s="65" customFormat="1" ht="14.25" x14ac:dyDescent="0.2">
      <c r="N162" s="87"/>
      <c r="O162" s="87"/>
      <c r="P162" s="87"/>
      <c r="Q162" s="87"/>
      <c r="R162" s="199"/>
      <c r="S162" s="199"/>
    </row>
    <row r="163" spans="14:19" s="65" customFormat="1" ht="14.25" x14ac:dyDescent="0.2">
      <c r="N163" s="87"/>
      <c r="O163" s="87"/>
      <c r="P163" s="87"/>
      <c r="Q163" s="87"/>
      <c r="R163" s="199"/>
      <c r="S163" s="199"/>
    </row>
    <row r="164" spans="14:19" s="65" customFormat="1" ht="14.25" x14ac:dyDescent="0.2">
      <c r="N164" s="87"/>
      <c r="O164" s="87"/>
      <c r="P164" s="87"/>
      <c r="Q164" s="87"/>
      <c r="R164" s="199"/>
      <c r="S164" s="199"/>
    </row>
    <row r="165" spans="14:19" s="65" customFormat="1" ht="14.25" x14ac:dyDescent="0.2">
      <c r="N165" s="87"/>
      <c r="O165" s="87"/>
      <c r="P165" s="87"/>
      <c r="Q165" s="87"/>
      <c r="R165" s="199"/>
      <c r="S165" s="199"/>
    </row>
    <row r="166" spans="14:19" s="65" customFormat="1" ht="14.25" x14ac:dyDescent="0.2">
      <c r="N166" s="87"/>
      <c r="O166" s="87"/>
      <c r="P166" s="87"/>
      <c r="Q166" s="87"/>
      <c r="R166" s="199"/>
      <c r="S166" s="199"/>
    </row>
    <row r="167" spans="14:19" s="65" customFormat="1" ht="14.25" x14ac:dyDescent="0.2">
      <c r="N167" s="87"/>
      <c r="O167" s="87"/>
      <c r="P167" s="87"/>
      <c r="Q167" s="87"/>
      <c r="R167" s="199"/>
      <c r="S167" s="199"/>
    </row>
    <row r="168" spans="14:19" s="65" customFormat="1" ht="14.25" x14ac:dyDescent="0.2">
      <c r="N168" s="87"/>
      <c r="O168" s="87"/>
      <c r="P168" s="87"/>
      <c r="Q168" s="87"/>
      <c r="R168" s="199"/>
      <c r="S168" s="199"/>
    </row>
    <row r="169" spans="14:19" s="65" customFormat="1" ht="14.25" x14ac:dyDescent="0.2">
      <c r="N169" s="87"/>
      <c r="O169" s="87"/>
      <c r="P169" s="87"/>
      <c r="Q169" s="87"/>
      <c r="R169" s="199"/>
      <c r="S169" s="199"/>
    </row>
    <row r="170" spans="14:19" s="65" customFormat="1" ht="14.25" x14ac:dyDescent="0.2">
      <c r="N170" s="87"/>
      <c r="O170" s="87"/>
      <c r="P170" s="87"/>
      <c r="Q170" s="87"/>
      <c r="R170" s="199"/>
      <c r="S170" s="199"/>
    </row>
    <row r="171" spans="14:19" s="65" customFormat="1" ht="14.25" x14ac:dyDescent="0.2">
      <c r="N171" s="87"/>
      <c r="O171" s="87"/>
      <c r="P171" s="87"/>
      <c r="Q171" s="87"/>
      <c r="R171" s="199"/>
      <c r="S171" s="199"/>
    </row>
    <row r="172" spans="14:19" s="65" customFormat="1" ht="14.25" x14ac:dyDescent="0.2">
      <c r="N172" s="87"/>
      <c r="O172" s="87"/>
      <c r="P172" s="87"/>
      <c r="Q172" s="87"/>
      <c r="R172" s="199"/>
      <c r="S172" s="199"/>
    </row>
    <row r="173" spans="14:19" s="65" customFormat="1" ht="14.25" x14ac:dyDescent="0.2">
      <c r="N173" s="87"/>
      <c r="O173" s="87"/>
      <c r="P173" s="87"/>
      <c r="Q173" s="87"/>
      <c r="R173" s="199"/>
      <c r="S173" s="199"/>
    </row>
    <row r="174" spans="14:19" s="65" customFormat="1" ht="14.25" x14ac:dyDescent="0.2">
      <c r="N174" s="87"/>
      <c r="O174" s="87"/>
      <c r="P174" s="87"/>
      <c r="Q174" s="87"/>
      <c r="R174" s="199"/>
      <c r="S174" s="199"/>
    </row>
    <row r="175" spans="14:19" s="65" customFormat="1" ht="14.25" x14ac:dyDescent="0.2">
      <c r="N175" s="87"/>
      <c r="O175" s="87"/>
      <c r="P175" s="87"/>
      <c r="Q175" s="87"/>
      <c r="R175" s="199"/>
      <c r="S175" s="199"/>
    </row>
    <row r="176" spans="14:19" s="65" customFormat="1" ht="14.25" x14ac:dyDescent="0.2">
      <c r="N176" s="87"/>
      <c r="O176" s="87"/>
      <c r="P176" s="87"/>
      <c r="Q176" s="87"/>
      <c r="R176" s="199"/>
      <c r="S176" s="199"/>
    </row>
    <row r="177" spans="14:19" s="65" customFormat="1" ht="14.25" x14ac:dyDescent="0.2">
      <c r="N177" s="87"/>
      <c r="O177" s="87"/>
      <c r="P177" s="87"/>
      <c r="Q177" s="87"/>
      <c r="R177" s="199"/>
      <c r="S177" s="199"/>
    </row>
    <row r="178" spans="14:19" s="65" customFormat="1" ht="14.25" x14ac:dyDescent="0.2">
      <c r="N178" s="87"/>
      <c r="O178" s="87"/>
      <c r="P178" s="87"/>
      <c r="Q178" s="87"/>
      <c r="R178" s="199"/>
      <c r="S178" s="199"/>
    </row>
    <row r="179" spans="14:19" s="65" customFormat="1" ht="14.25" x14ac:dyDescent="0.2">
      <c r="N179" s="87"/>
      <c r="O179" s="87"/>
      <c r="P179" s="87"/>
      <c r="Q179" s="87"/>
      <c r="R179" s="199"/>
      <c r="S179" s="199"/>
    </row>
    <row r="180" spans="14:19" s="65" customFormat="1" ht="14.25" x14ac:dyDescent="0.2">
      <c r="N180" s="87"/>
      <c r="O180" s="87"/>
      <c r="P180" s="87"/>
      <c r="Q180" s="87"/>
      <c r="R180" s="199"/>
      <c r="S180" s="199"/>
    </row>
    <row r="181" spans="14:19" s="65" customFormat="1" ht="14.25" x14ac:dyDescent="0.2">
      <c r="N181" s="87"/>
      <c r="O181" s="87"/>
      <c r="P181" s="87"/>
      <c r="Q181" s="87"/>
      <c r="R181" s="199"/>
      <c r="S181" s="199"/>
    </row>
    <row r="182" spans="14:19" s="65" customFormat="1" ht="14.25" x14ac:dyDescent="0.2">
      <c r="N182" s="87"/>
      <c r="O182" s="87"/>
      <c r="P182" s="87"/>
      <c r="Q182" s="87"/>
      <c r="R182" s="199"/>
      <c r="S182" s="199"/>
    </row>
    <row r="183" spans="14:19" s="65" customFormat="1" ht="14.25" x14ac:dyDescent="0.2">
      <c r="N183" s="87"/>
      <c r="O183" s="87"/>
      <c r="P183" s="87"/>
      <c r="Q183" s="87"/>
      <c r="R183" s="199"/>
      <c r="S183" s="199"/>
    </row>
    <row r="184" spans="14:19" s="65" customFormat="1" ht="14.25" x14ac:dyDescent="0.2">
      <c r="N184" s="87"/>
      <c r="O184" s="87"/>
      <c r="P184" s="87"/>
      <c r="Q184" s="87"/>
      <c r="R184" s="199"/>
      <c r="S184" s="199"/>
    </row>
    <row r="185" spans="14:19" s="65" customFormat="1" ht="14.25" x14ac:dyDescent="0.2">
      <c r="N185" s="87"/>
      <c r="O185" s="87"/>
      <c r="P185" s="87"/>
      <c r="Q185" s="87"/>
      <c r="R185" s="199"/>
      <c r="S185" s="199"/>
    </row>
    <row r="186" spans="14:19" s="65" customFormat="1" ht="14.25" x14ac:dyDescent="0.2">
      <c r="N186" s="87"/>
      <c r="O186" s="87"/>
      <c r="P186" s="87"/>
      <c r="Q186" s="87"/>
      <c r="R186" s="199"/>
      <c r="S186" s="199"/>
    </row>
    <row r="187" spans="14:19" s="65" customFormat="1" ht="14.25" x14ac:dyDescent="0.2">
      <c r="N187" s="87"/>
      <c r="O187" s="87"/>
      <c r="P187" s="87"/>
      <c r="Q187" s="87"/>
      <c r="R187" s="199"/>
      <c r="S187" s="199"/>
    </row>
    <row r="188" spans="14:19" s="65" customFormat="1" ht="14.25" x14ac:dyDescent="0.2">
      <c r="N188" s="87"/>
      <c r="O188" s="87"/>
      <c r="P188" s="87"/>
      <c r="Q188" s="87"/>
      <c r="R188" s="199"/>
      <c r="S188" s="199"/>
    </row>
    <row r="189" spans="14:19" s="65" customFormat="1" ht="14.25" x14ac:dyDescent="0.2">
      <c r="N189" s="87"/>
      <c r="O189" s="87"/>
      <c r="P189" s="87"/>
      <c r="Q189" s="87"/>
      <c r="R189" s="199"/>
      <c r="S189" s="199"/>
    </row>
    <row r="190" spans="14:19" s="65" customFormat="1" ht="14.25" x14ac:dyDescent="0.2">
      <c r="N190" s="87"/>
      <c r="O190" s="87"/>
      <c r="P190" s="87"/>
      <c r="Q190" s="87"/>
      <c r="R190" s="199"/>
      <c r="S190" s="199"/>
    </row>
    <row r="191" spans="14:19" s="65" customFormat="1" ht="14.25" x14ac:dyDescent="0.2">
      <c r="N191" s="87"/>
      <c r="O191" s="87"/>
      <c r="P191" s="87"/>
      <c r="Q191" s="87"/>
      <c r="R191" s="199"/>
      <c r="S191" s="199"/>
    </row>
    <row r="192" spans="14:19" s="65" customFormat="1" ht="14.25" x14ac:dyDescent="0.2">
      <c r="N192" s="87"/>
      <c r="O192" s="87"/>
      <c r="P192" s="87"/>
      <c r="Q192" s="87"/>
      <c r="R192" s="199"/>
      <c r="S192" s="199"/>
    </row>
    <row r="193" spans="14:25" s="65" customFormat="1" ht="14.25" x14ac:dyDescent="0.2">
      <c r="N193" s="87"/>
      <c r="O193" s="87"/>
      <c r="P193" s="87"/>
      <c r="Q193" s="87"/>
      <c r="R193" s="199"/>
      <c r="S193" s="199"/>
    </row>
    <row r="194" spans="14:25" s="65" customFormat="1" ht="14.25" x14ac:dyDescent="0.2">
      <c r="N194" s="87"/>
      <c r="O194" s="87"/>
      <c r="P194" s="87"/>
      <c r="Q194" s="87"/>
      <c r="R194" s="199"/>
      <c r="S194" s="199"/>
    </row>
    <row r="195" spans="14:25" s="65" customFormat="1" ht="14.25" x14ac:dyDescent="0.2">
      <c r="N195" s="87"/>
      <c r="O195" s="87"/>
      <c r="P195" s="87"/>
      <c r="Q195" s="87"/>
      <c r="R195" s="199"/>
      <c r="S195" s="199"/>
    </row>
    <row r="196" spans="14:25" s="65" customFormat="1" ht="14.25" x14ac:dyDescent="0.2">
      <c r="N196" s="87"/>
      <c r="O196" s="87"/>
      <c r="P196" s="87"/>
      <c r="Q196" s="87"/>
      <c r="R196" s="199"/>
      <c r="S196" s="199"/>
    </row>
    <row r="197" spans="14:25" s="65" customFormat="1" ht="14.25" x14ac:dyDescent="0.2">
      <c r="N197" s="87"/>
      <c r="O197" s="87"/>
      <c r="P197" s="87"/>
      <c r="Q197" s="87"/>
      <c r="R197" s="199"/>
      <c r="S197" s="199"/>
    </row>
    <row r="198" spans="14:25" s="65" customFormat="1" ht="14.25" x14ac:dyDescent="0.2">
      <c r="N198" s="87"/>
      <c r="O198" s="87"/>
      <c r="P198" s="87"/>
      <c r="Q198" s="87"/>
      <c r="R198" s="199"/>
      <c r="S198" s="199"/>
    </row>
    <row r="199" spans="14:25" s="65" customFormat="1" ht="14.25" x14ac:dyDescent="0.2">
      <c r="N199" s="87"/>
      <c r="O199" s="87"/>
      <c r="P199" s="87"/>
      <c r="Q199" s="87"/>
      <c r="R199" s="199"/>
      <c r="S199" s="199"/>
    </row>
    <row r="200" spans="14:25" s="65" customFormat="1" x14ac:dyDescent="0.2">
      <c r="N200" s="87"/>
      <c r="O200" s="87"/>
      <c r="P200" s="87"/>
      <c r="Q200" s="87"/>
      <c r="R200" s="199"/>
      <c r="S200" s="199"/>
      <c r="V200" s="7"/>
      <c r="W200" s="7"/>
      <c r="X200" s="7"/>
      <c r="Y200" s="7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70" workbookViewId="0">
      <selection sqref="A1:K47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3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4" style="7" customWidth="1"/>
    <col min="11" max="11" width="1.85546875" style="7" customWidth="1"/>
    <col min="12" max="12" width="5.140625" style="199" customWidth="1"/>
    <col min="13" max="14" width="12.42578125" style="87" customWidth="1"/>
    <col min="15" max="16" width="10.85546875" style="87"/>
    <col min="17" max="17" width="7.85546875" style="299" customWidth="1"/>
    <col min="18" max="18" width="7.140625" style="299" customWidth="1"/>
    <col min="19" max="19" width="7.5703125" style="199" customWidth="1"/>
    <col min="20" max="20" width="6.5703125" style="199" customWidth="1"/>
    <col min="21" max="21" width="14.5703125" style="65" bestFit="1" customWidth="1"/>
    <col min="22" max="22" width="14.7109375" style="65" customWidth="1"/>
    <col min="23" max="24" width="14.5703125" style="65" bestFit="1" customWidth="1"/>
    <col min="25" max="31" width="10.85546875" style="65"/>
    <col min="32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3"/>
      <c r="M4" s="215"/>
      <c r="N4" s="215"/>
      <c r="O4" s="197"/>
      <c r="P4" s="197"/>
      <c r="S4" s="19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3"/>
      <c r="M5" s="215"/>
      <c r="N5" s="215"/>
      <c r="O5" s="197"/>
      <c r="P5" s="197"/>
      <c r="S5" s="19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7"/>
      <c r="M6" s="197"/>
      <c r="N6" s="197"/>
      <c r="O6" s="197"/>
      <c r="P6" s="197"/>
      <c r="S6" s="197"/>
    </row>
    <row r="7" spans="1:26" ht="15.75" x14ac:dyDescent="0.25">
      <c r="A7" s="8"/>
      <c r="B7" s="13"/>
      <c r="C7" s="306" t="s">
        <v>23</v>
      </c>
      <c r="D7" s="306"/>
      <c r="E7" s="306"/>
      <c r="F7" s="306"/>
      <c r="G7" s="306"/>
      <c r="H7" s="306"/>
      <c r="I7" s="306"/>
      <c r="J7" s="306"/>
      <c r="K7" s="12"/>
      <c r="L7" s="197"/>
      <c r="M7" s="197"/>
      <c r="N7" s="197"/>
      <c r="O7" s="197"/>
      <c r="P7" s="197"/>
      <c r="S7" s="197"/>
    </row>
    <row r="8" spans="1:26" ht="15.75" x14ac:dyDescent="0.25">
      <c r="A8" s="8"/>
      <c r="B8" s="13"/>
      <c r="C8" s="306" t="s">
        <v>281</v>
      </c>
      <c r="D8" s="306"/>
      <c r="E8" s="306"/>
      <c r="F8" s="306"/>
      <c r="G8" s="306"/>
      <c r="H8" s="306"/>
      <c r="I8" s="306"/>
      <c r="J8" s="306"/>
      <c r="K8" s="55"/>
      <c r="L8" s="197"/>
      <c r="M8" s="197"/>
      <c r="N8" s="197"/>
      <c r="O8" s="197"/>
      <c r="P8" s="197"/>
      <c r="S8" s="197"/>
    </row>
    <row r="9" spans="1:2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7"/>
      <c r="M9" s="197"/>
      <c r="N9" s="197"/>
      <c r="O9" s="197"/>
      <c r="P9" s="197"/>
      <c r="S9" s="197"/>
    </row>
    <row r="10" spans="1:26" s="65" customFormat="1" ht="15.75" customHeight="1" x14ac:dyDescent="0.25">
      <c r="A10" s="62"/>
      <c r="B10" s="83"/>
      <c r="C10" s="311" t="s">
        <v>342</v>
      </c>
      <c r="D10" s="311"/>
      <c r="E10" s="312" t="s">
        <v>302</v>
      </c>
      <c r="F10" s="313"/>
      <c r="G10" s="311" t="s">
        <v>343</v>
      </c>
      <c r="H10" s="311"/>
      <c r="I10" s="312" t="s">
        <v>302</v>
      </c>
      <c r="J10" s="313"/>
      <c r="K10" s="64"/>
      <c r="L10" s="197"/>
      <c r="M10" s="87"/>
      <c r="N10" s="87"/>
      <c r="O10" s="87"/>
      <c r="P10" s="87"/>
      <c r="Q10" s="299"/>
      <c r="R10" s="299"/>
      <c r="S10" s="197"/>
      <c r="T10" s="199"/>
    </row>
    <row r="11" spans="1:26" s="65" customFormat="1" x14ac:dyDescent="0.25">
      <c r="A11" s="62"/>
      <c r="B11" s="83"/>
      <c r="C11" s="107">
        <v>2016</v>
      </c>
      <c r="D11" s="145">
        <v>2017</v>
      </c>
      <c r="E11" s="82" t="s">
        <v>19</v>
      </c>
      <c r="F11" s="67" t="s">
        <v>20</v>
      </c>
      <c r="G11" s="107">
        <v>2016</v>
      </c>
      <c r="H11" s="148">
        <v>2017</v>
      </c>
      <c r="I11" s="82" t="s">
        <v>19</v>
      </c>
      <c r="J11" s="67" t="s">
        <v>20</v>
      </c>
      <c r="K11" s="64"/>
      <c r="L11" s="197"/>
      <c r="M11" s="87"/>
      <c r="N11" s="179"/>
      <c r="O11" s="87"/>
      <c r="P11" s="87"/>
      <c r="Q11" s="299"/>
      <c r="R11" s="299"/>
      <c r="S11" s="197"/>
      <c r="T11" s="199"/>
    </row>
    <row r="12" spans="1:26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7"/>
      <c r="M12" s="321" t="s">
        <v>342</v>
      </c>
      <c r="N12" s="321"/>
      <c r="O12" s="321" t="s">
        <v>343</v>
      </c>
      <c r="P12" s="321"/>
      <c r="Q12" s="299"/>
      <c r="R12" s="299"/>
      <c r="S12" s="197"/>
      <c r="T12" s="199"/>
    </row>
    <row r="13" spans="1:26" s="65" customFormat="1" x14ac:dyDescent="0.25">
      <c r="A13" s="62"/>
      <c r="B13" s="99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7"/>
      <c r="M13" s="87">
        <v>2016</v>
      </c>
      <c r="N13" s="87">
        <v>2017</v>
      </c>
      <c r="O13" s="87">
        <v>2016</v>
      </c>
      <c r="P13" s="87">
        <v>2017</v>
      </c>
      <c r="Q13" s="299"/>
      <c r="R13" s="299"/>
      <c r="S13" s="197"/>
      <c r="T13" s="199"/>
    </row>
    <row r="14" spans="1:26" s="65" customFormat="1" ht="14.25" x14ac:dyDescent="0.2">
      <c r="A14" s="62"/>
      <c r="B14" s="63" t="s">
        <v>1</v>
      </c>
      <c r="C14" s="72">
        <v>2063.0828040334104</v>
      </c>
      <c r="D14" s="111">
        <v>2088.9584868921124</v>
      </c>
      <c r="E14" s="84">
        <v>1.2542241546541044</v>
      </c>
      <c r="F14" s="72">
        <v>25.875682858702021</v>
      </c>
      <c r="G14" s="121">
        <v>2086.2388707233522</v>
      </c>
      <c r="H14" s="111">
        <v>2077.0893604302355</v>
      </c>
      <c r="I14" s="84">
        <v>-0.43856484612159186</v>
      </c>
      <c r="J14" s="72">
        <v>-9.1495102931166912</v>
      </c>
      <c r="K14" s="64"/>
      <c r="L14" s="197"/>
      <c r="M14" s="88">
        <v>2063082.8040334103</v>
      </c>
      <c r="N14" s="88">
        <v>2088958.4868921125</v>
      </c>
      <c r="O14" s="88">
        <v>2086238.8707233521</v>
      </c>
      <c r="P14" s="88">
        <v>2077089.3604302353</v>
      </c>
      <c r="Q14" s="182">
        <f>+((D14-C14)/C14)*100</f>
        <v>1.254224154654094</v>
      </c>
      <c r="R14" s="88">
        <f>+D14-C14</f>
        <v>25.875682858702021</v>
      </c>
      <c r="S14" s="182">
        <f>+((H14-G14)/G14)*100</f>
        <v>-0.43856484612159119</v>
      </c>
      <c r="T14" s="88">
        <f>+H14-G14</f>
        <v>-9.1495102931166912</v>
      </c>
      <c r="U14" s="87" t="b">
        <f>ROUND(E14,4)=ROUND(Q14,4)</f>
        <v>1</v>
      </c>
      <c r="V14" s="87" t="b">
        <f t="shared" ref="V14" si="0">ROUND(F14,4)=ROUND(R14,4)</f>
        <v>1</v>
      </c>
      <c r="W14" s="87" t="b">
        <f>ROUND(I14,4)=ROUND(S14,4)</f>
        <v>1</v>
      </c>
      <c r="X14" s="87" t="b">
        <f>ROUND(J14,4)=ROUND(T14,4)</f>
        <v>1</v>
      </c>
      <c r="Y14" s="87"/>
      <c r="Z14" s="87"/>
    </row>
    <row r="15" spans="1:26" s="65" customFormat="1" ht="14.25" x14ac:dyDescent="0.2">
      <c r="A15" s="62"/>
      <c r="B15" s="63" t="s">
        <v>2</v>
      </c>
      <c r="C15" s="72">
        <v>2063.0828040334104</v>
      </c>
      <c r="D15" s="111">
        <v>2088.9584868921124</v>
      </c>
      <c r="E15" s="84">
        <v>1.2542241546541044</v>
      </c>
      <c r="F15" s="72">
        <v>25.875682858702021</v>
      </c>
      <c r="G15" s="121">
        <v>2086.2388707233522</v>
      </c>
      <c r="H15" s="111">
        <v>2077.0893604302355</v>
      </c>
      <c r="I15" s="84">
        <v>-0.43856484612159186</v>
      </c>
      <c r="J15" s="72">
        <v>-9.1495102931166912</v>
      </c>
      <c r="K15" s="64"/>
      <c r="L15" s="197"/>
      <c r="M15" s="88">
        <v>2063082.8040334103</v>
      </c>
      <c r="N15" s="88">
        <v>2088958.4868921125</v>
      </c>
      <c r="O15" s="88">
        <v>2086238.8707233521</v>
      </c>
      <c r="P15" s="88">
        <v>2077089.3604302353</v>
      </c>
      <c r="Q15" s="182">
        <f t="shared" ref="Q15:Q32" si="1">+((D15-C15)/C15)*100</f>
        <v>1.254224154654094</v>
      </c>
      <c r="R15" s="88">
        <f t="shared" ref="R15:R32" si="2">+D15-C15</f>
        <v>25.875682858702021</v>
      </c>
      <c r="S15" s="182">
        <f t="shared" ref="S15:S32" si="3">+((H15-G15)/G15)*100</f>
        <v>-0.43856484612159119</v>
      </c>
      <c r="T15" s="88">
        <f t="shared" ref="T15:T32" si="4">+H15-G15</f>
        <v>-9.1495102931166912</v>
      </c>
      <c r="U15" s="87" t="b">
        <f t="shared" ref="U15:U32" si="5">ROUND(E15,4)=ROUND(Q15,4)</f>
        <v>1</v>
      </c>
      <c r="V15" s="87" t="b">
        <f t="shared" ref="V15:V32" si="6">ROUND(F15,4)=ROUND(R15,4)</f>
        <v>1</v>
      </c>
      <c r="W15" s="87" t="b">
        <f t="shared" ref="W15:W32" si="7">ROUND(I15,4)=ROUND(S15,4)</f>
        <v>1</v>
      </c>
      <c r="X15" s="87" t="b">
        <f t="shared" ref="X15:X32" si="8">ROUND(J15,4)=ROUND(T15,4)</f>
        <v>1</v>
      </c>
      <c r="Y15" s="87"/>
      <c r="Z15" s="87"/>
    </row>
    <row r="16" spans="1:26" s="65" customFormat="1" ht="14.25" x14ac:dyDescent="0.2">
      <c r="A16" s="62"/>
      <c r="B16" s="63" t="s">
        <v>3</v>
      </c>
      <c r="C16" s="72">
        <v>1370.4117964104987</v>
      </c>
      <c r="D16" s="111">
        <v>1359.4908483253464</v>
      </c>
      <c r="E16" s="84">
        <v>-0.79690995901796624</v>
      </c>
      <c r="F16" s="72">
        <v>-10.920948085152304</v>
      </c>
      <c r="G16" s="121">
        <v>1386.1731444313732</v>
      </c>
      <c r="H16" s="111">
        <v>1336.5684028936143</v>
      </c>
      <c r="I16" s="84">
        <v>-3.5785386361750215</v>
      </c>
      <c r="J16" s="72">
        <v>-49.604741537758855</v>
      </c>
      <c r="K16" s="64"/>
      <c r="L16" s="197"/>
      <c r="M16" s="88">
        <v>1370411.7964104987</v>
      </c>
      <c r="N16" s="88">
        <v>1359490.8483253464</v>
      </c>
      <c r="O16" s="88">
        <v>1386173.1444313731</v>
      </c>
      <c r="P16" s="88">
        <v>1336568.4028936143</v>
      </c>
      <c r="Q16" s="182">
        <f t="shared" si="1"/>
        <v>-0.79690995901796802</v>
      </c>
      <c r="R16" s="88">
        <f t="shared" si="2"/>
        <v>-10.920948085152304</v>
      </c>
      <c r="S16" s="182">
        <f t="shared" si="3"/>
        <v>-3.5785386361750202</v>
      </c>
      <c r="T16" s="88">
        <f t="shared" si="4"/>
        <v>-49.604741537758855</v>
      </c>
      <c r="U16" s="87" t="b">
        <f t="shared" si="5"/>
        <v>1</v>
      </c>
      <c r="V16" s="87" t="b">
        <f t="shared" si="6"/>
        <v>1</v>
      </c>
      <c r="W16" s="87" t="b">
        <f t="shared" si="7"/>
        <v>1</v>
      </c>
      <c r="X16" s="87" t="b">
        <f t="shared" si="8"/>
        <v>1</v>
      </c>
      <c r="Y16" s="87"/>
      <c r="Z16" s="87"/>
    </row>
    <row r="17" spans="1:26" s="65" customFormat="1" ht="14.25" x14ac:dyDescent="0.2">
      <c r="A17" s="62"/>
      <c r="B17" s="63" t="s">
        <v>4</v>
      </c>
      <c r="C17" s="72">
        <v>1162.7629469613644</v>
      </c>
      <c r="D17" s="111">
        <v>1115.2176072652908</v>
      </c>
      <c r="E17" s="84">
        <v>-4.0889968002784549</v>
      </c>
      <c r="F17" s="72">
        <v>-47.545339696073597</v>
      </c>
      <c r="G17" s="121">
        <v>1183.1649489697204</v>
      </c>
      <c r="H17" s="111">
        <v>1095.4772825828434</v>
      </c>
      <c r="I17" s="84">
        <v>-7.4112799287397664</v>
      </c>
      <c r="J17" s="72">
        <v>-87.687666386877027</v>
      </c>
      <c r="K17" s="64"/>
      <c r="L17" s="197"/>
      <c r="M17" s="88">
        <v>1162762.9469613645</v>
      </c>
      <c r="N17" s="88">
        <v>1115217.6072652908</v>
      </c>
      <c r="O17" s="88">
        <v>1183164.9489697204</v>
      </c>
      <c r="P17" s="88">
        <v>1095477.2825828434</v>
      </c>
      <c r="Q17" s="182">
        <f t="shared" si="1"/>
        <v>-4.0889968002784505</v>
      </c>
      <c r="R17" s="88">
        <f t="shared" si="2"/>
        <v>-47.545339696073597</v>
      </c>
      <c r="S17" s="182">
        <f t="shared" si="3"/>
        <v>-7.4112799287397699</v>
      </c>
      <c r="T17" s="88">
        <f t="shared" si="4"/>
        <v>-87.687666386877027</v>
      </c>
      <c r="U17" s="87" t="b">
        <f t="shared" si="5"/>
        <v>1</v>
      </c>
      <c r="V17" s="87" t="b">
        <f t="shared" si="6"/>
        <v>1</v>
      </c>
      <c r="W17" s="87" t="b">
        <f t="shared" si="7"/>
        <v>1</v>
      </c>
      <c r="X17" s="87" t="b">
        <f t="shared" si="8"/>
        <v>1</v>
      </c>
      <c r="Y17" s="87"/>
      <c r="Z17" s="87"/>
    </row>
    <row r="18" spans="1:26" s="65" customFormat="1" ht="14.25" x14ac:dyDescent="0.2">
      <c r="A18" s="62"/>
      <c r="B18" s="63" t="s">
        <v>5</v>
      </c>
      <c r="C18" s="72">
        <v>207.64884944913356</v>
      </c>
      <c r="D18" s="111">
        <v>244.27324106005605</v>
      </c>
      <c r="E18" s="84">
        <v>17.637656894359122</v>
      </c>
      <c r="F18" s="72">
        <v>36.624391610922487</v>
      </c>
      <c r="G18" s="121">
        <v>203.00819546165221</v>
      </c>
      <c r="H18" s="111">
        <v>241.09112031077117</v>
      </c>
      <c r="I18" s="84">
        <v>18.759304156423951</v>
      </c>
      <c r="J18" s="72">
        <v>38.082924849118967</v>
      </c>
      <c r="K18" s="64"/>
      <c r="L18" s="197"/>
      <c r="M18" s="88">
        <v>207648.84944913356</v>
      </c>
      <c r="N18" s="88">
        <v>244273.24106005605</v>
      </c>
      <c r="O18" s="88">
        <v>203008.19546165221</v>
      </c>
      <c r="P18" s="88">
        <v>241091.12031077116</v>
      </c>
      <c r="Q18" s="182">
        <f t="shared" si="1"/>
        <v>17.637656894359115</v>
      </c>
      <c r="R18" s="88">
        <f t="shared" si="2"/>
        <v>36.624391610922487</v>
      </c>
      <c r="S18" s="182">
        <f t="shared" si="3"/>
        <v>18.759304156423944</v>
      </c>
      <c r="T18" s="88">
        <f t="shared" si="4"/>
        <v>38.082924849118967</v>
      </c>
      <c r="U18" s="87" t="b">
        <f t="shared" si="5"/>
        <v>1</v>
      </c>
      <c r="V18" s="87" t="b">
        <f t="shared" si="6"/>
        <v>1</v>
      </c>
      <c r="W18" s="87" t="b">
        <f t="shared" si="7"/>
        <v>1</v>
      </c>
      <c r="X18" s="87" t="b">
        <f t="shared" si="8"/>
        <v>1</v>
      </c>
      <c r="Y18" s="87"/>
      <c r="Z18" s="87"/>
    </row>
    <row r="19" spans="1:26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7"/>
      <c r="M19" s="321" t="s">
        <v>342</v>
      </c>
      <c r="N19" s="321"/>
      <c r="O19" s="321" t="s">
        <v>343</v>
      </c>
      <c r="P19" s="321"/>
      <c r="Q19" s="182"/>
      <c r="R19" s="88"/>
      <c r="S19" s="182"/>
      <c r="T19" s="88"/>
      <c r="U19" s="87"/>
      <c r="V19" s="87"/>
      <c r="W19" s="87"/>
      <c r="X19" s="87"/>
      <c r="Y19" s="87"/>
      <c r="Z19" s="87"/>
    </row>
    <row r="20" spans="1:26" s="65" customFormat="1" x14ac:dyDescent="0.25">
      <c r="A20" s="62"/>
      <c r="B20" s="99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7"/>
      <c r="M20" s="87">
        <v>2016</v>
      </c>
      <c r="N20" s="87">
        <v>2017</v>
      </c>
      <c r="O20" s="87">
        <v>2016</v>
      </c>
      <c r="P20" s="87">
        <v>2017</v>
      </c>
      <c r="Q20" s="182"/>
      <c r="R20" s="88"/>
      <c r="S20" s="182"/>
      <c r="T20" s="88"/>
      <c r="U20" s="87"/>
      <c r="V20" s="87"/>
      <c r="W20" s="87"/>
      <c r="X20" s="87"/>
      <c r="Y20" s="87"/>
      <c r="Z20" s="87"/>
    </row>
    <row r="21" spans="1:26" s="65" customFormat="1" ht="14.25" x14ac:dyDescent="0.2">
      <c r="A21" s="62"/>
      <c r="B21" s="63" t="s">
        <v>1</v>
      </c>
      <c r="C21" s="72">
        <v>1999.0100387685534</v>
      </c>
      <c r="D21" s="111">
        <v>2013.4864007455903</v>
      </c>
      <c r="E21" s="84">
        <v>0.72417655220755606</v>
      </c>
      <c r="F21" s="72">
        <v>14.476361977036959</v>
      </c>
      <c r="G21" s="121">
        <v>1969.2821852237757</v>
      </c>
      <c r="H21" s="111">
        <v>2045.6917339402332</v>
      </c>
      <c r="I21" s="84">
        <v>3.8800710883277967</v>
      </c>
      <c r="J21" s="72">
        <v>76.409548716457493</v>
      </c>
      <c r="K21" s="64"/>
      <c r="L21" s="197"/>
      <c r="M21" s="88">
        <v>1999010.0387685534</v>
      </c>
      <c r="N21" s="88">
        <v>2013486.4007455905</v>
      </c>
      <c r="O21" s="88">
        <v>1969282.1852237757</v>
      </c>
      <c r="P21" s="88">
        <v>2045691.7339402332</v>
      </c>
      <c r="Q21" s="182">
        <f t="shared" si="1"/>
        <v>0.72417655220755195</v>
      </c>
      <c r="R21" s="88">
        <f t="shared" si="2"/>
        <v>14.476361977036959</v>
      </c>
      <c r="S21" s="182">
        <f t="shared" si="3"/>
        <v>3.8800710883277927</v>
      </c>
      <c r="T21" s="88">
        <f t="shared" si="4"/>
        <v>76.409548716457493</v>
      </c>
      <c r="U21" s="87" t="b">
        <f t="shared" si="5"/>
        <v>1</v>
      </c>
      <c r="V21" s="87" t="b">
        <f t="shared" si="6"/>
        <v>1</v>
      </c>
      <c r="W21" s="87" t="b">
        <f t="shared" si="7"/>
        <v>1</v>
      </c>
      <c r="X21" s="87" t="b">
        <f t="shared" si="8"/>
        <v>1</v>
      </c>
      <c r="Y21" s="87"/>
      <c r="Z21" s="87"/>
    </row>
    <row r="22" spans="1:26" s="65" customFormat="1" ht="14.25" x14ac:dyDescent="0.2">
      <c r="A22" s="62"/>
      <c r="B22" s="63" t="s">
        <v>2</v>
      </c>
      <c r="C22" s="72">
        <v>1999.0100387685534</v>
      </c>
      <c r="D22" s="111">
        <v>2013.4864007455903</v>
      </c>
      <c r="E22" s="84">
        <v>0.72417655220755606</v>
      </c>
      <c r="F22" s="72">
        <v>14.476361977036959</v>
      </c>
      <c r="G22" s="121">
        <v>1969.2821852237757</v>
      </c>
      <c r="H22" s="111">
        <v>2045.6917339402332</v>
      </c>
      <c r="I22" s="84">
        <v>3.8800710883277967</v>
      </c>
      <c r="J22" s="72">
        <v>76.409548716457493</v>
      </c>
      <c r="K22" s="64"/>
      <c r="L22" s="197"/>
      <c r="M22" s="88">
        <v>1999010.0387685534</v>
      </c>
      <c r="N22" s="88">
        <v>2013486.4007455905</v>
      </c>
      <c r="O22" s="88">
        <v>1969282.1852237757</v>
      </c>
      <c r="P22" s="88">
        <v>2045691.7339402332</v>
      </c>
      <c r="Q22" s="182">
        <f t="shared" si="1"/>
        <v>0.72417655220755195</v>
      </c>
      <c r="R22" s="88">
        <f t="shared" si="2"/>
        <v>14.476361977036959</v>
      </c>
      <c r="S22" s="182">
        <f t="shared" si="3"/>
        <v>3.8800710883277927</v>
      </c>
      <c r="T22" s="88">
        <f t="shared" si="4"/>
        <v>76.409548716457493</v>
      </c>
      <c r="U22" s="87" t="b">
        <f t="shared" si="5"/>
        <v>1</v>
      </c>
      <c r="V22" s="87" t="b">
        <f t="shared" si="6"/>
        <v>1</v>
      </c>
      <c r="W22" s="87" t="b">
        <f t="shared" si="7"/>
        <v>1</v>
      </c>
      <c r="X22" s="87" t="b">
        <f t="shared" si="8"/>
        <v>1</v>
      </c>
      <c r="Y22" s="87"/>
      <c r="Z22" s="87"/>
    </row>
    <row r="23" spans="1:26" s="65" customFormat="1" ht="14.25" x14ac:dyDescent="0.2">
      <c r="A23" s="62"/>
      <c r="B23" s="63" t="s">
        <v>3</v>
      </c>
      <c r="C23" s="72">
        <v>1837.1231567411994</v>
      </c>
      <c r="D23" s="111">
        <v>1856.9816634271224</v>
      </c>
      <c r="E23" s="84">
        <v>1.0809567454992619</v>
      </c>
      <c r="F23" s="72">
        <v>19.858506685922976</v>
      </c>
      <c r="G23" s="121">
        <v>1820.4319745303449</v>
      </c>
      <c r="H23" s="111">
        <v>1893.8536691933341</v>
      </c>
      <c r="I23" s="84">
        <v>4.0332017724491687</v>
      </c>
      <c r="J23" s="72">
        <v>73.421694662989239</v>
      </c>
      <c r="K23" s="64"/>
      <c r="L23" s="197"/>
      <c r="M23" s="88">
        <v>1837123.1567411993</v>
      </c>
      <c r="N23" s="88">
        <v>1856981.6634271224</v>
      </c>
      <c r="O23" s="88">
        <v>1820431.9745303448</v>
      </c>
      <c r="P23" s="88">
        <v>1893853.6691933342</v>
      </c>
      <c r="Q23" s="182">
        <f t="shared" si="1"/>
        <v>1.0809567454992621</v>
      </c>
      <c r="R23" s="88">
        <f t="shared" si="2"/>
        <v>19.858506685922976</v>
      </c>
      <c r="S23" s="182">
        <f t="shared" si="3"/>
        <v>4.0332017724491669</v>
      </c>
      <c r="T23" s="88">
        <f t="shared" si="4"/>
        <v>73.421694662989239</v>
      </c>
      <c r="U23" s="87" t="b">
        <f t="shared" si="5"/>
        <v>1</v>
      </c>
      <c r="V23" s="87" t="b">
        <f t="shared" si="6"/>
        <v>1</v>
      </c>
      <c r="W23" s="87" t="b">
        <f t="shared" si="7"/>
        <v>1</v>
      </c>
      <c r="X23" s="87" t="b">
        <f t="shared" si="8"/>
        <v>1</v>
      </c>
      <c r="Y23" s="87"/>
      <c r="Z23" s="87"/>
    </row>
    <row r="24" spans="1:26" s="65" customFormat="1" ht="14.25" x14ac:dyDescent="0.2">
      <c r="A24" s="62"/>
      <c r="B24" s="63" t="s">
        <v>4</v>
      </c>
      <c r="C24" s="72">
        <v>1387.9006909771585</v>
      </c>
      <c r="D24" s="111">
        <v>1690.8032362437646</v>
      </c>
      <c r="E24" s="84">
        <v>21.824511453578555</v>
      </c>
      <c r="F24" s="72">
        <v>302.90254526660601</v>
      </c>
      <c r="G24" s="121">
        <v>1674.2961666369906</v>
      </c>
      <c r="H24" s="111">
        <v>1745.4141756787421</v>
      </c>
      <c r="I24" s="84">
        <v>4.2476361386289296</v>
      </c>
      <c r="J24" s="72">
        <v>71.11800904175152</v>
      </c>
      <c r="K24" s="64"/>
      <c r="L24" s="197"/>
      <c r="M24" s="88">
        <v>1387900.6909771585</v>
      </c>
      <c r="N24" s="88">
        <v>1690803.2362437646</v>
      </c>
      <c r="O24" s="88">
        <v>1674296.1666369906</v>
      </c>
      <c r="P24" s="88">
        <v>1745414.1756787421</v>
      </c>
      <c r="Q24" s="182">
        <f t="shared" si="1"/>
        <v>21.824511453578566</v>
      </c>
      <c r="R24" s="88">
        <f t="shared" si="2"/>
        <v>302.90254526660601</v>
      </c>
      <c r="S24" s="182">
        <f t="shared" si="3"/>
        <v>4.2476361386289216</v>
      </c>
      <c r="T24" s="88">
        <f t="shared" si="4"/>
        <v>71.11800904175152</v>
      </c>
      <c r="U24" s="87" t="b">
        <f t="shared" si="5"/>
        <v>1</v>
      </c>
      <c r="V24" s="87" t="b">
        <f t="shared" si="6"/>
        <v>1</v>
      </c>
      <c r="W24" s="87" t="b">
        <f t="shared" si="7"/>
        <v>1</v>
      </c>
      <c r="X24" s="87" t="b">
        <f t="shared" si="8"/>
        <v>1</v>
      </c>
      <c r="Y24" s="87"/>
      <c r="Z24" s="87"/>
    </row>
    <row r="25" spans="1:26" s="65" customFormat="1" ht="14.25" x14ac:dyDescent="0.2">
      <c r="A25" s="62"/>
      <c r="B25" s="63" t="s">
        <v>5</v>
      </c>
      <c r="C25" s="72">
        <v>1359.4908483253464</v>
      </c>
      <c r="D25" s="111">
        <v>166.17842718335802</v>
      </c>
      <c r="E25" s="84">
        <v>-87.776421784077428</v>
      </c>
      <c r="F25" s="72">
        <v>-1193.3124211419884</v>
      </c>
      <c r="G25" s="121">
        <v>146.1358078933529</v>
      </c>
      <c r="H25" s="111">
        <v>148.43949351459193</v>
      </c>
      <c r="I25" s="84">
        <v>1.5764005102159473</v>
      </c>
      <c r="J25" s="72">
        <v>2.3036856212390262</v>
      </c>
      <c r="K25" s="64"/>
      <c r="L25" s="197"/>
      <c r="M25" s="88">
        <v>1359490.8483253464</v>
      </c>
      <c r="N25" s="88">
        <v>166178.42718335803</v>
      </c>
      <c r="O25" s="88">
        <v>146135.8078933529</v>
      </c>
      <c r="P25" s="88">
        <v>148439.49351459194</v>
      </c>
      <c r="Q25" s="182">
        <f t="shared" si="1"/>
        <v>-87.776421784077428</v>
      </c>
      <c r="R25" s="88">
        <f t="shared" si="2"/>
        <v>-1193.3124211419884</v>
      </c>
      <c r="S25" s="182">
        <f t="shared" si="3"/>
        <v>1.5764005102159571</v>
      </c>
      <c r="T25" s="88">
        <f t="shared" si="4"/>
        <v>2.3036856212390262</v>
      </c>
      <c r="U25" s="87" t="b">
        <f t="shared" si="5"/>
        <v>1</v>
      </c>
      <c r="V25" s="87" t="b">
        <f t="shared" si="6"/>
        <v>1</v>
      </c>
      <c r="W25" s="87" t="b">
        <f t="shared" si="7"/>
        <v>1</v>
      </c>
      <c r="X25" s="87" t="b">
        <f t="shared" si="8"/>
        <v>1</v>
      </c>
      <c r="Y25" s="87"/>
      <c r="Z25" s="87"/>
    </row>
    <row r="26" spans="1:26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7"/>
      <c r="M26" s="321" t="s">
        <v>342</v>
      </c>
      <c r="N26" s="321"/>
      <c r="O26" s="321" t="s">
        <v>343</v>
      </c>
      <c r="P26" s="321"/>
      <c r="Q26" s="182"/>
      <c r="R26" s="88"/>
      <c r="S26" s="182"/>
      <c r="T26" s="88"/>
      <c r="U26" s="87"/>
      <c r="V26" s="87"/>
      <c r="W26" s="87"/>
      <c r="X26" s="87"/>
      <c r="Y26" s="87"/>
      <c r="Z26" s="87"/>
    </row>
    <row r="27" spans="1:26" s="65" customFormat="1" x14ac:dyDescent="0.25">
      <c r="A27" s="62"/>
      <c r="B27" s="99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7"/>
      <c r="M27" s="87">
        <v>2016</v>
      </c>
      <c r="N27" s="87">
        <v>2017</v>
      </c>
      <c r="O27" s="87">
        <v>2016</v>
      </c>
      <c r="P27" s="87">
        <v>2017</v>
      </c>
      <c r="Q27" s="182"/>
      <c r="R27" s="88"/>
      <c r="S27" s="182"/>
      <c r="T27" s="88"/>
      <c r="U27" s="87"/>
      <c r="V27" s="87"/>
      <c r="W27" s="87"/>
      <c r="X27" s="87"/>
      <c r="Y27" s="87"/>
      <c r="Z27" s="87"/>
    </row>
    <row r="28" spans="1:26" s="65" customFormat="1" ht="14.25" x14ac:dyDescent="0.2">
      <c r="A28" s="62"/>
      <c r="B28" s="63" t="s">
        <v>1</v>
      </c>
      <c r="C28" s="69">
        <v>2233.2463039285649</v>
      </c>
      <c r="D28" s="114">
        <v>2295.3445288650214</v>
      </c>
      <c r="E28" s="84">
        <v>2.7806258909829129</v>
      </c>
      <c r="F28" s="72">
        <v>62.098224936456518</v>
      </c>
      <c r="G28" s="121">
        <v>2276.2231391331757</v>
      </c>
      <c r="H28" s="111">
        <v>2290.6317139344983</v>
      </c>
      <c r="I28" s="84">
        <v>0.63300361698324092</v>
      </c>
      <c r="J28" s="72">
        <v>14.408574801322629</v>
      </c>
      <c r="K28" s="64"/>
      <c r="L28" s="197"/>
      <c r="M28" s="88">
        <v>2233246.3039285648</v>
      </c>
      <c r="N28" s="88">
        <v>2295344.5288650212</v>
      </c>
      <c r="O28" s="88">
        <v>2276223.1391331758</v>
      </c>
      <c r="P28" s="88">
        <v>2290631.7139344984</v>
      </c>
      <c r="Q28" s="182">
        <f t="shared" si="1"/>
        <v>2.780625890982908</v>
      </c>
      <c r="R28" s="88">
        <f t="shared" si="2"/>
        <v>62.098224936456518</v>
      </c>
      <c r="S28" s="182">
        <f t="shared" si="3"/>
        <v>0.63300361698324781</v>
      </c>
      <c r="T28" s="88">
        <f t="shared" si="4"/>
        <v>14.408574801322629</v>
      </c>
      <c r="U28" s="87" t="b">
        <f t="shared" si="5"/>
        <v>1</v>
      </c>
      <c r="V28" s="87" t="b">
        <f t="shared" si="6"/>
        <v>1</v>
      </c>
      <c r="W28" s="87" t="b">
        <f t="shared" si="7"/>
        <v>1</v>
      </c>
      <c r="X28" s="87" t="b">
        <f t="shared" si="8"/>
        <v>1</v>
      </c>
      <c r="Y28" s="87"/>
      <c r="Z28" s="87"/>
    </row>
    <row r="29" spans="1:26" s="65" customFormat="1" ht="14.25" x14ac:dyDescent="0.2">
      <c r="A29" s="62"/>
      <c r="B29" s="63" t="s">
        <v>2</v>
      </c>
      <c r="C29" s="69">
        <v>2233.2463039285649</v>
      </c>
      <c r="D29" s="114">
        <v>2295.3445288650214</v>
      </c>
      <c r="E29" s="84">
        <v>2.7806258909829129</v>
      </c>
      <c r="F29" s="72">
        <v>62.098224936456518</v>
      </c>
      <c r="G29" s="121">
        <v>2276.2231391331757</v>
      </c>
      <c r="H29" s="111">
        <v>2290.6317139344983</v>
      </c>
      <c r="I29" s="84">
        <v>0.63300361698324092</v>
      </c>
      <c r="J29" s="72">
        <v>14.408574801322629</v>
      </c>
      <c r="K29" s="64"/>
      <c r="L29" s="197"/>
      <c r="M29" s="88">
        <v>2233246.3039285648</v>
      </c>
      <c r="N29" s="88">
        <v>2295344.5288650212</v>
      </c>
      <c r="O29" s="88">
        <v>2276223.1391331758</v>
      </c>
      <c r="P29" s="88">
        <v>2290631.7139344984</v>
      </c>
      <c r="Q29" s="182">
        <f t="shared" si="1"/>
        <v>2.780625890982908</v>
      </c>
      <c r="R29" s="88">
        <f t="shared" si="2"/>
        <v>62.098224936456518</v>
      </c>
      <c r="S29" s="182">
        <f t="shared" si="3"/>
        <v>0.63300361698324781</v>
      </c>
      <c r="T29" s="88">
        <f t="shared" si="4"/>
        <v>14.408574801322629</v>
      </c>
      <c r="U29" s="87" t="b">
        <f t="shared" si="5"/>
        <v>1</v>
      </c>
      <c r="V29" s="87" t="b">
        <f t="shared" si="6"/>
        <v>1</v>
      </c>
      <c r="W29" s="87" t="b">
        <f t="shared" si="7"/>
        <v>1</v>
      </c>
      <c r="X29" s="87" t="b">
        <f t="shared" si="8"/>
        <v>1</v>
      </c>
      <c r="Y29" s="87"/>
      <c r="Z29" s="87"/>
    </row>
    <row r="30" spans="1:26" s="65" customFormat="1" ht="14.25" x14ac:dyDescent="0.2">
      <c r="A30" s="62"/>
      <c r="B30" s="63" t="s">
        <v>3</v>
      </c>
      <c r="C30" s="69">
        <v>1387.9006909771585</v>
      </c>
      <c r="D30" s="114">
        <v>1372.8989051843339</v>
      </c>
      <c r="E30" s="84">
        <v>-1.080897638451539</v>
      </c>
      <c r="F30" s="72">
        <v>-15.001785792824649</v>
      </c>
      <c r="G30" s="121">
        <v>1419.6817155431781</v>
      </c>
      <c r="H30" s="111">
        <v>1366.4368645264665</v>
      </c>
      <c r="I30" s="84">
        <v>-3.7504780426322437</v>
      </c>
      <c r="J30" s="72">
        <v>-53.244851016711664</v>
      </c>
      <c r="K30" s="64"/>
      <c r="L30" s="197"/>
      <c r="M30" s="88">
        <v>1387900.6909771585</v>
      </c>
      <c r="N30" s="88">
        <v>1372898.9051843339</v>
      </c>
      <c r="O30" s="88">
        <v>1419681.7155431781</v>
      </c>
      <c r="P30" s="88">
        <v>1366436.8645264665</v>
      </c>
      <c r="Q30" s="182">
        <f t="shared" si="1"/>
        <v>-1.0808976384515354</v>
      </c>
      <c r="R30" s="88">
        <f t="shared" si="2"/>
        <v>-15.001785792824649</v>
      </c>
      <c r="S30" s="182">
        <f t="shared" si="3"/>
        <v>-3.750478042632245</v>
      </c>
      <c r="T30" s="88">
        <f t="shared" si="4"/>
        <v>-53.244851016711664</v>
      </c>
      <c r="U30" s="87" t="b">
        <f t="shared" si="5"/>
        <v>1</v>
      </c>
      <c r="V30" s="87" t="b">
        <f t="shared" si="6"/>
        <v>1</v>
      </c>
      <c r="W30" s="87" t="b">
        <f t="shared" si="7"/>
        <v>1</v>
      </c>
      <c r="X30" s="87" t="b">
        <f t="shared" si="8"/>
        <v>1</v>
      </c>
      <c r="Y30" s="87"/>
      <c r="Z30" s="87"/>
    </row>
    <row r="31" spans="1:26" s="65" customFormat="1" ht="14.25" x14ac:dyDescent="0.2">
      <c r="A31" s="62"/>
      <c r="B31" s="63" t="s">
        <v>4</v>
      </c>
      <c r="C31" s="69">
        <v>1291.2865355818496</v>
      </c>
      <c r="D31" s="114">
        <v>1281.4164820700344</v>
      </c>
      <c r="E31" s="84">
        <v>-0.76435812190730479</v>
      </c>
      <c r="F31" s="72">
        <v>-9.8700535118152857</v>
      </c>
      <c r="G31" s="121">
        <v>1322.4008725214526</v>
      </c>
      <c r="H31" s="111">
        <v>1278.2337878082524</v>
      </c>
      <c r="I31" s="84">
        <v>-3.3399164830393513</v>
      </c>
      <c r="J31" s="72">
        <v>-44.167084713200211</v>
      </c>
      <c r="K31" s="64"/>
      <c r="L31" s="197"/>
      <c r="M31" s="88">
        <v>1291286.5355818497</v>
      </c>
      <c r="N31" s="88">
        <v>1281416.4820700344</v>
      </c>
      <c r="O31" s="88">
        <v>1322400.8725214526</v>
      </c>
      <c r="P31" s="88">
        <v>1278233.7878082523</v>
      </c>
      <c r="Q31" s="182">
        <f t="shared" si="1"/>
        <v>-0.76435812190730157</v>
      </c>
      <c r="R31" s="88">
        <f t="shared" si="2"/>
        <v>-9.8700535118152857</v>
      </c>
      <c r="S31" s="182">
        <f t="shared" si="3"/>
        <v>-3.3399164830393526</v>
      </c>
      <c r="T31" s="88">
        <f t="shared" si="4"/>
        <v>-44.167084713200211</v>
      </c>
      <c r="U31" s="87" t="b">
        <f t="shared" si="5"/>
        <v>1</v>
      </c>
      <c r="V31" s="87" t="b">
        <f t="shared" si="6"/>
        <v>1</v>
      </c>
      <c r="W31" s="87" t="b">
        <f t="shared" si="7"/>
        <v>1</v>
      </c>
      <c r="X31" s="87" t="b">
        <f t="shared" si="8"/>
        <v>1</v>
      </c>
      <c r="Y31" s="87"/>
      <c r="Z31" s="87"/>
    </row>
    <row r="32" spans="1:26" s="65" customFormat="1" ht="14.25" customHeight="1" x14ac:dyDescent="0.2">
      <c r="A32" s="62"/>
      <c r="B32" s="63" t="s">
        <v>5</v>
      </c>
      <c r="C32" s="69">
        <v>96.614155395308103</v>
      </c>
      <c r="D32" s="114">
        <v>91.482423114299664</v>
      </c>
      <c r="E32" s="84">
        <v>-5.311573920003088</v>
      </c>
      <c r="F32" s="72">
        <v>-5.1317322810084391</v>
      </c>
      <c r="G32" s="121">
        <v>97.280843021725076</v>
      </c>
      <c r="H32" s="111">
        <v>88.203076718214547</v>
      </c>
      <c r="I32" s="84">
        <v>-9.3315045609578604</v>
      </c>
      <c r="J32" s="72">
        <v>-9.0777663035105292</v>
      </c>
      <c r="K32" s="64"/>
      <c r="L32" s="197"/>
      <c r="M32" s="88">
        <v>96614.155395308102</v>
      </c>
      <c r="N32" s="88">
        <v>91482.423114299658</v>
      </c>
      <c r="O32" s="88">
        <v>97280.843021725072</v>
      </c>
      <c r="P32" s="88">
        <v>88203.07671821455</v>
      </c>
      <c r="Q32" s="182">
        <f t="shared" si="1"/>
        <v>-5.3115739200030854</v>
      </c>
      <c r="R32" s="88">
        <f t="shared" si="2"/>
        <v>-5.1317322810084391</v>
      </c>
      <c r="S32" s="182">
        <f t="shared" si="3"/>
        <v>-9.3315045609578586</v>
      </c>
      <c r="T32" s="88">
        <f t="shared" si="4"/>
        <v>-9.0777663035105292</v>
      </c>
      <c r="U32" s="87" t="b">
        <f t="shared" si="5"/>
        <v>1</v>
      </c>
      <c r="V32" s="87" t="b">
        <f t="shared" si="6"/>
        <v>1</v>
      </c>
      <c r="W32" s="87" t="b">
        <f t="shared" si="7"/>
        <v>1</v>
      </c>
      <c r="X32" s="87" t="b">
        <f t="shared" si="8"/>
        <v>1</v>
      </c>
      <c r="Y32" s="87"/>
      <c r="Z32" s="87"/>
    </row>
    <row r="33" spans="1:26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7"/>
      <c r="M33" s="88"/>
      <c r="Q33" s="87"/>
      <c r="R33" s="87"/>
      <c r="S33" s="87"/>
      <c r="T33" s="87"/>
      <c r="U33" s="87"/>
      <c r="V33" s="87"/>
      <c r="W33" s="87"/>
      <c r="X33" s="87"/>
      <c r="Y33" s="87"/>
      <c r="Z33" s="87"/>
    </row>
    <row r="34" spans="1:26" ht="15.75" x14ac:dyDescent="0.2">
      <c r="A34" s="8"/>
      <c r="B34" s="314" t="s">
        <v>167</v>
      </c>
      <c r="C34" s="314"/>
      <c r="D34" s="314"/>
      <c r="E34" s="119"/>
      <c r="F34" s="314" t="s">
        <v>168</v>
      </c>
      <c r="G34" s="314"/>
      <c r="H34" s="314"/>
      <c r="I34" s="314"/>
      <c r="J34" s="314"/>
      <c r="K34" s="12"/>
      <c r="L34" s="197"/>
      <c r="M34" s="88"/>
      <c r="S34" s="197"/>
    </row>
    <row r="35" spans="1:26" ht="15.75" customHeight="1" x14ac:dyDescent="0.2">
      <c r="A35" s="8"/>
      <c r="B35" s="329" t="s">
        <v>344</v>
      </c>
      <c r="C35" s="314"/>
      <c r="D35" s="314"/>
      <c r="E35" s="119"/>
      <c r="F35" s="330" t="s">
        <v>344</v>
      </c>
      <c r="G35" s="330"/>
      <c r="H35" s="330"/>
      <c r="I35" s="330"/>
      <c r="J35" s="330"/>
      <c r="K35" s="12"/>
      <c r="L35" s="197"/>
      <c r="M35" s="88"/>
      <c r="S35" s="197"/>
    </row>
    <row r="36" spans="1:26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7"/>
      <c r="M36" s="222"/>
      <c r="N36" s="197"/>
      <c r="O36" s="197"/>
      <c r="P36" s="197"/>
      <c r="S36" s="197"/>
    </row>
    <row r="37" spans="1:2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7"/>
      <c r="M37" s="222"/>
      <c r="N37" s="197"/>
      <c r="O37" s="197"/>
      <c r="P37" s="197"/>
      <c r="S37" s="197"/>
    </row>
    <row r="38" spans="1:2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7"/>
      <c r="M38" s="197"/>
      <c r="N38" s="197"/>
      <c r="O38" s="197"/>
      <c r="P38" s="197"/>
      <c r="S38" s="197"/>
    </row>
    <row r="39" spans="1:2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7"/>
      <c r="M39" s="197" t="s">
        <v>27</v>
      </c>
      <c r="N39" s="197"/>
      <c r="O39" s="197"/>
      <c r="P39" s="197"/>
      <c r="S39" s="197"/>
    </row>
    <row r="40" spans="1:26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7"/>
      <c r="M40" s="197" t="s">
        <v>27</v>
      </c>
      <c r="N40" s="197"/>
      <c r="O40" s="197"/>
      <c r="P40" s="197"/>
      <c r="S40" s="197"/>
    </row>
    <row r="41" spans="1:26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7"/>
      <c r="M41" s="197" t="s">
        <v>27</v>
      </c>
      <c r="N41" s="197"/>
      <c r="O41" s="197"/>
      <c r="P41" s="197"/>
      <c r="S41" s="197"/>
    </row>
    <row r="42" spans="1:26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26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6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6" ht="15.75" x14ac:dyDescent="0.25">
      <c r="A45" s="131" t="s">
        <v>341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6" ht="15.75" x14ac:dyDescent="0.25">
      <c r="A46" s="131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6" x14ac:dyDescent="0.2">
      <c r="A47" s="135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6" s="65" customFormat="1" ht="14.25" x14ac:dyDescent="0.2">
      <c r="B48" s="63"/>
      <c r="L48" s="199"/>
      <c r="M48" s="87"/>
      <c r="N48" s="87"/>
      <c r="O48" s="87"/>
      <c r="P48" s="87"/>
      <c r="Q48" s="299"/>
      <c r="R48" s="299"/>
      <c r="S48" s="199"/>
      <c r="T48" s="199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9"/>
      <c r="M49" s="87"/>
      <c r="N49" s="87"/>
      <c r="O49" s="87"/>
      <c r="P49" s="87"/>
      <c r="Q49" s="299"/>
      <c r="R49" s="299"/>
      <c r="S49" s="199"/>
      <c r="T49" s="199"/>
    </row>
    <row r="50" spans="2:20" s="65" customFormat="1" ht="14.25" x14ac:dyDescent="0.2">
      <c r="D50" s="87"/>
      <c r="E50" s="87" t="s">
        <v>53</v>
      </c>
      <c r="F50" s="88">
        <v>1115.2176072652908</v>
      </c>
      <c r="G50" s="87"/>
      <c r="H50" s="87" t="s">
        <v>53</v>
      </c>
      <c r="I50" s="88">
        <v>244.27324106005605</v>
      </c>
      <c r="J50" s="87"/>
      <c r="L50" s="199"/>
      <c r="M50" s="87"/>
      <c r="N50" s="87"/>
      <c r="O50" s="87"/>
      <c r="P50" s="87"/>
      <c r="Q50" s="299"/>
      <c r="R50" s="299"/>
      <c r="S50" s="199"/>
      <c r="T50" s="199"/>
    </row>
    <row r="51" spans="2:20" s="65" customFormat="1" ht="14.25" x14ac:dyDescent="0.2">
      <c r="D51" s="87"/>
      <c r="E51" s="87" t="s">
        <v>54</v>
      </c>
      <c r="F51" s="88">
        <v>1690.8032362437646</v>
      </c>
      <c r="G51" s="87"/>
      <c r="H51" s="87" t="s">
        <v>54</v>
      </c>
      <c r="I51" s="88">
        <v>166.17842718335802</v>
      </c>
      <c r="J51" s="87"/>
      <c r="L51" s="199"/>
      <c r="M51" s="87"/>
      <c r="N51" s="87"/>
      <c r="O51" s="87"/>
      <c r="P51" s="87"/>
      <c r="Q51" s="299"/>
      <c r="R51" s="299"/>
      <c r="S51" s="199"/>
      <c r="T51" s="199"/>
    </row>
    <row r="52" spans="2:20" s="65" customFormat="1" ht="14.25" x14ac:dyDescent="0.2">
      <c r="D52" s="87"/>
      <c r="E52" s="87" t="s">
        <v>55</v>
      </c>
      <c r="F52" s="88">
        <v>1281.4164820700344</v>
      </c>
      <c r="G52" s="87"/>
      <c r="H52" s="87" t="s">
        <v>55</v>
      </c>
      <c r="I52" s="88">
        <v>91.482423114299664</v>
      </c>
      <c r="J52" s="87"/>
      <c r="L52" s="199"/>
      <c r="M52" s="87"/>
      <c r="N52" s="87"/>
      <c r="O52" s="87"/>
      <c r="P52" s="87"/>
      <c r="Q52" s="299"/>
      <c r="R52" s="299"/>
      <c r="S52" s="199"/>
      <c r="T52" s="199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199"/>
      <c r="M53" s="87"/>
      <c r="N53" s="87"/>
      <c r="O53" s="87"/>
      <c r="P53" s="87"/>
      <c r="Q53" s="299"/>
      <c r="R53" s="299"/>
      <c r="S53" s="199"/>
      <c r="T53" s="199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9"/>
      <c r="M54" s="87"/>
      <c r="N54" s="87"/>
      <c r="O54" s="87"/>
      <c r="P54" s="87"/>
      <c r="Q54" s="299"/>
      <c r="R54" s="299"/>
      <c r="S54" s="199"/>
      <c r="T54" s="199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9"/>
      <c r="M55" s="87"/>
      <c r="N55" s="87"/>
      <c r="O55" s="87"/>
      <c r="P55" s="87"/>
      <c r="Q55" s="299"/>
      <c r="R55" s="299"/>
      <c r="S55" s="199"/>
      <c r="T55" s="199"/>
    </row>
    <row r="56" spans="2:20" s="65" customFormat="1" ht="14.25" x14ac:dyDescent="0.2">
      <c r="L56" s="199"/>
      <c r="M56" s="87"/>
      <c r="N56" s="87"/>
      <c r="O56" s="87"/>
      <c r="P56" s="87"/>
      <c r="Q56" s="299"/>
      <c r="R56" s="299"/>
      <c r="S56" s="199"/>
      <c r="T56" s="199"/>
    </row>
    <row r="57" spans="2:20" s="65" customFormat="1" ht="14.25" x14ac:dyDescent="0.2">
      <c r="L57" s="199"/>
      <c r="M57" s="87"/>
      <c r="N57" s="87"/>
      <c r="O57" s="87"/>
      <c r="P57" s="87"/>
      <c r="Q57" s="299"/>
      <c r="R57" s="299"/>
      <c r="S57" s="199"/>
      <c r="T57" s="199"/>
    </row>
    <row r="58" spans="2:20" s="65" customFormat="1" ht="14.25" x14ac:dyDescent="0.2">
      <c r="L58" s="199"/>
      <c r="M58" s="87"/>
      <c r="N58" s="87"/>
      <c r="O58" s="87"/>
      <c r="P58" s="87"/>
      <c r="Q58" s="299"/>
      <c r="R58" s="299"/>
      <c r="S58" s="199"/>
      <c r="T58" s="199"/>
    </row>
    <row r="59" spans="2:20" s="65" customFormat="1" ht="14.25" x14ac:dyDescent="0.2">
      <c r="L59" s="199"/>
      <c r="M59" s="87"/>
      <c r="N59" s="87"/>
      <c r="O59" s="87"/>
      <c r="P59" s="87"/>
      <c r="Q59" s="299"/>
      <c r="R59" s="299"/>
      <c r="S59" s="199"/>
      <c r="T59" s="199"/>
    </row>
    <row r="60" spans="2:20" s="65" customFormat="1" ht="14.25" x14ac:dyDescent="0.2">
      <c r="L60" s="199"/>
      <c r="M60" s="87"/>
      <c r="N60" s="87"/>
      <c r="O60" s="87"/>
      <c r="P60" s="87"/>
      <c r="Q60" s="299"/>
      <c r="R60" s="299"/>
      <c r="S60" s="199"/>
      <c r="T60" s="199"/>
    </row>
    <row r="61" spans="2:20" s="65" customFormat="1" ht="14.25" x14ac:dyDescent="0.2">
      <c r="L61" s="199"/>
      <c r="M61" s="87"/>
      <c r="N61" s="87"/>
      <c r="O61" s="87"/>
      <c r="P61" s="87"/>
      <c r="Q61" s="299"/>
      <c r="R61" s="299"/>
      <c r="S61" s="199"/>
      <c r="T61" s="199"/>
    </row>
    <row r="62" spans="2:20" s="65" customFormat="1" ht="14.25" x14ac:dyDescent="0.2">
      <c r="L62" s="199"/>
      <c r="M62" s="87"/>
      <c r="N62" s="87"/>
      <c r="O62" s="87"/>
      <c r="P62" s="87"/>
      <c r="Q62" s="299"/>
      <c r="R62" s="299"/>
      <c r="S62" s="199"/>
      <c r="T62" s="199"/>
    </row>
    <row r="63" spans="2:20" s="65" customFormat="1" ht="14.25" x14ac:dyDescent="0.2">
      <c r="L63" s="199"/>
      <c r="M63" s="87"/>
      <c r="N63" s="87"/>
      <c r="O63" s="87"/>
      <c r="P63" s="87"/>
      <c r="Q63" s="299"/>
      <c r="R63" s="299"/>
      <c r="S63" s="199"/>
      <c r="T63" s="199"/>
    </row>
    <row r="64" spans="2:20" s="65" customFormat="1" ht="14.25" x14ac:dyDescent="0.2">
      <c r="L64" s="199"/>
      <c r="M64" s="87"/>
      <c r="N64" s="87"/>
      <c r="O64" s="87"/>
      <c r="P64" s="87"/>
      <c r="Q64" s="299"/>
      <c r="R64" s="299"/>
      <c r="S64" s="199"/>
      <c r="T64" s="199"/>
    </row>
    <row r="65" spans="12:20" s="65" customFormat="1" ht="14.25" x14ac:dyDescent="0.2">
      <c r="L65" s="199"/>
      <c r="M65" s="87"/>
      <c r="N65" s="87"/>
      <c r="O65" s="87"/>
      <c r="P65" s="87"/>
      <c r="Q65" s="299"/>
      <c r="R65" s="299"/>
      <c r="S65" s="199"/>
      <c r="T65" s="199"/>
    </row>
    <row r="66" spans="12:20" s="65" customFormat="1" ht="14.25" x14ac:dyDescent="0.2">
      <c r="L66" s="199"/>
      <c r="M66" s="87"/>
      <c r="N66" s="87"/>
      <c r="O66" s="87"/>
      <c r="P66" s="87"/>
      <c r="Q66" s="299"/>
      <c r="R66" s="299"/>
      <c r="S66" s="199"/>
      <c r="T66" s="199"/>
    </row>
    <row r="67" spans="12:20" s="65" customFormat="1" ht="14.25" x14ac:dyDescent="0.2">
      <c r="L67" s="199"/>
      <c r="M67" s="87"/>
      <c r="N67" s="87"/>
      <c r="O67" s="87"/>
      <c r="P67" s="87"/>
      <c r="Q67" s="299"/>
      <c r="R67" s="299"/>
      <c r="S67" s="199"/>
      <c r="T67" s="199"/>
    </row>
    <row r="68" spans="12:20" s="65" customFormat="1" ht="14.25" x14ac:dyDescent="0.2">
      <c r="L68" s="199"/>
      <c r="M68" s="87"/>
      <c r="N68" s="87"/>
      <c r="O68" s="87"/>
      <c r="P68" s="87"/>
      <c r="Q68" s="299"/>
      <c r="R68" s="299"/>
      <c r="S68" s="199"/>
      <c r="T68" s="199"/>
    </row>
    <row r="69" spans="12:20" s="65" customFormat="1" ht="14.25" x14ac:dyDescent="0.2">
      <c r="L69" s="199"/>
      <c r="M69" s="87"/>
      <c r="N69" s="87"/>
      <c r="O69" s="87"/>
      <c r="P69" s="87"/>
      <c r="Q69" s="299"/>
      <c r="R69" s="299"/>
      <c r="S69" s="199"/>
      <c r="T69" s="199"/>
    </row>
    <row r="70" spans="12:20" s="65" customFormat="1" ht="14.25" x14ac:dyDescent="0.2">
      <c r="L70" s="199"/>
      <c r="M70" s="87"/>
      <c r="N70" s="87"/>
      <c r="O70" s="87"/>
      <c r="P70" s="87"/>
      <c r="Q70" s="299"/>
      <c r="R70" s="299"/>
      <c r="S70" s="199"/>
      <c r="T70" s="199"/>
    </row>
    <row r="71" spans="12:20" s="65" customFormat="1" ht="14.25" x14ac:dyDescent="0.2">
      <c r="L71" s="199"/>
      <c r="M71" s="87"/>
      <c r="N71" s="87"/>
      <c r="O71" s="87"/>
      <c r="P71" s="87"/>
      <c r="Q71" s="299"/>
      <c r="R71" s="299"/>
      <c r="S71" s="199"/>
      <c r="T71" s="199"/>
    </row>
    <row r="72" spans="12:20" s="65" customFormat="1" ht="14.25" x14ac:dyDescent="0.2">
      <c r="L72" s="199"/>
      <c r="M72" s="87"/>
      <c r="N72" s="87"/>
      <c r="O72" s="87"/>
      <c r="P72" s="87"/>
      <c r="Q72" s="299"/>
      <c r="R72" s="299"/>
      <c r="S72" s="199"/>
      <c r="T72" s="199"/>
    </row>
    <row r="73" spans="12:20" s="65" customFormat="1" ht="14.25" x14ac:dyDescent="0.2">
      <c r="L73" s="199"/>
      <c r="M73" s="87"/>
      <c r="N73" s="87"/>
      <c r="O73" s="87"/>
      <c r="P73" s="87"/>
      <c r="Q73" s="299"/>
      <c r="R73" s="299"/>
      <c r="S73" s="199"/>
      <c r="T73" s="199"/>
    </row>
    <row r="74" spans="12:20" s="65" customFormat="1" ht="14.25" x14ac:dyDescent="0.2">
      <c r="L74" s="199"/>
      <c r="M74" s="87"/>
      <c r="N74" s="87"/>
      <c r="O74" s="87"/>
      <c r="P74" s="87"/>
      <c r="Q74" s="299"/>
      <c r="R74" s="299"/>
      <c r="S74" s="199"/>
      <c r="T74" s="199"/>
    </row>
    <row r="75" spans="12:20" s="65" customFormat="1" ht="14.25" x14ac:dyDescent="0.2">
      <c r="L75" s="199"/>
      <c r="M75" s="87"/>
      <c r="N75" s="87"/>
      <c r="O75" s="87"/>
      <c r="P75" s="87"/>
      <c r="Q75" s="299"/>
      <c r="R75" s="299"/>
      <c r="S75" s="199"/>
      <c r="T75" s="199"/>
    </row>
    <row r="76" spans="12:20" s="65" customFormat="1" ht="14.25" x14ac:dyDescent="0.2">
      <c r="L76" s="199"/>
      <c r="M76" s="87"/>
      <c r="N76" s="87"/>
      <c r="O76" s="87"/>
      <c r="P76" s="87"/>
      <c r="Q76" s="299"/>
      <c r="R76" s="299"/>
      <c r="S76" s="199"/>
      <c r="T76" s="199"/>
    </row>
    <row r="77" spans="12:20" s="65" customFormat="1" ht="14.25" x14ac:dyDescent="0.2">
      <c r="L77" s="199"/>
      <c r="M77" s="87"/>
      <c r="N77" s="87"/>
      <c r="O77" s="87"/>
      <c r="P77" s="87"/>
      <c r="Q77" s="299"/>
      <c r="R77" s="299"/>
      <c r="S77" s="199"/>
      <c r="T77" s="199"/>
    </row>
    <row r="78" spans="12:20" s="65" customFormat="1" ht="14.25" x14ac:dyDescent="0.2">
      <c r="L78" s="199"/>
      <c r="M78" s="87"/>
      <c r="N78" s="87"/>
      <c r="O78" s="87"/>
      <c r="P78" s="87"/>
      <c r="Q78" s="299"/>
      <c r="R78" s="299"/>
      <c r="S78" s="199"/>
      <c r="T78" s="199"/>
    </row>
    <row r="79" spans="12:20" s="65" customFormat="1" ht="14.25" x14ac:dyDescent="0.2">
      <c r="L79" s="199"/>
      <c r="M79" s="87"/>
      <c r="N79" s="87"/>
      <c r="O79" s="87"/>
      <c r="P79" s="87"/>
      <c r="Q79" s="299"/>
      <c r="R79" s="299"/>
      <c r="S79" s="199"/>
      <c r="T79" s="199"/>
    </row>
    <row r="80" spans="12:20" s="65" customFormat="1" ht="14.25" x14ac:dyDescent="0.2">
      <c r="L80" s="199"/>
      <c r="M80" s="87"/>
      <c r="N80" s="87"/>
      <c r="O80" s="87"/>
      <c r="P80" s="87"/>
      <c r="Q80" s="299"/>
      <c r="R80" s="299"/>
      <c r="S80" s="199"/>
      <c r="T80" s="199"/>
    </row>
    <row r="81" spans="12:20" s="65" customFormat="1" ht="14.25" x14ac:dyDescent="0.2">
      <c r="L81" s="199"/>
      <c r="M81" s="87"/>
      <c r="N81" s="87"/>
      <c r="O81" s="87"/>
      <c r="P81" s="87"/>
      <c r="Q81" s="299"/>
      <c r="R81" s="299"/>
      <c r="S81" s="199"/>
      <c r="T81" s="199"/>
    </row>
    <row r="82" spans="12:20" s="65" customFormat="1" ht="14.25" x14ac:dyDescent="0.2">
      <c r="L82" s="199"/>
      <c r="M82" s="87"/>
      <c r="N82" s="87"/>
      <c r="O82" s="87"/>
      <c r="P82" s="87"/>
      <c r="Q82" s="299"/>
      <c r="R82" s="299"/>
      <c r="S82" s="199"/>
      <c r="T82" s="199"/>
    </row>
    <row r="83" spans="12:20" s="65" customFormat="1" ht="14.25" x14ac:dyDescent="0.2">
      <c r="L83" s="199"/>
      <c r="M83" s="87"/>
      <c r="N83" s="87"/>
      <c r="O83" s="87"/>
      <c r="P83" s="87"/>
      <c r="Q83" s="299"/>
      <c r="R83" s="299"/>
      <c r="S83" s="199"/>
      <c r="T83" s="199"/>
    </row>
    <row r="84" spans="12:20" s="65" customFormat="1" ht="14.25" x14ac:dyDescent="0.2">
      <c r="L84" s="199"/>
      <c r="M84" s="87"/>
      <c r="N84" s="87"/>
      <c r="O84" s="87"/>
      <c r="P84" s="87"/>
      <c r="Q84" s="299"/>
      <c r="R84" s="299"/>
      <c r="S84" s="199"/>
      <c r="T84" s="199"/>
    </row>
    <row r="85" spans="12:20" s="65" customFormat="1" ht="14.25" x14ac:dyDescent="0.2">
      <c r="L85" s="199"/>
      <c r="M85" s="87"/>
      <c r="N85" s="87"/>
      <c r="O85" s="87"/>
      <c r="P85" s="87"/>
      <c r="Q85" s="299"/>
      <c r="R85" s="299"/>
      <c r="S85" s="199"/>
      <c r="T85" s="199"/>
    </row>
    <row r="86" spans="12:20" s="65" customFormat="1" ht="14.25" x14ac:dyDescent="0.2">
      <c r="L86" s="199"/>
      <c r="M86" s="87"/>
      <c r="N86" s="87"/>
      <c r="O86" s="87"/>
      <c r="P86" s="87"/>
      <c r="Q86" s="299"/>
      <c r="R86" s="299"/>
      <c r="S86" s="199"/>
      <c r="T86" s="199"/>
    </row>
    <row r="87" spans="12:20" s="65" customFormat="1" ht="14.25" x14ac:dyDescent="0.2">
      <c r="L87" s="199"/>
      <c r="M87" s="87"/>
      <c r="N87" s="87"/>
      <c r="O87" s="87"/>
      <c r="P87" s="87"/>
      <c r="Q87" s="299"/>
      <c r="R87" s="299"/>
      <c r="S87" s="199"/>
      <c r="T87" s="199"/>
    </row>
    <row r="88" spans="12:20" s="65" customFormat="1" ht="14.25" x14ac:dyDescent="0.2">
      <c r="L88" s="199"/>
      <c r="M88" s="87"/>
      <c r="N88" s="87"/>
      <c r="O88" s="87"/>
      <c r="P88" s="87"/>
      <c r="Q88" s="299"/>
      <c r="R88" s="299"/>
      <c r="S88" s="199"/>
      <c r="T88" s="199"/>
    </row>
    <row r="89" spans="12:20" s="65" customFormat="1" ht="14.25" x14ac:dyDescent="0.2">
      <c r="L89" s="199"/>
      <c r="M89" s="87"/>
      <c r="N89" s="87"/>
      <c r="O89" s="87"/>
      <c r="P89" s="87"/>
      <c r="Q89" s="299"/>
      <c r="R89" s="299"/>
      <c r="S89" s="199"/>
      <c r="T89" s="199"/>
    </row>
    <row r="90" spans="12:20" s="65" customFormat="1" ht="14.25" x14ac:dyDescent="0.2">
      <c r="L90" s="199"/>
      <c r="M90" s="87"/>
      <c r="N90" s="87"/>
      <c r="O90" s="87"/>
      <c r="P90" s="87"/>
      <c r="Q90" s="299"/>
      <c r="R90" s="299"/>
      <c r="S90" s="199"/>
      <c r="T90" s="199"/>
    </row>
    <row r="91" spans="12:20" s="65" customFormat="1" ht="14.25" x14ac:dyDescent="0.2">
      <c r="L91" s="199"/>
      <c r="M91" s="87"/>
      <c r="N91" s="87"/>
      <c r="O91" s="87"/>
      <c r="P91" s="87"/>
      <c r="Q91" s="299"/>
      <c r="R91" s="299"/>
      <c r="S91" s="199"/>
      <c r="T91" s="199"/>
    </row>
    <row r="92" spans="12:20" s="65" customFormat="1" ht="14.25" x14ac:dyDescent="0.2">
      <c r="L92" s="199"/>
      <c r="M92" s="87"/>
      <c r="N92" s="87"/>
      <c r="O92" s="87"/>
      <c r="P92" s="87"/>
      <c r="Q92" s="299"/>
      <c r="R92" s="299"/>
      <c r="S92" s="199"/>
      <c r="T92" s="199"/>
    </row>
    <row r="93" spans="12:20" s="65" customFormat="1" ht="14.25" x14ac:dyDescent="0.2">
      <c r="L93" s="199"/>
      <c r="M93" s="87"/>
      <c r="N93" s="87"/>
      <c r="O93" s="87"/>
      <c r="P93" s="87"/>
      <c r="Q93" s="299"/>
      <c r="R93" s="299"/>
      <c r="S93" s="199"/>
      <c r="T93" s="199"/>
    </row>
    <row r="94" spans="12:20" s="65" customFormat="1" ht="14.25" x14ac:dyDescent="0.2">
      <c r="L94" s="199"/>
      <c r="M94" s="87"/>
      <c r="N94" s="87"/>
      <c r="O94" s="87"/>
      <c r="P94" s="87"/>
      <c r="Q94" s="299"/>
      <c r="R94" s="299"/>
      <c r="S94" s="199"/>
      <c r="T94" s="199"/>
    </row>
    <row r="95" spans="12:20" s="65" customFormat="1" ht="14.25" x14ac:dyDescent="0.2">
      <c r="L95" s="199"/>
      <c r="M95" s="87"/>
      <c r="N95" s="87"/>
      <c r="O95" s="87"/>
      <c r="P95" s="87"/>
      <c r="Q95" s="299"/>
      <c r="R95" s="299"/>
      <c r="S95" s="199"/>
      <c r="T95" s="199"/>
    </row>
    <row r="96" spans="12:20" s="65" customFormat="1" ht="14.25" x14ac:dyDescent="0.2">
      <c r="L96" s="199"/>
      <c r="M96" s="87"/>
      <c r="N96" s="87"/>
      <c r="O96" s="87"/>
      <c r="P96" s="87"/>
      <c r="Q96" s="299"/>
      <c r="R96" s="299"/>
      <c r="S96" s="199"/>
      <c r="T96" s="199"/>
    </row>
    <row r="97" spans="12:20" s="65" customFormat="1" ht="14.25" x14ac:dyDescent="0.2">
      <c r="L97" s="199"/>
      <c r="M97" s="87"/>
      <c r="N97" s="87"/>
      <c r="O97" s="87"/>
      <c r="P97" s="87"/>
      <c r="Q97" s="299"/>
      <c r="R97" s="299"/>
      <c r="S97" s="199"/>
      <c r="T97" s="199"/>
    </row>
    <row r="98" spans="12:20" s="65" customFormat="1" ht="14.25" x14ac:dyDescent="0.2">
      <c r="L98" s="199"/>
      <c r="M98" s="87"/>
      <c r="N98" s="87"/>
      <c r="O98" s="87"/>
      <c r="P98" s="87"/>
      <c r="Q98" s="299"/>
      <c r="R98" s="299"/>
      <c r="S98" s="199"/>
      <c r="T98" s="199"/>
    </row>
    <row r="99" spans="12:20" s="65" customFormat="1" ht="14.25" x14ac:dyDescent="0.2">
      <c r="L99" s="199"/>
      <c r="M99" s="87"/>
      <c r="N99" s="87"/>
      <c r="O99" s="87"/>
      <c r="P99" s="87"/>
      <c r="Q99" s="299"/>
      <c r="R99" s="299"/>
      <c r="S99" s="199"/>
      <c r="T99" s="199"/>
    </row>
    <row r="100" spans="12:20" s="65" customFormat="1" ht="14.25" x14ac:dyDescent="0.2">
      <c r="L100" s="199"/>
      <c r="M100" s="87"/>
      <c r="N100" s="87"/>
      <c r="O100" s="87"/>
      <c r="P100" s="87"/>
      <c r="Q100" s="299"/>
      <c r="R100" s="299"/>
      <c r="S100" s="199"/>
      <c r="T100" s="199"/>
    </row>
    <row r="101" spans="12:20" s="65" customFormat="1" ht="14.25" x14ac:dyDescent="0.2">
      <c r="L101" s="199"/>
      <c r="M101" s="87"/>
      <c r="N101" s="87"/>
      <c r="O101" s="87"/>
      <c r="P101" s="87"/>
      <c r="Q101" s="299"/>
      <c r="R101" s="299"/>
      <c r="S101" s="199"/>
      <c r="T101" s="199"/>
    </row>
    <row r="102" spans="12:20" s="65" customFormat="1" ht="14.25" x14ac:dyDescent="0.2">
      <c r="L102" s="199"/>
      <c r="M102" s="87"/>
      <c r="N102" s="87"/>
      <c r="O102" s="87"/>
      <c r="P102" s="87"/>
      <c r="Q102" s="299"/>
      <c r="R102" s="299"/>
      <c r="S102" s="199"/>
      <c r="T102" s="199"/>
    </row>
    <row r="103" spans="12:20" s="65" customFormat="1" ht="14.25" x14ac:dyDescent="0.2">
      <c r="L103" s="199"/>
      <c r="M103" s="87"/>
      <c r="N103" s="87"/>
      <c r="O103" s="87"/>
      <c r="P103" s="87"/>
      <c r="Q103" s="299"/>
      <c r="R103" s="299"/>
      <c r="S103" s="199"/>
      <c r="T103" s="199"/>
    </row>
    <row r="104" spans="12:20" s="65" customFormat="1" ht="14.25" x14ac:dyDescent="0.2">
      <c r="L104" s="199"/>
      <c r="M104" s="87"/>
      <c r="N104" s="87"/>
      <c r="O104" s="87"/>
      <c r="P104" s="87"/>
      <c r="Q104" s="299"/>
      <c r="R104" s="299"/>
      <c r="S104" s="199"/>
      <c r="T104" s="199"/>
    </row>
    <row r="105" spans="12:20" s="65" customFormat="1" ht="14.25" x14ac:dyDescent="0.2">
      <c r="L105" s="199"/>
      <c r="M105" s="87"/>
      <c r="N105" s="87"/>
      <c r="O105" s="87"/>
      <c r="P105" s="87"/>
      <c r="Q105" s="299"/>
      <c r="R105" s="299"/>
      <c r="S105" s="199"/>
      <c r="T105" s="199"/>
    </row>
    <row r="106" spans="12:20" s="65" customFormat="1" ht="14.25" x14ac:dyDescent="0.2">
      <c r="L106" s="199"/>
      <c r="M106" s="87"/>
      <c r="N106" s="87"/>
      <c r="O106" s="87"/>
      <c r="P106" s="87"/>
      <c r="Q106" s="299"/>
      <c r="R106" s="299"/>
      <c r="S106" s="199"/>
      <c r="T106" s="199"/>
    </row>
    <row r="107" spans="12:20" s="65" customFormat="1" ht="14.25" x14ac:dyDescent="0.2">
      <c r="L107" s="199"/>
      <c r="M107" s="87"/>
      <c r="N107" s="87"/>
      <c r="O107" s="87"/>
      <c r="P107" s="87"/>
      <c r="Q107" s="299"/>
      <c r="R107" s="299"/>
      <c r="S107" s="199"/>
      <c r="T107" s="199"/>
    </row>
    <row r="108" spans="12:20" s="65" customFormat="1" ht="14.25" x14ac:dyDescent="0.2">
      <c r="L108" s="199"/>
      <c r="M108" s="87"/>
      <c r="N108" s="87"/>
      <c r="O108" s="87"/>
      <c r="P108" s="87"/>
      <c r="Q108" s="299"/>
      <c r="R108" s="299"/>
      <c r="S108" s="199"/>
      <c r="T108" s="199"/>
    </row>
    <row r="109" spans="12:20" s="65" customFormat="1" ht="14.25" x14ac:dyDescent="0.2">
      <c r="L109" s="199"/>
      <c r="M109" s="87"/>
      <c r="N109" s="87"/>
      <c r="O109" s="87"/>
      <c r="P109" s="87"/>
      <c r="Q109" s="299"/>
      <c r="R109" s="299"/>
      <c r="S109" s="199"/>
      <c r="T109" s="199"/>
    </row>
    <row r="110" spans="12:20" s="65" customFormat="1" ht="14.25" x14ac:dyDescent="0.2">
      <c r="L110" s="199"/>
      <c r="M110" s="87"/>
      <c r="N110" s="87"/>
      <c r="O110" s="87"/>
      <c r="P110" s="87"/>
      <c r="Q110" s="299"/>
      <c r="R110" s="299"/>
      <c r="S110" s="199"/>
      <c r="T110" s="199"/>
    </row>
    <row r="111" spans="12:20" s="65" customFormat="1" ht="14.25" x14ac:dyDescent="0.2">
      <c r="L111" s="199"/>
      <c r="M111" s="87"/>
      <c r="N111" s="87"/>
      <c r="O111" s="87"/>
      <c r="P111" s="87"/>
      <c r="Q111" s="299"/>
      <c r="R111" s="299"/>
      <c r="S111" s="199"/>
      <c r="T111" s="199"/>
    </row>
    <row r="112" spans="12:20" s="65" customFormat="1" ht="14.25" x14ac:dyDescent="0.2">
      <c r="L112" s="199"/>
      <c r="M112" s="87"/>
      <c r="N112" s="87"/>
      <c r="O112" s="87"/>
      <c r="P112" s="87"/>
      <c r="Q112" s="299"/>
      <c r="R112" s="299"/>
      <c r="S112" s="199"/>
      <c r="T112" s="199"/>
    </row>
    <row r="113" spans="12:20" s="65" customFormat="1" ht="14.25" x14ac:dyDescent="0.2">
      <c r="L113" s="199"/>
      <c r="M113" s="87"/>
      <c r="N113" s="87"/>
      <c r="O113" s="87"/>
      <c r="P113" s="87"/>
      <c r="Q113" s="299"/>
      <c r="R113" s="299"/>
      <c r="S113" s="199"/>
      <c r="T113" s="199"/>
    </row>
    <row r="114" spans="12:20" s="65" customFormat="1" ht="14.25" x14ac:dyDescent="0.2">
      <c r="L114" s="199"/>
      <c r="M114" s="87"/>
      <c r="N114" s="87"/>
      <c r="O114" s="87"/>
      <c r="P114" s="87"/>
      <c r="Q114" s="299"/>
      <c r="R114" s="299"/>
      <c r="S114" s="199"/>
      <c r="T114" s="199"/>
    </row>
    <row r="115" spans="12:20" s="65" customFormat="1" ht="14.25" x14ac:dyDescent="0.2">
      <c r="L115" s="199"/>
      <c r="M115" s="87"/>
      <c r="N115" s="87"/>
      <c r="O115" s="87"/>
      <c r="P115" s="87"/>
      <c r="Q115" s="299"/>
      <c r="R115" s="299"/>
      <c r="S115" s="199"/>
      <c r="T115" s="199"/>
    </row>
    <row r="116" spans="12:20" s="65" customFormat="1" ht="14.25" x14ac:dyDescent="0.2">
      <c r="L116" s="199"/>
      <c r="M116" s="87"/>
      <c r="N116" s="87"/>
      <c r="O116" s="87"/>
      <c r="P116" s="87"/>
      <c r="Q116" s="299"/>
      <c r="R116" s="299"/>
      <c r="S116" s="199"/>
      <c r="T116" s="199"/>
    </row>
    <row r="117" spans="12:20" s="65" customFormat="1" ht="14.25" x14ac:dyDescent="0.2">
      <c r="L117" s="199"/>
      <c r="M117" s="87"/>
      <c r="N117" s="87"/>
      <c r="O117" s="87"/>
      <c r="P117" s="87"/>
      <c r="Q117" s="299"/>
      <c r="R117" s="299"/>
      <c r="S117" s="199"/>
      <c r="T117" s="199"/>
    </row>
    <row r="118" spans="12:20" s="65" customFormat="1" ht="14.25" x14ac:dyDescent="0.2">
      <c r="L118" s="199"/>
      <c r="M118" s="87"/>
      <c r="N118" s="87"/>
      <c r="O118" s="87"/>
      <c r="P118" s="87"/>
      <c r="Q118" s="299"/>
      <c r="R118" s="299"/>
      <c r="S118" s="199"/>
      <c r="T118" s="199"/>
    </row>
    <row r="119" spans="12:20" s="65" customFormat="1" ht="14.25" x14ac:dyDescent="0.2">
      <c r="L119" s="199"/>
      <c r="M119" s="87"/>
      <c r="N119" s="87"/>
      <c r="O119" s="87"/>
      <c r="P119" s="87"/>
      <c r="Q119" s="299"/>
      <c r="R119" s="299"/>
      <c r="S119" s="199"/>
      <c r="T119" s="199"/>
    </row>
    <row r="120" spans="12:20" s="65" customFormat="1" ht="14.25" x14ac:dyDescent="0.2">
      <c r="L120" s="199"/>
      <c r="M120" s="87"/>
      <c r="N120" s="87"/>
      <c r="O120" s="87"/>
      <c r="P120" s="87"/>
      <c r="Q120" s="299"/>
      <c r="R120" s="299"/>
      <c r="S120" s="199"/>
      <c r="T120" s="199"/>
    </row>
    <row r="121" spans="12:20" s="65" customFormat="1" ht="14.25" x14ac:dyDescent="0.2">
      <c r="L121" s="199"/>
      <c r="M121" s="87"/>
      <c r="N121" s="87"/>
      <c r="O121" s="87"/>
      <c r="P121" s="87"/>
      <c r="Q121" s="299"/>
      <c r="R121" s="299"/>
      <c r="S121" s="199"/>
      <c r="T121" s="199"/>
    </row>
    <row r="122" spans="12:20" s="65" customFormat="1" ht="14.25" x14ac:dyDescent="0.2">
      <c r="L122" s="199"/>
      <c r="M122" s="87"/>
      <c r="N122" s="87"/>
      <c r="O122" s="87"/>
      <c r="P122" s="87"/>
      <c r="Q122" s="299"/>
      <c r="R122" s="299"/>
      <c r="S122" s="199"/>
      <c r="T122" s="199"/>
    </row>
    <row r="123" spans="12:20" s="65" customFormat="1" ht="14.25" x14ac:dyDescent="0.2">
      <c r="L123" s="199"/>
      <c r="M123" s="87"/>
      <c r="N123" s="87"/>
      <c r="O123" s="87"/>
      <c r="P123" s="87"/>
      <c r="Q123" s="299"/>
      <c r="R123" s="299"/>
      <c r="S123" s="199"/>
      <c r="T123" s="199"/>
    </row>
    <row r="124" spans="12:20" s="65" customFormat="1" ht="14.25" x14ac:dyDescent="0.2">
      <c r="L124" s="199"/>
      <c r="M124" s="87"/>
      <c r="N124" s="87"/>
      <c r="O124" s="87"/>
      <c r="P124" s="87"/>
      <c r="Q124" s="299"/>
      <c r="R124" s="299"/>
      <c r="S124" s="199"/>
      <c r="T124" s="199"/>
    </row>
    <row r="125" spans="12:20" s="65" customFormat="1" ht="14.25" x14ac:dyDescent="0.2">
      <c r="L125" s="199"/>
      <c r="M125" s="87"/>
      <c r="N125" s="87"/>
      <c r="O125" s="87"/>
      <c r="P125" s="87"/>
      <c r="Q125" s="299"/>
      <c r="R125" s="299"/>
      <c r="S125" s="199"/>
      <c r="T125" s="199"/>
    </row>
    <row r="126" spans="12:20" s="65" customFormat="1" ht="14.25" x14ac:dyDescent="0.2">
      <c r="L126" s="199"/>
      <c r="M126" s="87"/>
      <c r="N126" s="87"/>
      <c r="O126" s="87"/>
      <c r="P126" s="87"/>
      <c r="Q126" s="299"/>
      <c r="R126" s="299"/>
      <c r="S126" s="199"/>
      <c r="T126" s="199"/>
    </row>
    <row r="127" spans="12:20" s="65" customFormat="1" ht="14.25" x14ac:dyDescent="0.2">
      <c r="L127" s="199"/>
      <c r="M127" s="87"/>
      <c r="N127" s="87"/>
      <c r="O127" s="87"/>
      <c r="P127" s="87"/>
      <c r="Q127" s="299"/>
      <c r="R127" s="299"/>
      <c r="S127" s="199"/>
      <c r="T127" s="199"/>
    </row>
    <row r="128" spans="12:20" s="65" customFormat="1" ht="14.25" x14ac:dyDescent="0.2">
      <c r="L128" s="199"/>
      <c r="M128" s="87"/>
      <c r="N128" s="87"/>
      <c r="O128" s="87"/>
      <c r="P128" s="87"/>
      <c r="Q128" s="299"/>
      <c r="R128" s="299"/>
      <c r="S128" s="199"/>
      <c r="T128" s="199"/>
    </row>
    <row r="129" spans="12:20" s="65" customFormat="1" ht="14.25" x14ac:dyDescent="0.2">
      <c r="L129" s="199"/>
      <c r="M129" s="87"/>
      <c r="N129" s="87"/>
      <c r="O129" s="87"/>
      <c r="P129" s="87"/>
      <c r="Q129" s="299"/>
      <c r="R129" s="299"/>
      <c r="S129" s="199"/>
      <c r="T129" s="199"/>
    </row>
    <row r="130" spans="12:20" s="65" customFormat="1" ht="14.25" x14ac:dyDescent="0.2">
      <c r="L130" s="199"/>
      <c r="M130" s="87"/>
      <c r="N130" s="87"/>
      <c r="O130" s="87"/>
      <c r="P130" s="87"/>
      <c r="Q130" s="299"/>
      <c r="R130" s="299"/>
      <c r="S130" s="199"/>
      <c r="T130" s="199"/>
    </row>
    <row r="131" spans="12:20" s="65" customFormat="1" ht="14.25" x14ac:dyDescent="0.2">
      <c r="L131" s="199"/>
      <c r="M131" s="87"/>
      <c r="N131" s="87"/>
      <c r="O131" s="87"/>
      <c r="P131" s="87"/>
      <c r="Q131" s="299"/>
      <c r="R131" s="299"/>
      <c r="S131" s="199"/>
      <c r="T131" s="199"/>
    </row>
    <row r="132" spans="12:20" s="65" customFormat="1" ht="14.25" x14ac:dyDescent="0.2">
      <c r="L132" s="199"/>
      <c r="M132" s="87"/>
      <c r="N132" s="87"/>
      <c r="O132" s="87"/>
      <c r="P132" s="87"/>
      <c r="Q132" s="299"/>
      <c r="R132" s="299"/>
      <c r="S132" s="199"/>
      <c r="T132" s="199"/>
    </row>
    <row r="133" spans="12:20" s="65" customFormat="1" ht="14.25" x14ac:dyDescent="0.2">
      <c r="L133" s="199"/>
      <c r="M133" s="87"/>
      <c r="N133" s="87"/>
      <c r="O133" s="87"/>
      <c r="P133" s="87"/>
      <c r="Q133" s="299"/>
      <c r="R133" s="299"/>
      <c r="S133" s="199"/>
      <c r="T133" s="199"/>
    </row>
    <row r="134" spans="12:20" s="65" customFormat="1" ht="14.25" x14ac:dyDescent="0.2">
      <c r="L134" s="199"/>
      <c r="M134" s="87"/>
      <c r="N134" s="87"/>
      <c r="O134" s="87"/>
      <c r="P134" s="87"/>
      <c r="Q134" s="299"/>
      <c r="R134" s="299"/>
      <c r="S134" s="199"/>
      <c r="T134" s="199"/>
    </row>
    <row r="135" spans="12:20" s="65" customFormat="1" ht="14.25" x14ac:dyDescent="0.2">
      <c r="L135" s="199"/>
      <c r="M135" s="87"/>
      <c r="N135" s="87"/>
      <c r="O135" s="87"/>
      <c r="P135" s="87"/>
      <c r="Q135" s="299"/>
      <c r="R135" s="299"/>
      <c r="S135" s="199"/>
      <c r="T135" s="199"/>
    </row>
    <row r="136" spans="12:20" s="65" customFormat="1" ht="14.25" x14ac:dyDescent="0.2">
      <c r="L136" s="199"/>
      <c r="M136" s="87"/>
      <c r="N136" s="87"/>
      <c r="O136" s="87"/>
      <c r="P136" s="87"/>
      <c r="Q136" s="299"/>
      <c r="R136" s="299"/>
      <c r="S136" s="199"/>
      <c r="T136" s="199"/>
    </row>
    <row r="137" spans="12:20" s="65" customFormat="1" ht="14.25" x14ac:dyDescent="0.2">
      <c r="L137" s="199"/>
      <c r="M137" s="87"/>
      <c r="N137" s="87"/>
      <c r="O137" s="87"/>
      <c r="P137" s="87"/>
      <c r="Q137" s="299"/>
      <c r="R137" s="299"/>
      <c r="S137" s="199"/>
      <c r="T137" s="199"/>
    </row>
    <row r="138" spans="12:20" s="65" customFormat="1" ht="14.25" x14ac:dyDescent="0.2">
      <c r="L138" s="199"/>
      <c r="M138" s="87"/>
      <c r="N138" s="87"/>
      <c r="O138" s="87"/>
      <c r="P138" s="87"/>
      <c r="Q138" s="299"/>
      <c r="R138" s="299"/>
      <c r="S138" s="199"/>
      <c r="T138" s="199"/>
    </row>
    <row r="139" spans="12:20" s="65" customFormat="1" ht="14.25" x14ac:dyDescent="0.2">
      <c r="L139" s="199"/>
      <c r="M139" s="87"/>
      <c r="N139" s="87"/>
      <c r="O139" s="87"/>
      <c r="P139" s="87"/>
      <c r="Q139" s="299"/>
      <c r="R139" s="299"/>
      <c r="S139" s="199"/>
      <c r="T139" s="199"/>
    </row>
    <row r="140" spans="12:20" s="65" customFormat="1" ht="14.25" x14ac:dyDescent="0.2">
      <c r="L140" s="199"/>
      <c r="M140" s="87"/>
      <c r="N140" s="87"/>
      <c r="O140" s="87"/>
      <c r="P140" s="87"/>
      <c r="Q140" s="299"/>
      <c r="R140" s="299"/>
      <c r="S140" s="199"/>
      <c r="T140" s="199"/>
    </row>
    <row r="141" spans="12:20" s="65" customFormat="1" ht="14.25" x14ac:dyDescent="0.2">
      <c r="L141" s="199"/>
      <c r="M141" s="87"/>
      <c r="N141" s="87"/>
      <c r="O141" s="87"/>
      <c r="P141" s="87"/>
      <c r="Q141" s="299"/>
      <c r="R141" s="299"/>
      <c r="S141" s="199"/>
      <c r="T141" s="199"/>
    </row>
    <row r="142" spans="12:20" s="65" customFormat="1" ht="14.25" x14ac:dyDescent="0.2">
      <c r="L142" s="199"/>
      <c r="M142" s="87"/>
      <c r="N142" s="87"/>
      <c r="O142" s="87"/>
      <c r="P142" s="87"/>
      <c r="Q142" s="299"/>
      <c r="R142" s="299"/>
      <c r="S142" s="199"/>
      <c r="T142" s="199"/>
    </row>
    <row r="143" spans="12:20" s="65" customFormat="1" ht="14.25" x14ac:dyDescent="0.2">
      <c r="L143" s="199"/>
      <c r="M143" s="87"/>
      <c r="N143" s="87"/>
      <c r="O143" s="87"/>
      <c r="P143" s="87"/>
      <c r="Q143" s="299"/>
      <c r="R143" s="299"/>
      <c r="S143" s="199"/>
      <c r="T143" s="199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2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8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2" width="6.42578125" style="7" customWidth="1"/>
    <col min="13" max="13" width="14.42578125" style="7" customWidth="1"/>
    <col min="14" max="14" width="14.5703125" style="7" bestFit="1" customWidth="1"/>
    <col min="15" max="16384" width="10.85546875" style="7"/>
  </cols>
  <sheetData>
    <row r="1" spans="1:14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4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4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4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306" t="s">
        <v>23</v>
      </c>
      <c r="D7" s="306"/>
      <c r="E7" s="306"/>
      <c r="F7" s="306"/>
      <c r="G7" s="306"/>
      <c r="H7" s="306"/>
      <c r="I7" s="306"/>
      <c r="J7" s="12"/>
      <c r="K7" s="10"/>
    </row>
    <row r="8" spans="1:1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4" s="65" customFormat="1" ht="15.75" customHeight="1" x14ac:dyDescent="0.25">
      <c r="A10" s="62"/>
      <c r="B10" s="63"/>
      <c r="C10" s="311" t="s">
        <v>342</v>
      </c>
      <c r="D10" s="311"/>
      <c r="E10" s="315" t="s">
        <v>303</v>
      </c>
      <c r="F10" s="107"/>
      <c r="G10" s="311" t="s">
        <v>343</v>
      </c>
      <c r="H10" s="311"/>
      <c r="I10" s="316" t="s">
        <v>303</v>
      </c>
      <c r="J10" s="64"/>
      <c r="K10" s="63"/>
    </row>
    <row r="11" spans="1:14" s="65" customFormat="1" x14ac:dyDescent="0.25">
      <c r="A11" s="62"/>
      <c r="B11" s="63"/>
      <c r="C11" s="107">
        <v>2016</v>
      </c>
      <c r="D11" s="145">
        <v>2017</v>
      </c>
      <c r="E11" s="316"/>
      <c r="F11" s="107"/>
      <c r="G11" s="107">
        <v>2016</v>
      </c>
      <c r="H11" s="145">
        <v>2017</v>
      </c>
      <c r="I11" s="316"/>
      <c r="J11" s="64"/>
      <c r="K11" s="63"/>
      <c r="M11" s="83"/>
    </row>
    <row r="12" spans="1:14" s="65" customFormat="1" ht="12" customHeight="1" x14ac:dyDescent="0.25">
      <c r="A12" s="62"/>
      <c r="B12" s="99" t="s">
        <v>51</v>
      </c>
      <c r="C12" s="107"/>
      <c r="D12" s="107"/>
      <c r="E12" s="107"/>
      <c r="F12" s="107"/>
      <c r="G12" s="107"/>
      <c r="H12" s="107"/>
      <c r="I12" s="107"/>
      <c r="J12" s="64"/>
      <c r="K12" s="183"/>
      <c r="L12" s="87"/>
      <c r="M12" s="87"/>
      <c r="N12" s="87"/>
    </row>
    <row r="13" spans="1:14" s="65" customFormat="1" x14ac:dyDescent="0.25">
      <c r="A13" s="62"/>
      <c r="B13" s="63" t="s">
        <v>14</v>
      </c>
      <c r="C13" s="84">
        <v>66.425438364921092</v>
      </c>
      <c r="D13" s="104">
        <v>65.079840353742725</v>
      </c>
      <c r="E13" s="84">
        <v>-1.3455980111783674</v>
      </c>
      <c r="F13" s="107"/>
      <c r="G13" s="84">
        <v>66.443644775478262</v>
      </c>
      <c r="H13" s="104">
        <v>64.348141604113067</v>
      </c>
      <c r="I13" s="84">
        <v>-2.0955031713651948</v>
      </c>
      <c r="J13" s="64"/>
      <c r="K13" s="302">
        <f>+D13-C13</f>
        <v>-1.3455980111783674</v>
      </c>
      <c r="L13" s="181">
        <f>+H13-G13</f>
        <v>-2.0955031713651948</v>
      </c>
      <c r="M13" s="87" t="b">
        <f>ROUND(E13,4)=ROUND(K13,4)</f>
        <v>1</v>
      </c>
      <c r="N13" s="87" t="b">
        <f>ROUND(I13,4)=ROUND(L13,4)</f>
        <v>1</v>
      </c>
    </row>
    <row r="14" spans="1:14" s="65" customFormat="1" x14ac:dyDescent="0.25">
      <c r="A14" s="62"/>
      <c r="B14" s="63" t="s">
        <v>13</v>
      </c>
      <c r="C14" s="84">
        <v>56.360459439054786</v>
      </c>
      <c r="D14" s="104">
        <v>53.386298208562145</v>
      </c>
      <c r="E14" s="84">
        <v>-2.9741612304926406</v>
      </c>
      <c r="F14" s="107"/>
      <c r="G14" s="84">
        <v>56.712822561852036</v>
      </c>
      <c r="H14" s="104">
        <v>52.740979923749308</v>
      </c>
      <c r="I14" s="84">
        <v>-3.9718426381027285</v>
      </c>
      <c r="J14" s="64"/>
      <c r="K14" s="302">
        <f t="shared" ref="K14:K25" si="0">+D14-C14</f>
        <v>-2.9741612304926406</v>
      </c>
      <c r="L14" s="181">
        <f t="shared" ref="L14:L25" si="1">+H14-G14</f>
        <v>-3.9718426381027285</v>
      </c>
      <c r="M14" s="87" t="b">
        <f t="shared" ref="M14:M25" si="2">ROUND(E14,4)=ROUND(K14,4)</f>
        <v>1</v>
      </c>
      <c r="N14" s="87" t="b">
        <f t="shared" ref="N14:N25" si="3">ROUND(I14,4)=ROUND(L14,4)</f>
        <v>1</v>
      </c>
    </row>
    <row r="15" spans="1:14" s="65" customFormat="1" x14ac:dyDescent="0.25">
      <c r="A15" s="62"/>
      <c r="B15" s="89" t="s">
        <v>15</v>
      </c>
      <c r="C15" s="84">
        <v>15.152295827650159</v>
      </c>
      <c r="D15" s="104">
        <v>17.967994515075823</v>
      </c>
      <c r="E15" s="84">
        <v>2.8156986874256642</v>
      </c>
      <c r="F15" s="107"/>
      <c r="G15" s="84">
        <v>14.645226411807949</v>
      </c>
      <c r="H15" s="104">
        <v>18.038068219241083</v>
      </c>
      <c r="I15" s="84">
        <v>3.3928418074331343</v>
      </c>
      <c r="J15" s="64"/>
      <c r="K15" s="302">
        <f t="shared" si="0"/>
        <v>2.8156986874256642</v>
      </c>
      <c r="L15" s="181">
        <f t="shared" si="1"/>
        <v>3.3928418074331343</v>
      </c>
      <c r="M15" s="87" t="b">
        <f t="shared" si="2"/>
        <v>1</v>
      </c>
      <c r="N15" s="87" t="b">
        <f t="shared" si="3"/>
        <v>1</v>
      </c>
    </row>
    <row r="16" spans="1:14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302"/>
      <c r="L16" s="181"/>
      <c r="M16" s="87"/>
      <c r="N16" s="87"/>
    </row>
    <row r="17" spans="1:14" s="65" customFormat="1" x14ac:dyDescent="0.25">
      <c r="A17" s="62"/>
      <c r="B17" s="122" t="s">
        <v>50</v>
      </c>
      <c r="C17" s="107"/>
      <c r="D17" s="107"/>
      <c r="E17" s="107"/>
      <c r="F17" s="107"/>
      <c r="G17" s="107"/>
      <c r="H17" s="107"/>
      <c r="I17" s="107"/>
      <c r="J17" s="64"/>
      <c r="K17" s="302"/>
      <c r="L17" s="181"/>
      <c r="M17" s="87"/>
      <c r="N17" s="87"/>
    </row>
    <row r="18" spans="1:14" s="65" customFormat="1" x14ac:dyDescent="0.25">
      <c r="A18" s="62"/>
      <c r="B18" s="63" t="s">
        <v>14</v>
      </c>
      <c r="C18" s="84">
        <v>91.901647371061685</v>
      </c>
      <c r="D18" s="104">
        <v>92.227176838119462</v>
      </c>
      <c r="E18" s="84">
        <v>0.32552946705777686</v>
      </c>
      <c r="F18" s="107"/>
      <c r="G18" s="84">
        <v>92.441397590944206</v>
      </c>
      <c r="H18" s="104">
        <v>92.577666408494409</v>
      </c>
      <c r="I18" s="84">
        <v>0.13626881755020293</v>
      </c>
      <c r="J18" s="64"/>
      <c r="K18" s="302">
        <f t="shared" si="0"/>
        <v>0.32552946705777686</v>
      </c>
      <c r="L18" s="181">
        <f t="shared" si="1"/>
        <v>0.13626881755020293</v>
      </c>
      <c r="M18" s="87" t="b">
        <f t="shared" si="2"/>
        <v>1</v>
      </c>
      <c r="N18" s="87" t="b">
        <f t="shared" si="3"/>
        <v>1</v>
      </c>
    </row>
    <row r="19" spans="1:14" s="65" customFormat="1" x14ac:dyDescent="0.25">
      <c r="A19" s="62"/>
      <c r="B19" s="63" t="s">
        <v>13</v>
      </c>
      <c r="C19" s="84">
        <v>69.429400756393619</v>
      </c>
      <c r="D19" s="104">
        <v>83.973908918265522</v>
      </c>
      <c r="E19" s="84">
        <v>14.544508161871903</v>
      </c>
      <c r="F19" s="107"/>
      <c r="G19" s="84">
        <v>85.020632350194902</v>
      </c>
      <c r="H19" s="104">
        <v>85.321465923747837</v>
      </c>
      <c r="I19" s="84">
        <v>0.30083357355293572</v>
      </c>
      <c r="J19" s="64"/>
      <c r="K19" s="302">
        <f t="shared" si="0"/>
        <v>14.544508161871903</v>
      </c>
      <c r="L19" s="181">
        <f t="shared" si="1"/>
        <v>0.30083357355293572</v>
      </c>
      <c r="M19" s="87" t="b">
        <f t="shared" si="2"/>
        <v>1</v>
      </c>
      <c r="N19" s="87" t="b">
        <f t="shared" si="3"/>
        <v>1</v>
      </c>
    </row>
    <row r="20" spans="1:14" s="65" customFormat="1" x14ac:dyDescent="0.25">
      <c r="A20" s="62"/>
      <c r="B20" s="89" t="s">
        <v>15</v>
      </c>
      <c r="C20" s="84">
        <v>74.001073000293232</v>
      </c>
      <c r="D20" s="104">
        <v>8.948845885568419</v>
      </c>
      <c r="E20" s="84">
        <v>-65.052227114724815</v>
      </c>
      <c r="F20" s="107"/>
      <c r="G20" s="84">
        <v>8.0275346696794116</v>
      </c>
      <c r="H20" s="104">
        <v>7.8379600245365362</v>
      </c>
      <c r="I20" s="84">
        <v>-0.18957464514287548</v>
      </c>
      <c r="J20" s="64"/>
      <c r="K20" s="302">
        <f t="shared" si="0"/>
        <v>-65.052227114724815</v>
      </c>
      <c r="L20" s="181">
        <f t="shared" si="1"/>
        <v>-0.18957464514287548</v>
      </c>
      <c r="M20" s="87" t="b">
        <f t="shared" si="2"/>
        <v>1</v>
      </c>
      <c r="N20" s="87" t="b">
        <f t="shared" si="3"/>
        <v>1</v>
      </c>
    </row>
    <row r="21" spans="1:14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302"/>
      <c r="L21" s="181"/>
      <c r="M21" s="87"/>
      <c r="N21" s="87"/>
    </row>
    <row r="22" spans="1:14" s="65" customFormat="1" x14ac:dyDescent="0.25">
      <c r="A22" s="62"/>
      <c r="B22" s="122" t="s">
        <v>52</v>
      </c>
      <c r="C22" s="107"/>
      <c r="D22" s="107"/>
      <c r="E22" s="107"/>
      <c r="F22" s="107"/>
      <c r="G22" s="107"/>
      <c r="H22" s="107"/>
      <c r="I22" s="107"/>
      <c r="J22" s="64"/>
      <c r="K22" s="302"/>
      <c r="L22" s="181"/>
      <c r="M22" s="87"/>
      <c r="N22" s="87"/>
    </row>
    <row r="23" spans="1:14" s="65" customFormat="1" x14ac:dyDescent="0.25">
      <c r="A23" s="62"/>
      <c r="B23" s="63" t="s">
        <v>14</v>
      </c>
      <c r="C23" s="84">
        <v>62.147228836141558</v>
      </c>
      <c r="D23" s="104">
        <v>59.812323941765335</v>
      </c>
      <c r="E23" s="84">
        <v>-2.3349048943762227</v>
      </c>
      <c r="F23" s="107"/>
      <c r="G23" s="84">
        <v>62.370059030496328</v>
      </c>
      <c r="H23" s="104">
        <v>59.653276264974494</v>
      </c>
      <c r="I23" s="84">
        <v>-2.7167827655218346</v>
      </c>
      <c r="J23" s="64"/>
      <c r="K23" s="302">
        <f t="shared" si="0"/>
        <v>-2.3349048943762227</v>
      </c>
      <c r="L23" s="181">
        <f t="shared" si="1"/>
        <v>-2.7167827655218346</v>
      </c>
      <c r="M23" s="87" t="b">
        <f t="shared" si="2"/>
        <v>1</v>
      </c>
      <c r="N23" s="87" t="b">
        <f t="shared" si="3"/>
        <v>1</v>
      </c>
    </row>
    <row r="24" spans="1:14" s="65" customFormat="1" ht="14.25" customHeight="1" x14ac:dyDescent="0.25">
      <c r="A24" s="62"/>
      <c r="B24" s="63" t="s">
        <v>13</v>
      </c>
      <c r="C24" s="84">
        <v>57.821053294046074</v>
      </c>
      <c r="D24" s="104">
        <v>55.82676003343412</v>
      </c>
      <c r="E24" s="84">
        <v>-1.9942932606119541</v>
      </c>
      <c r="F24" s="107"/>
      <c r="G24" s="84">
        <v>58.096275790652285</v>
      </c>
      <c r="H24" s="104">
        <v>55.802675743657502</v>
      </c>
      <c r="I24" s="84">
        <v>-2.2936000469947828</v>
      </c>
      <c r="J24" s="64"/>
      <c r="K24" s="302">
        <f t="shared" si="0"/>
        <v>-1.9942932606119541</v>
      </c>
      <c r="L24" s="181">
        <f t="shared" si="1"/>
        <v>-2.2936000469947828</v>
      </c>
      <c r="M24" s="87" t="b">
        <f t="shared" si="2"/>
        <v>1</v>
      </c>
      <c r="N24" s="87" t="b">
        <f t="shared" si="3"/>
        <v>1</v>
      </c>
    </row>
    <row r="25" spans="1:14" s="65" customFormat="1" x14ac:dyDescent="0.25">
      <c r="A25" s="62"/>
      <c r="B25" s="89" t="s">
        <v>15</v>
      </c>
      <c r="C25" s="84">
        <v>6.9611720797751326</v>
      </c>
      <c r="D25" s="104">
        <v>6.6634493456760868</v>
      </c>
      <c r="E25" s="84">
        <v>-0.29772273409904582</v>
      </c>
      <c r="F25" s="107"/>
      <c r="G25" s="84">
        <v>6.8522994947853428</v>
      </c>
      <c r="H25" s="104">
        <v>6.4549690518471907</v>
      </c>
      <c r="I25" s="84">
        <v>-0.39733044293815212</v>
      </c>
      <c r="J25" s="64"/>
      <c r="K25" s="302">
        <f t="shared" si="0"/>
        <v>-0.29772273409904582</v>
      </c>
      <c r="L25" s="181">
        <f t="shared" si="1"/>
        <v>-0.39733044293815212</v>
      </c>
      <c r="M25" s="87" t="b">
        <f t="shared" si="2"/>
        <v>1</v>
      </c>
      <c r="N25" s="87" t="b">
        <f t="shared" si="3"/>
        <v>1</v>
      </c>
    </row>
    <row r="26" spans="1:14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209"/>
      <c r="L26" s="301"/>
      <c r="M26" s="75"/>
      <c r="N26" s="75"/>
    </row>
    <row r="27" spans="1:14" ht="15.75" x14ac:dyDescent="0.2">
      <c r="A27" s="8"/>
      <c r="B27" s="314" t="s">
        <v>334</v>
      </c>
      <c r="C27" s="314"/>
      <c r="D27" s="314"/>
      <c r="E27" s="314" t="s">
        <v>335</v>
      </c>
      <c r="F27" s="314"/>
      <c r="G27" s="314"/>
      <c r="H27" s="314"/>
      <c r="I27" s="314"/>
      <c r="J27" s="12"/>
      <c r="K27" s="10"/>
      <c r="L27" s="74"/>
    </row>
    <row r="28" spans="1:14" ht="15.75" x14ac:dyDescent="0.2">
      <c r="A28" s="8"/>
      <c r="B28" s="314" t="s">
        <v>344</v>
      </c>
      <c r="C28" s="314"/>
      <c r="D28" s="314"/>
      <c r="E28" s="314" t="s">
        <v>344</v>
      </c>
      <c r="F28" s="314"/>
      <c r="G28" s="314"/>
      <c r="H28" s="314"/>
      <c r="I28" s="314"/>
      <c r="J28" s="12"/>
      <c r="K28" s="10"/>
      <c r="L28" s="74"/>
    </row>
    <row r="29" spans="1:14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4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4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4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341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1"/>
  <sheetViews>
    <sheetView showGridLines="0" zoomScaleNormal="100" zoomScaleSheetLayoutView="70" workbookViewId="0">
      <selection sqref="A1:O54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4.5703125" style="199" bestFit="1" customWidth="1"/>
    <col min="21" max="21" width="13.85546875" style="199" customWidth="1"/>
    <col min="22" max="22" width="13.85546875" style="65" customWidth="1"/>
    <col min="23" max="25" width="13.85546875" style="7" customWidth="1"/>
    <col min="26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7"/>
      <c r="V5" s="197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7"/>
      <c r="W6" s="78"/>
      <c r="X6" s="78"/>
      <c r="Y6" s="78"/>
    </row>
    <row r="7" spans="1:25" ht="15.75" x14ac:dyDescent="0.25">
      <c r="A7" s="8"/>
      <c r="B7" s="9"/>
      <c r="C7" s="319" t="s">
        <v>336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65"/>
      <c r="Q7" s="65"/>
      <c r="R7" s="65"/>
      <c r="S7" s="65"/>
      <c r="T7" s="65"/>
      <c r="U7" s="65"/>
      <c r="X7" s="78"/>
      <c r="Y7" s="78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T8" s="87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65"/>
      <c r="X9" s="78"/>
      <c r="Y9" s="78"/>
    </row>
    <row r="10" spans="1:25" s="65" customFormat="1" ht="15.75" customHeight="1" x14ac:dyDescent="0.25">
      <c r="A10" s="62"/>
      <c r="B10" s="63"/>
      <c r="C10" s="311" t="s">
        <v>157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87"/>
      <c r="Q10" s="87"/>
      <c r="R10" s="87"/>
      <c r="S10" s="87"/>
      <c r="T10" s="87"/>
      <c r="X10" s="197"/>
      <c r="Y10" s="197"/>
    </row>
    <row r="11" spans="1:25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  <c r="T11" s="87"/>
      <c r="X11" s="197"/>
      <c r="Y11" s="197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X12" s="197"/>
      <c r="Y12" s="197"/>
    </row>
    <row r="13" spans="1:25" s="65" customFormat="1" x14ac:dyDescent="0.25">
      <c r="A13" s="62"/>
      <c r="B13" s="107"/>
      <c r="C13" s="311" t="s">
        <v>51</v>
      </c>
      <c r="D13" s="311"/>
      <c r="E13" s="311"/>
      <c r="F13" s="311"/>
      <c r="G13" s="311"/>
      <c r="H13" s="311"/>
      <c r="I13" s="311"/>
      <c r="J13" s="311"/>
      <c r="K13" s="311"/>
      <c r="L13" s="311"/>
      <c r="M13" s="311"/>
      <c r="N13" s="311"/>
      <c r="O13" s="64"/>
      <c r="P13" s="87"/>
      <c r="Q13" s="87"/>
      <c r="R13" s="87"/>
      <c r="S13" s="87"/>
      <c r="T13" s="87"/>
      <c r="X13" s="197"/>
      <c r="Y13" s="197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87"/>
      <c r="Q14" s="87"/>
      <c r="R14" s="87"/>
      <c r="S14" s="87"/>
      <c r="T14" s="87"/>
      <c r="X14" s="197"/>
      <c r="Y14" s="197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87"/>
      <c r="Q15" s="87"/>
      <c r="R15" s="87"/>
      <c r="S15" s="87"/>
      <c r="T15" s="87"/>
      <c r="X15" s="197"/>
      <c r="Y15" s="197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5">
        <v>64.348141604113067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X16" s="197"/>
      <c r="Y16" s="197"/>
    </row>
    <row r="17" spans="1:2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X17" s="197"/>
      <c r="Y17" s="197"/>
    </row>
    <row r="18" spans="1:26" s="65" customFormat="1" ht="30" x14ac:dyDescent="0.25">
      <c r="A18" s="62"/>
      <c r="B18" s="297" t="s">
        <v>372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5">
        <v>-2.0955031713651948</v>
      </c>
      <c r="I18" s="84"/>
      <c r="J18" s="84"/>
      <c r="K18" s="84"/>
      <c r="L18" s="84"/>
      <c r="M18" s="84"/>
      <c r="N18" s="84"/>
      <c r="O18" s="64"/>
      <c r="P18" s="180" t="s">
        <v>241</v>
      </c>
      <c r="Q18" s="181">
        <v>70.243257968237941</v>
      </c>
      <c r="R18" s="181">
        <v>92.191786824329341</v>
      </c>
      <c r="S18" s="181">
        <v>62.414081047853429</v>
      </c>
      <c r="T18" s="181">
        <f>+C16-C15</f>
        <v>-1.9292067956867101</v>
      </c>
      <c r="U18" s="181">
        <f t="shared" ref="U18:Y18" si="0">+D16-D15</f>
        <v>-1.8309812910123924</v>
      </c>
      <c r="V18" s="181">
        <f t="shared" si="0"/>
        <v>0.25128864282145003</v>
      </c>
      <c r="W18" s="181">
        <f t="shared" si="0"/>
        <v>-0.74422504333089989</v>
      </c>
      <c r="X18" s="181">
        <f t="shared" si="0"/>
        <v>-1.4878833678863685</v>
      </c>
      <c r="Y18" s="181">
        <f t="shared" si="0"/>
        <v>-2.0955031713651948</v>
      </c>
      <c r="Z18" s="181"/>
    </row>
    <row r="19" spans="1:26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68.889957304054803</v>
      </c>
      <c r="R19" s="181">
        <v>92.828400593922296</v>
      </c>
      <c r="S19" s="181">
        <v>62.738999231998108</v>
      </c>
      <c r="T19" s="87" t="b">
        <f>ROUND(C18,4)=ROUND(T18,4)</f>
        <v>1</v>
      </c>
      <c r="U19" s="87" t="b">
        <f t="shared" ref="U19:Y19" si="1">ROUND(D18,4)=ROUND(U18,4)</f>
        <v>1</v>
      </c>
      <c r="V19" s="87" t="b">
        <f t="shared" si="1"/>
        <v>1</v>
      </c>
      <c r="W19" s="87" t="b">
        <f t="shared" si="1"/>
        <v>1</v>
      </c>
      <c r="X19" s="87" t="b">
        <f t="shared" si="1"/>
        <v>1</v>
      </c>
      <c r="Y19" s="87" t="b">
        <f t="shared" si="1"/>
        <v>1</v>
      </c>
    </row>
    <row r="20" spans="1:26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68.829605622730043</v>
      </c>
      <c r="R20" s="181">
        <v>93.348644370763708</v>
      </c>
      <c r="S20" s="181">
        <v>62.605768918708179</v>
      </c>
      <c r="T20" s="87"/>
      <c r="U20" s="87"/>
      <c r="V20" s="87"/>
      <c r="W20" s="87"/>
      <c r="X20" s="87"/>
      <c r="Y20" s="87"/>
    </row>
    <row r="21" spans="1:26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0" t="s">
        <v>245</v>
      </c>
      <c r="Q21" s="181">
        <v>67.236655538432103</v>
      </c>
      <c r="R21" s="181">
        <v>92.313607851566829</v>
      </c>
      <c r="S21" s="181">
        <v>62.917431967196855</v>
      </c>
      <c r="T21" s="87"/>
      <c r="U21" s="87"/>
      <c r="V21" s="87"/>
      <c r="W21" s="87"/>
      <c r="X21" s="87"/>
      <c r="Y21" s="87"/>
    </row>
    <row r="22" spans="1:26" s="65" customFormat="1" x14ac:dyDescent="0.25">
      <c r="A22" s="62"/>
      <c r="B22" s="107"/>
      <c r="C22" s="311" t="s">
        <v>50</v>
      </c>
      <c r="D22" s="311"/>
      <c r="E22" s="311"/>
      <c r="F22" s="311"/>
      <c r="G22" s="311"/>
      <c r="H22" s="311"/>
      <c r="I22" s="311"/>
      <c r="J22" s="311"/>
      <c r="K22" s="311"/>
      <c r="L22" s="311"/>
      <c r="M22" s="311"/>
      <c r="N22" s="311"/>
      <c r="O22" s="64"/>
      <c r="P22" s="180" t="s">
        <v>254</v>
      </c>
      <c r="Q22" s="181">
        <v>66.255351391737506</v>
      </c>
      <c r="R22" s="181">
        <v>91.730473318456447</v>
      </c>
      <c r="S22" s="181">
        <v>62.917431967196855</v>
      </c>
      <c r="T22" s="87"/>
      <c r="U22" s="87"/>
      <c r="V22" s="87"/>
      <c r="W22" s="87"/>
      <c r="X22" s="87"/>
      <c r="Y22" s="87"/>
    </row>
    <row r="23" spans="1:26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0" t="s">
        <v>255</v>
      </c>
      <c r="Q23" s="181">
        <v>66.724455922119148</v>
      </c>
      <c r="R23" s="181">
        <v>92.006246080768506</v>
      </c>
      <c r="S23" s="181">
        <v>62.425481862997387</v>
      </c>
      <c r="T23" s="87"/>
      <c r="U23" s="87"/>
      <c r="V23" s="87"/>
      <c r="W23" s="87"/>
      <c r="X23" s="87"/>
      <c r="Y23" s="87"/>
    </row>
    <row r="24" spans="1:26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0" t="s">
        <v>256</v>
      </c>
      <c r="Q24" s="181">
        <v>66.796245096400781</v>
      </c>
      <c r="R24" s="181">
        <v>93.012937133551304</v>
      </c>
      <c r="S24" s="181">
        <v>62.472568911698275</v>
      </c>
      <c r="T24" s="87"/>
      <c r="U24" s="87"/>
      <c r="V24" s="87"/>
      <c r="W24" s="87"/>
      <c r="X24" s="87"/>
      <c r="Y24" s="87"/>
    </row>
    <row r="25" spans="1:26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5">
        <v>92.577666408494409</v>
      </c>
      <c r="I25" s="84"/>
      <c r="J25" s="84"/>
      <c r="K25" s="84"/>
      <c r="L25" s="84"/>
      <c r="M25" s="84"/>
      <c r="N25" s="84"/>
      <c r="O25" s="64"/>
      <c r="P25" s="180" t="s">
        <v>257</v>
      </c>
      <c r="Q25" s="181">
        <v>66.782273569999987</v>
      </c>
      <c r="R25" s="181">
        <v>93.788969751364988</v>
      </c>
      <c r="S25" s="181">
        <v>63.594558527587552</v>
      </c>
      <c r="T25" s="87"/>
      <c r="U25" s="87"/>
      <c r="V25" s="87"/>
      <c r="W25" s="87"/>
      <c r="X25" s="87"/>
      <c r="Y25" s="87"/>
    </row>
    <row r="26" spans="1:26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67.158915347461445</v>
      </c>
      <c r="R26" s="181">
        <v>93.565635865143264</v>
      </c>
      <c r="S26" s="181">
        <v>64.275782957958924</v>
      </c>
      <c r="T26" s="87"/>
      <c r="U26" s="87"/>
      <c r="V26" s="87"/>
      <c r="W26" s="87"/>
      <c r="X26" s="87"/>
      <c r="Y26" s="87"/>
    </row>
    <row r="27" spans="1:26" s="65" customFormat="1" ht="30" x14ac:dyDescent="0.25">
      <c r="A27" s="62"/>
      <c r="B27" s="297" t="s">
        <v>372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5">
        <v>0.13626881755027398</v>
      </c>
      <c r="I27" s="84"/>
      <c r="J27" s="84"/>
      <c r="K27" s="84"/>
      <c r="L27" s="84"/>
      <c r="M27" s="84"/>
      <c r="N27" s="84"/>
      <c r="O27" s="64"/>
      <c r="P27" s="180" t="s">
        <v>260</v>
      </c>
      <c r="Q27" s="181">
        <v>68.403126151185319</v>
      </c>
      <c r="R27" s="181">
        <v>92.481776736406175</v>
      </c>
      <c r="S27" s="181">
        <v>64.049149468949807</v>
      </c>
      <c r="T27" s="181">
        <f>+C25-C24</f>
        <v>-0.83823410283704902</v>
      </c>
      <c r="U27" s="181">
        <f t="shared" ref="U27" si="2">+D25-D24</f>
        <v>0.53231422697162145</v>
      </c>
      <c r="V27" s="181">
        <f t="shared" ref="V27" si="3">+E25-E24</f>
        <v>1.7019285349701079</v>
      </c>
      <c r="W27" s="181">
        <f t="shared" ref="W27" si="4">+F25-F24</f>
        <v>1.6717589378930597</v>
      </c>
      <c r="X27" s="181">
        <f t="shared" ref="X27" si="5">+G25-G24</f>
        <v>0.81241592525724116</v>
      </c>
      <c r="Y27" s="181">
        <f t="shared" ref="Y27" si="6">+H25-H24</f>
        <v>0.13626881755027398</v>
      </c>
    </row>
    <row r="28" spans="1:26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0" t="s">
        <v>268</v>
      </c>
      <c r="Q28" s="181">
        <v>68.422900864875686</v>
      </c>
      <c r="R28" s="181">
        <v>91.928030498124357</v>
      </c>
      <c r="S28" s="181">
        <v>63.015393379953707</v>
      </c>
      <c r="T28" s="87" t="b">
        <f>ROUND(C27,4)=ROUND(T27,4)</f>
        <v>1</v>
      </c>
      <c r="U28" s="87" t="b">
        <f t="shared" ref="U28" si="7">ROUND(D27,4)=ROUND(U27,4)</f>
        <v>1</v>
      </c>
      <c r="V28" s="87" t="b">
        <f t="shared" ref="V28" si="8">ROUND(E27,4)=ROUND(V27,4)</f>
        <v>1</v>
      </c>
      <c r="W28" s="87" t="b">
        <f t="shared" ref="W28" si="9">ROUND(F27,4)=ROUND(W27,4)</f>
        <v>1</v>
      </c>
      <c r="X28" s="87" t="b">
        <f t="shared" ref="X28" si="10">ROUND(G27,4)=ROUND(X27,4)</f>
        <v>1</v>
      </c>
      <c r="Y28" s="87" t="b">
        <f t="shared" ref="Y28" si="11">ROUND(H27,4)=ROUND(Y27,4)</f>
        <v>1</v>
      </c>
    </row>
    <row r="29" spans="1:26" s="65" customFormat="1" x14ac:dyDescent="0.25">
      <c r="A29" s="62"/>
      <c r="B29" s="99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68.624081123002554</v>
      </c>
      <c r="R29" s="181">
        <v>92.087709089112991</v>
      </c>
      <c r="S29" s="181">
        <v>62.578100114798332</v>
      </c>
      <c r="T29" s="87"/>
      <c r="U29" s="87"/>
      <c r="V29" s="87"/>
      <c r="W29" s="87"/>
      <c r="X29" s="87"/>
      <c r="Y29" s="87"/>
    </row>
    <row r="30" spans="1:26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0" t="s">
        <v>274</v>
      </c>
      <c r="Q30" s="181">
        <v>67.7</v>
      </c>
      <c r="R30" s="181">
        <v>92.6</v>
      </c>
      <c r="S30" s="181">
        <v>62.3</v>
      </c>
      <c r="T30" s="87"/>
      <c r="U30" s="87"/>
      <c r="V30" s="87"/>
      <c r="W30" s="87"/>
      <c r="X30" s="87"/>
      <c r="Y30" s="87"/>
    </row>
    <row r="31" spans="1:26" s="65" customFormat="1" x14ac:dyDescent="0.25">
      <c r="A31" s="62"/>
      <c r="B31" s="107"/>
      <c r="C31" s="311" t="s">
        <v>52</v>
      </c>
      <c r="D31" s="311"/>
      <c r="E31" s="311"/>
      <c r="F31" s="311"/>
      <c r="G31" s="311"/>
      <c r="H31" s="311"/>
      <c r="I31" s="311"/>
      <c r="J31" s="311"/>
      <c r="K31" s="311"/>
      <c r="L31" s="311"/>
      <c r="M31" s="311"/>
      <c r="N31" s="311"/>
      <c r="O31" s="64"/>
      <c r="P31" s="180" t="s">
        <v>275</v>
      </c>
      <c r="Q31" s="181">
        <v>67.457972061924849</v>
      </c>
      <c r="R31" s="181">
        <v>92.112287400091006</v>
      </c>
      <c r="S31" s="181">
        <v>62.072341181122695</v>
      </c>
      <c r="T31" s="87"/>
      <c r="U31" s="87"/>
      <c r="V31" s="87"/>
      <c r="W31" s="87"/>
      <c r="X31" s="87"/>
      <c r="Y31" s="87"/>
    </row>
    <row r="32" spans="1:26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0" t="s">
        <v>283</v>
      </c>
      <c r="Q32" s="181">
        <v>65.142925806831798</v>
      </c>
      <c r="R32" s="181">
        <v>90.740830303070936</v>
      </c>
      <c r="S32" s="181">
        <v>61.319163650929873</v>
      </c>
      <c r="T32" s="87"/>
      <c r="U32" s="87"/>
      <c r="V32" s="87"/>
      <c r="W32" s="87"/>
      <c r="X32" s="87"/>
      <c r="Y32" s="87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0" t="s">
        <v>284</v>
      </c>
      <c r="Q33" s="181">
        <v>66.348609824603002</v>
      </c>
      <c r="R33" s="181">
        <v>90.894584560432691</v>
      </c>
      <c r="S33" s="181">
        <v>61.681893678466096</v>
      </c>
      <c r="T33" s="87"/>
      <c r="U33" s="87"/>
      <c r="V33" s="87"/>
      <c r="W33" s="87"/>
      <c r="X33" s="87"/>
      <c r="Y33" s="87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5">
        <v>59.653276264974494</v>
      </c>
      <c r="I34" s="84"/>
      <c r="J34" s="84"/>
      <c r="K34" s="84"/>
      <c r="L34" s="84"/>
      <c r="M34" s="84"/>
      <c r="N34" s="84"/>
      <c r="O34" s="64"/>
      <c r="P34" s="180" t="s">
        <v>292</v>
      </c>
      <c r="Q34" s="181">
        <v>66.099481322554908</v>
      </c>
      <c r="R34" s="181">
        <v>91.241114658433659</v>
      </c>
      <c r="S34" s="181">
        <v>61.484753558200957</v>
      </c>
      <c r="T34" s="87"/>
      <c r="U34" s="87"/>
      <c r="V34" s="87"/>
      <c r="W34" s="87"/>
      <c r="X34" s="87"/>
      <c r="Y34" s="87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66.443644775478262</v>
      </c>
      <c r="R35" s="181">
        <v>92.441397590944135</v>
      </c>
      <c r="S35" s="181">
        <v>62.370059030496371</v>
      </c>
      <c r="T35" s="87"/>
      <c r="U35" s="87"/>
      <c r="V35" s="87"/>
      <c r="W35" s="87"/>
      <c r="X35" s="87"/>
      <c r="Y35" s="87"/>
    </row>
    <row r="36" spans="1:25" s="65" customFormat="1" ht="30" x14ac:dyDescent="0.25">
      <c r="A36" s="62"/>
      <c r="B36" s="297" t="s">
        <v>372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5">
        <v>-2.7167827655218773</v>
      </c>
      <c r="I36" s="84"/>
      <c r="J36" s="84"/>
      <c r="K36" s="84"/>
      <c r="L36" s="84"/>
      <c r="M36" s="84"/>
      <c r="N36" s="84"/>
      <c r="O36" s="64"/>
      <c r="P36" s="180" t="s">
        <v>294</v>
      </c>
      <c r="Q36" s="181">
        <v>64.547788451080095</v>
      </c>
      <c r="R36" s="181">
        <v>92.308549575392931</v>
      </c>
      <c r="S36" s="181">
        <v>62.55157805813203</v>
      </c>
      <c r="T36" s="181">
        <f>+C34-C33</f>
        <v>-2.2608078085685435</v>
      </c>
      <c r="U36" s="181">
        <f t="shared" ref="U36" si="12">+D34-D33</f>
        <v>-2.4617883158415736</v>
      </c>
      <c r="V36" s="181">
        <f t="shared" ref="V36" si="13">+E34-E33</f>
        <v>-1.6336156831165809</v>
      </c>
      <c r="W36" s="181">
        <f t="shared" ref="W36" si="14">+F34-F33</f>
        <v>-2.1282202156114778</v>
      </c>
      <c r="X36" s="181">
        <f t="shared" ref="X36" si="15">+G34-G33</f>
        <v>-1.9663893439160134</v>
      </c>
      <c r="Y36" s="181">
        <f t="shared" ref="Y36" si="16">+H34-H33</f>
        <v>-2.7167827655218773</v>
      </c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64.685166927981641</v>
      </c>
      <c r="R37" s="181">
        <v>92.630847325981364</v>
      </c>
      <c r="S37" s="181">
        <v>63.305851747149589</v>
      </c>
      <c r="T37" s="87" t="b">
        <f>ROUND(C36,4)=ROUND(T36,4)</f>
        <v>1</v>
      </c>
      <c r="U37" s="87" t="b">
        <f t="shared" ref="U37" si="17">ROUND(D36,4)=ROUND(U36,4)</f>
        <v>1</v>
      </c>
      <c r="V37" s="87" t="b">
        <f t="shared" ref="V37" si="18">ROUND(E36,4)=ROUND(V36,4)</f>
        <v>1</v>
      </c>
      <c r="W37" s="87" t="b">
        <f t="shared" ref="W37" si="19">ROUND(F36,4)=ROUND(W36,4)</f>
        <v>1</v>
      </c>
      <c r="X37" s="87" t="b">
        <f t="shared" ref="X37" si="20">ROUND(G36,4)=ROUND(X36,4)</f>
        <v>1</v>
      </c>
      <c r="Y37" s="87" t="b">
        <f t="shared" ref="Y37" si="21">ROUND(H36,4)=ROUND(Y36,4)</f>
        <v>1</v>
      </c>
    </row>
    <row r="38" spans="1:25" ht="15.75" x14ac:dyDescent="0.25">
      <c r="A38" s="8"/>
      <c r="B38" s="19"/>
      <c r="C38" s="331" t="s">
        <v>337</v>
      </c>
      <c r="D38" s="331"/>
      <c r="E38" s="331"/>
      <c r="F38" s="331"/>
      <c r="G38" s="331"/>
      <c r="H38" s="331"/>
      <c r="I38" s="331"/>
      <c r="J38" s="331"/>
      <c r="K38" s="331"/>
      <c r="L38" s="331"/>
      <c r="M38" s="331"/>
      <c r="N38" s="331"/>
      <c r="O38" s="12"/>
      <c r="P38" s="180" t="s">
        <v>299</v>
      </c>
      <c r="Q38" s="181">
        <v>65.141327353527217</v>
      </c>
      <c r="R38" s="181">
        <v>92.140960075836205</v>
      </c>
      <c r="S38" s="181">
        <v>62.546527867933541</v>
      </c>
      <c r="T38" s="87"/>
      <c r="U38" s="65"/>
      <c r="X38" s="78"/>
      <c r="Y38" s="78"/>
    </row>
    <row r="39" spans="1:25" ht="15.75" x14ac:dyDescent="0.25">
      <c r="A39" s="8"/>
      <c r="B39" s="19"/>
      <c r="C39" s="332" t="s">
        <v>282</v>
      </c>
      <c r="D39" s="332"/>
      <c r="E39" s="332"/>
      <c r="F39" s="332"/>
      <c r="G39" s="332"/>
      <c r="H39" s="332"/>
      <c r="I39" s="332"/>
      <c r="J39" s="332"/>
      <c r="K39" s="332"/>
      <c r="L39" s="332"/>
      <c r="M39" s="332"/>
      <c r="N39" s="332"/>
      <c r="O39" s="12"/>
      <c r="P39" s="180" t="s">
        <v>300</v>
      </c>
      <c r="Q39" s="181">
        <v>66.387632278779307</v>
      </c>
      <c r="R39" s="181">
        <v>92.459742338234662</v>
      </c>
      <c r="S39" s="181">
        <v>62.380094712008038</v>
      </c>
      <c r="T39" s="87"/>
      <c r="U39" s="65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66.55193435093787</v>
      </c>
      <c r="R40" s="181">
        <v>91.744509965685722</v>
      </c>
      <c r="S40" s="181">
        <v>61.51104649901599</v>
      </c>
      <c r="T40" s="87"/>
      <c r="U40" s="65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66.462159673404869</v>
      </c>
      <c r="R41" s="181">
        <v>91.972712133547475</v>
      </c>
      <c r="S41" s="181">
        <v>60.751279708856408</v>
      </c>
      <c r="T41" s="87"/>
      <c r="U41" s="65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65.770793204313293</v>
      </c>
      <c r="R42" s="181">
        <v>91.761765897162945</v>
      </c>
      <c r="S42" s="181">
        <v>60.039192191431454</v>
      </c>
      <c r="T42" s="87"/>
      <c r="U42" s="65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65.626990770912457</v>
      </c>
      <c r="R43" s="181">
        <v>92.644601627062627</v>
      </c>
      <c r="S43" s="181">
        <v>59.610552865281122</v>
      </c>
      <c r="T43" s="87"/>
      <c r="U43" s="65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65.394214449653248</v>
      </c>
      <c r="R44" s="181">
        <v>92.442758838041044</v>
      </c>
      <c r="S44" s="181">
        <v>59.685547967813292</v>
      </c>
      <c r="T44" s="87"/>
      <c r="U44" s="65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65.604384781272103</v>
      </c>
      <c r="R45" s="181">
        <v>92.56634349832575</v>
      </c>
      <c r="S45" s="181">
        <v>59.553673462854618</v>
      </c>
      <c r="T45" s="87"/>
      <c r="U45" s="65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64.61159795466854</v>
      </c>
      <c r="R46" s="181">
        <v>92.0535305836909</v>
      </c>
      <c r="S46" s="181">
        <v>59.518364214284944</v>
      </c>
      <c r="T46" s="87"/>
      <c r="U46" s="65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64.348141604113067</v>
      </c>
      <c r="R47" s="181">
        <v>92.577666408494409</v>
      </c>
      <c r="S47" s="181">
        <v>59.653276264974494</v>
      </c>
      <c r="T47" s="87"/>
      <c r="U47" s="65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33"/>
      <c r="Q48" s="234"/>
      <c r="R48" s="234"/>
      <c r="S48" s="234"/>
      <c r="T48" s="65"/>
      <c r="U48" s="65"/>
      <c r="V48" s="197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33"/>
      <c r="Q49" s="234"/>
      <c r="R49" s="234"/>
      <c r="S49" s="234"/>
      <c r="T49" s="65"/>
      <c r="U49" s="65"/>
      <c r="V49" s="197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33"/>
      <c r="Q50" s="234"/>
      <c r="R50" s="234"/>
      <c r="S50" s="234"/>
      <c r="T50" s="65"/>
      <c r="U50" s="65"/>
      <c r="V50" s="197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3"/>
      <c r="Q51" s="234"/>
      <c r="R51" s="234"/>
      <c r="S51" s="234"/>
      <c r="T51" s="65"/>
      <c r="U51" s="65"/>
      <c r="V51" s="197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3"/>
      <c r="Q52" s="234"/>
      <c r="R52" s="234"/>
      <c r="S52" s="234"/>
      <c r="T52" s="65"/>
      <c r="U52" s="65"/>
      <c r="V52" s="197"/>
      <c r="W52" s="78"/>
      <c r="X52" s="78"/>
      <c r="Y52" s="78"/>
    </row>
    <row r="53" spans="1:25" ht="15.75" x14ac:dyDescent="0.25">
      <c r="A53" s="131" t="s">
        <v>341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3"/>
      <c r="Q53" s="234"/>
      <c r="R53" s="234"/>
      <c r="S53" s="234"/>
      <c r="T53" s="65"/>
      <c r="U53" s="65"/>
      <c r="V53" s="197"/>
      <c r="W53" s="78"/>
      <c r="X53" s="78"/>
      <c r="Y53" s="78"/>
    </row>
    <row r="54" spans="1:25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33"/>
      <c r="Q54" s="65"/>
      <c r="R54" s="65"/>
      <c r="S54" s="65"/>
      <c r="T54" s="65"/>
      <c r="U54" s="65"/>
      <c r="V54" s="197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197"/>
      <c r="W55" s="197"/>
      <c r="X55" s="197"/>
      <c r="Y55" s="197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197"/>
      <c r="W56" s="197"/>
      <c r="X56" s="197"/>
      <c r="Y56" s="197"/>
    </row>
    <row r="57" spans="1:25" s="65" customFormat="1" ht="14.25" x14ac:dyDescent="0.2">
      <c r="V57" s="197"/>
      <c r="W57" s="197"/>
      <c r="X57" s="197"/>
      <c r="Y57" s="197"/>
    </row>
    <row r="58" spans="1:25" s="65" customFormat="1" ht="14.25" x14ac:dyDescent="0.2">
      <c r="V58" s="197"/>
      <c r="W58" s="197"/>
      <c r="X58" s="197"/>
      <c r="Y58" s="197"/>
    </row>
    <row r="59" spans="1:25" s="65" customFormat="1" ht="14.25" x14ac:dyDescent="0.2">
      <c r="V59" s="197"/>
      <c r="W59" s="197"/>
      <c r="X59" s="197"/>
      <c r="Y59" s="197"/>
    </row>
    <row r="60" spans="1:25" s="65" customFormat="1" ht="14.25" x14ac:dyDescent="0.2">
      <c r="H60" s="127"/>
      <c r="V60" s="197"/>
      <c r="W60" s="197"/>
      <c r="X60" s="197"/>
      <c r="Y60" s="197"/>
    </row>
    <row r="61" spans="1:25" s="65" customFormat="1" ht="14.25" x14ac:dyDescent="0.2">
      <c r="H61" s="127"/>
      <c r="V61" s="197"/>
      <c r="W61" s="197"/>
      <c r="X61" s="197"/>
      <c r="Y61" s="197"/>
    </row>
    <row r="62" spans="1:25" s="65" customFormat="1" ht="14.25" x14ac:dyDescent="0.2">
      <c r="H62" s="127"/>
      <c r="V62" s="197"/>
      <c r="W62" s="197"/>
      <c r="X62" s="197"/>
      <c r="Y62" s="197"/>
    </row>
    <row r="63" spans="1:25" s="65" customFormat="1" ht="14.25" x14ac:dyDescent="0.2">
      <c r="H63" s="127"/>
      <c r="V63" s="197"/>
      <c r="W63" s="197"/>
      <c r="X63" s="197"/>
      <c r="Y63" s="197"/>
    </row>
    <row r="64" spans="1:25" s="65" customFormat="1" ht="14.25" x14ac:dyDescent="0.2">
      <c r="H64" s="127"/>
      <c r="V64" s="197"/>
      <c r="W64" s="197"/>
      <c r="X64" s="197"/>
      <c r="Y64" s="197"/>
    </row>
    <row r="65" spans="8:25" s="65" customFormat="1" ht="14.25" x14ac:dyDescent="0.2">
      <c r="H65" s="127"/>
      <c r="V65" s="197"/>
      <c r="W65" s="197"/>
      <c r="X65" s="197"/>
      <c r="Y65" s="197"/>
    </row>
    <row r="66" spans="8:25" s="65" customFormat="1" ht="14.25" x14ac:dyDescent="0.2">
      <c r="H66" s="127"/>
      <c r="V66" s="197"/>
      <c r="W66" s="197"/>
      <c r="X66" s="197"/>
      <c r="Y66" s="197"/>
    </row>
    <row r="67" spans="8:25" s="65" customFormat="1" ht="14.25" x14ac:dyDescent="0.2">
      <c r="V67" s="197"/>
      <c r="W67" s="197"/>
      <c r="X67" s="197"/>
      <c r="Y67" s="197"/>
    </row>
    <row r="68" spans="8:25" s="65" customFormat="1" ht="14.25" x14ac:dyDescent="0.2">
      <c r="V68" s="197"/>
      <c r="W68" s="197"/>
      <c r="X68" s="197"/>
      <c r="Y68" s="197"/>
    </row>
    <row r="69" spans="8:25" s="65" customFormat="1" ht="14.25" x14ac:dyDescent="0.2">
      <c r="V69" s="197"/>
      <c r="W69" s="197"/>
      <c r="X69" s="197"/>
      <c r="Y69" s="197"/>
    </row>
    <row r="70" spans="8:25" s="65" customFormat="1" ht="14.25" x14ac:dyDescent="0.2">
      <c r="V70" s="197"/>
      <c r="W70" s="197"/>
      <c r="X70" s="197"/>
      <c r="Y70" s="197"/>
    </row>
    <row r="71" spans="8:25" s="65" customFormat="1" ht="14.25" x14ac:dyDescent="0.2">
      <c r="V71" s="197"/>
      <c r="W71" s="197"/>
      <c r="X71" s="197"/>
      <c r="Y71" s="197"/>
    </row>
    <row r="72" spans="8:25" s="65" customFormat="1" ht="14.25" x14ac:dyDescent="0.2">
      <c r="V72" s="197"/>
      <c r="W72" s="197"/>
      <c r="X72" s="197"/>
      <c r="Y72" s="197"/>
    </row>
    <row r="73" spans="8:25" s="65" customFormat="1" ht="14.25" x14ac:dyDescent="0.2">
      <c r="V73" s="197"/>
      <c r="W73" s="197"/>
      <c r="X73" s="197"/>
      <c r="Y73" s="197"/>
    </row>
    <row r="74" spans="8:25" s="65" customFormat="1" ht="14.25" x14ac:dyDescent="0.2">
      <c r="V74" s="197"/>
      <c r="W74" s="197"/>
      <c r="X74" s="197"/>
      <c r="Y74" s="197"/>
    </row>
    <row r="75" spans="8:25" s="65" customFormat="1" ht="14.25" x14ac:dyDescent="0.2">
      <c r="V75" s="197"/>
      <c r="W75" s="197"/>
      <c r="X75" s="197"/>
      <c r="Y75" s="197"/>
    </row>
    <row r="76" spans="8:25" s="65" customFormat="1" ht="14.25" x14ac:dyDescent="0.2">
      <c r="V76" s="197"/>
      <c r="W76" s="197"/>
      <c r="X76" s="197"/>
      <c r="Y76" s="197"/>
    </row>
    <row r="77" spans="8:25" s="65" customFormat="1" ht="14.25" x14ac:dyDescent="0.2">
      <c r="V77" s="197"/>
      <c r="W77" s="197"/>
      <c r="X77" s="197"/>
      <c r="Y77" s="197"/>
    </row>
    <row r="78" spans="8:25" s="65" customFormat="1" ht="14.25" x14ac:dyDescent="0.2">
      <c r="V78" s="197"/>
      <c r="W78" s="197"/>
      <c r="X78" s="197"/>
      <c r="Y78" s="197"/>
    </row>
    <row r="79" spans="8:25" s="65" customFormat="1" ht="14.25" x14ac:dyDescent="0.2">
      <c r="V79" s="197"/>
      <c r="W79" s="197"/>
      <c r="X79" s="197"/>
      <c r="Y79" s="197"/>
    </row>
    <row r="80" spans="8:25" s="65" customFormat="1" ht="14.25" x14ac:dyDescent="0.2">
      <c r="V80" s="197"/>
      <c r="W80" s="197"/>
      <c r="X80" s="197"/>
      <c r="Y80" s="197"/>
    </row>
    <row r="81" spans="22:25" s="65" customFormat="1" ht="14.25" x14ac:dyDescent="0.2">
      <c r="V81" s="197"/>
      <c r="W81" s="197"/>
      <c r="X81" s="197"/>
      <c r="Y81" s="197"/>
    </row>
    <row r="82" spans="22:25" s="65" customFormat="1" ht="14.25" x14ac:dyDescent="0.2">
      <c r="V82" s="197"/>
      <c r="W82" s="197"/>
      <c r="X82" s="197"/>
      <c r="Y82" s="197"/>
    </row>
    <row r="83" spans="22:25" s="65" customFormat="1" ht="14.25" x14ac:dyDescent="0.2">
      <c r="V83" s="197"/>
      <c r="W83" s="197"/>
      <c r="X83" s="197"/>
      <c r="Y83" s="197"/>
    </row>
    <row r="84" spans="22:25" s="65" customFormat="1" ht="14.25" x14ac:dyDescent="0.2">
      <c r="V84" s="197"/>
      <c r="W84" s="197"/>
      <c r="X84" s="197"/>
      <c r="Y84" s="197"/>
    </row>
    <row r="85" spans="22:25" s="65" customFormat="1" ht="14.25" x14ac:dyDescent="0.2">
      <c r="V85" s="197"/>
      <c r="W85" s="197"/>
      <c r="X85" s="197"/>
      <c r="Y85" s="197"/>
    </row>
    <row r="86" spans="22:25" s="65" customFormat="1" ht="14.25" x14ac:dyDescent="0.2">
      <c r="V86" s="197"/>
      <c r="W86" s="197"/>
      <c r="X86" s="197"/>
      <c r="Y86" s="197"/>
    </row>
    <row r="87" spans="22:25" s="65" customFormat="1" ht="14.25" x14ac:dyDescent="0.2">
      <c r="V87" s="197"/>
      <c r="W87" s="197"/>
      <c r="X87" s="197"/>
      <c r="Y87" s="197"/>
    </row>
    <row r="88" spans="22:25" s="65" customFormat="1" ht="14.25" x14ac:dyDescent="0.2">
      <c r="V88" s="197"/>
      <c r="W88" s="197"/>
      <c r="X88" s="197"/>
      <c r="Y88" s="197"/>
    </row>
    <row r="89" spans="22:25" s="65" customFormat="1" ht="14.25" x14ac:dyDescent="0.2">
      <c r="V89" s="197"/>
      <c r="W89" s="197"/>
      <c r="X89" s="197"/>
      <c r="Y89" s="197"/>
    </row>
    <row r="90" spans="22:25" s="65" customFormat="1" ht="14.25" x14ac:dyDescent="0.2">
      <c r="V90" s="197"/>
      <c r="W90" s="197"/>
      <c r="X90" s="197"/>
      <c r="Y90" s="197"/>
    </row>
    <row r="91" spans="22:25" s="65" customFormat="1" ht="14.25" x14ac:dyDescent="0.2">
      <c r="V91" s="197"/>
      <c r="W91" s="197"/>
      <c r="X91" s="197"/>
      <c r="Y91" s="197"/>
    </row>
    <row r="92" spans="22:25" s="65" customFormat="1" ht="14.25" x14ac:dyDescent="0.2">
      <c r="V92" s="197"/>
      <c r="W92" s="197"/>
      <c r="X92" s="197"/>
      <c r="Y92" s="197"/>
    </row>
    <row r="93" spans="22:25" s="65" customFormat="1" ht="14.25" x14ac:dyDescent="0.2">
      <c r="V93" s="197"/>
      <c r="W93" s="197"/>
      <c r="X93" s="197"/>
      <c r="Y93" s="197"/>
    </row>
    <row r="94" spans="22:25" s="65" customFormat="1" ht="14.25" x14ac:dyDescent="0.2">
      <c r="V94" s="197"/>
      <c r="W94" s="197"/>
      <c r="X94" s="197"/>
      <c r="Y94" s="197"/>
    </row>
    <row r="95" spans="22:25" s="65" customFormat="1" ht="14.25" x14ac:dyDescent="0.2">
      <c r="V95" s="197"/>
      <c r="W95" s="197"/>
      <c r="X95" s="197"/>
      <c r="Y95" s="197"/>
    </row>
    <row r="96" spans="22:25" s="65" customFormat="1" ht="14.25" x14ac:dyDescent="0.2">
      <c r="V96" s="197"/>
      <c r="W96" s="197"/>
      <c r="X96" s="197"/>
      <c r="Y96" s="197"/>
    </row>
    <row r="97" spans="16:25" s="65" customFormat="1" ht="14.25" x14ac:dyDescent="0.2">
      <c r="V97" s="197"/>
      <c r="W97" s="197"/>
      <c r="X97" s="197"/>
      <c r="Y97" s="197"/>
    </row>
    <row r="98" spans="16:25" s="65" customFormat="1" ht="14.25" x14ac:dyDescent="0.2">
      <c r="V98" s="197"/>
      <c r="W98" s="197"/>
      <c r="X98" s="197"/>
      <c r="Y98" s="197"/>
    </row>
    <row r="99" spans="16:25" s="65" customFormat="1" ht="14.25" x14ac:dyDescent="0.2">
      <c r="V99" s="197"/>
      <c r="W99" s="197"/>
      <c r="X99" s="197"/>
      <c r="Y99" s="197"/>
    </row>
    <row r="100" spans="16:25" s="65" customFormat="1" ht="14.25" x14ac:dyDescent="0.2">
      <c r="V100" s="197"/>
      <c r="W100" s="197"/>
      <c r="X100" s="197"/>
      <c r="Y100" s="197"/>
    </row>
    <row r="101" spans="16:25" s="65" customFormat="1" ht="14.25" x14ac:dyDescent="0.2">
      <c r="V101" s="197"/>
      <c r="W101" s="197"/>
      <c r="X101" s="197"/>
      <c r="Y101" s="197"/>
    </row>
    <row r="102" spans="16:25" s="65" customFormat="1" ht="14.25" x14ac:dyDescent="0.2">
      <c r="V102" s="197"/>
      <c r="W102" s="197"/>
      <c r="X102" s="197"/>
      <c r="Y102" s="197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7"/>
      <c r="W103" s="197"/>
      <c r="X103" s="197"/>
      <c r="Y103" s="197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7"/>
      <c r="W104" s="197"/>
      <c r="X104" s="197"/>
      <c r="Y104" s="197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7"/>
      <c r="W105" s="197"/>
      <c r="X105" s="197"/>
      <c r="Y105" s="197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199"/>
      <c r="U110" s="199"/>
    </row>
    <row r="111" spans="16:25" s="65" customFormat="1" ht="14.25" x14ac:dyDescent="0.2">
      <c r="P111" s="87"/>
      <c r="Q111" s="87"/>
      <c r="R111" s="87"/>
      <c r="S111" s="87"/>
      <c r="T111" s="199"/>
      <c r="U111" s="199"/>
    </row>
    <row r="112" spans="16:25" s="65" customFormat="1" ht="14.25" x14ac:dyDescent="0.2">
      <c r="P112" s="87"/>
      <c r="Q112" s="87"/>
      <c r="R112" s="87"/>
      <c r="S112" s="87"/>
      <c r="T112" s="199"/>
      <c r="U112" s="199"/>
    </row>
    <row r="113" spans="16:21" s="65" customFormat="1" ht="14.25" x14ac:dyDescent="0.2">
      <c r="P113" s="87"/>
      <c r="Q113" s="87"/>
      <c r="R113" s="87"/>
      <c r="S113" s="87"/>
      <c r="T113" s="199"/>
      <c r="U113" s="199"/>
    </row>
    <row r="114" spans="16:21" s="65" customFormat="1" ht="14.25" x14ac:dyDescent="0.2">
      <c r="P114" s="87"/>
      <c r="Q114" s="87"/>
      <c r="R114" s="87"/>
      <c r="S114" s="87"/>
      <c r="T114" s="199"/>
      <c r="U114" s="199"/>
    </row>
    <row r="115" spans="16:21" s="65" customFormat="1" ht="14.25" x14ac:dyDescent="0.2">
      <c r="P115" s="87"/>
      <c r="Q115" s="87"/>
      <c r="R115" s="87"/>
      <c r="S115" s="87"/>
      <c r="T115" s="199"/>
      <c r="U115" s="199"/>
    </row>
    <row r="116" spans="16:21" s="65" customFormat="1" ht="14.25" x14ac:dyDescent="0.2">
      <c r="P116" s="87"/>
      <c r="Q116" s="87"/>
      <c r="R116" s="87"/>
      <c r="S116" s="87"/>
      <c r="T116" s="199"/>
      <c r="U116" s="199"/>
    </row>
    <row r="117" spans="16:21" s="65" customFormat="1" ht="14.25" x14ac:dyDescent="0.2">
      <c r="P117" s="87"/>
      <c r="Q117" s="87"/>
      <c r="R117" s="87"/>
      <c r="S117" s="87"/>
      <c r="T117" s="199"/>
      <c r="U117" s="199"/>
    </row>
    <row r="118" spans="16:21" s="65" customFormat="1" ht="14.25" x14ac:dyDescent="0.2">
      <c r="P118" s="87"/>
      <c r="Q118" s="87"/>
      <c r="R118" s="87"/>
      <c r="S118" s="87"/>
      <c r="T118" s="199"/>
      <c r="U118" s="199"/>
    </row>
    <row r="119" spans="16:21" s="65" customFormat="1" ht="14.25" x14ac:dyDescent="0.2">
      <c r="P119" s="87"/>
      <c r="Q119" s="87"/>
      <c r="R119" s="87"/>
      <c r="S119" s="87"/>
      <c r="T119" s="199"/>
      <c r="U119" s="199"/>
    </row>
    <row r="120" spans="16:21" s="65" customFormat="1" ht="14.25" x14ac:dyDescent="0.2">
      <c r="P120" s="87"/>
      <c r="Q120" s="87"/>
      <c r="R120" s="87"/>
      <c r="S120" s="87"/>
      <c r="T120" s="199"/>
      <c r="U120" s="199"/>
    </row>
    <row r="121" spans="16:21" s="65" customFormat="1" ht="14.25" x14ac:dyDescent="0.2">
      <c r="P121" s="87"/>
      <c r="Q121" s="87"/>
      <c r="R121" s="87"/>
      <c r="S121" s="87"/>
      <c r="T121" s="199"/>
      <c r="U121" s="199"/>
    </row>
    <row r="122" spans="16:21" s="65" customFormat="1" ht="14.25" x14ac:dyDescent="0.2">
      <c r="P122" s="87"/>
      <c r="Q122" s="87"/>
      <c r="R122" s="87"/>
      <c r="S122" s="87"/>
      <c r="T122" s="199"/>
      <c r="U122" s="199"/>
    </row>
    <row r="123" spans="16:21" s="65" customFormat="1" ht="14.25" x14ac:dyDescent="0.2">
      <c r="P123" s="87"/>
      <c r="Q123" s="87"/>
      <c r="R123" s="87"/>
      <c r="S123" s="87"/>
      <c r="T123" s="199"/>
      <c r="U123" s="199"/>
    </row>
    <row r="124" spans="16:21" s="65" customFormat="1" ht="14.25" x14ac:dyDescent="0.2">
      <c r="P124" s="87"/>
      <c r="Q124" s="87"/>
      <c r="R124" s="87"/>
      <c r="S124" s="87"/>
      <c r="T124" s="199"/>
      <c r="U124" s="199"/>
    </row>
    <row r="125" spans="16:21" s="65" customFormat="1" ht="14.25" x14ac:dyDescent="0.2">
      <c r="P125" s="87"/>
      <c r="Q125" s="87"/>
      <c r="R125" s="87"/>
      <c r="S125" s="87"/>
      <c r="T125" s="199"/>
      <c r="U125" s="199"/>
    </row>
    <row r="126" spans="16:21" s="65" customFormat="1" ht="14.25" x14ac:dyDescent="0.2">
      <c r="P126" s="87"/>
      <c r="Q126" s="87"/>
      <c r="R126" s="87"/>
      <c r="S126" s="87"/>
      <c r="T126" s="199"/>
      <c r="U126" s="199"/>
    </row>
    <row r="127" spans="16:21" s="65" customFormat="1" ht="14.25" x14ac:dyDescent="0.2">
      <c r="P127" s="87"/>
      <c r="Q127" s="87"/>
      <c r="R127" s="87"/>
      <c r="S127" s="87"/>
      <c r="T127" s="199"/>
      <c r="U127" s="199"/>
    </row>
    <row r="128" spans="16:21" s="65" customFormat="1" ht="14.25" x14ac:dyDescent="0.2">
      <c r="P128" s="87"/>
      <c r="Q128" s="87"/>
      <c r="R128" s="87"/>
      <c r="S128" s="87"/>
      <c r="T128" s="199"/>
      <c r="U128" s="199"/>
    </row>
    <row r="129" spans="16:21" s="65" customFormat="1" ht="14.25" x14ac:dyDescent="0.2">
      <c r="P129" s="87"/>
      <c r="Q129" s="87"/>
      <c r="R129" s="87"/>
      <c r="S129" s="87"/>
      <c r="T129" s="199"/>
      <c r="U129" s="199"/>
    </row>
    <row r="130" spans="16:21" s="65" customFormat="1" ht="14.25" x14ac:dyDescent="0.2">
      <c r="P130" s="87"/>
      <c r="Q130" s="87"/>
      <c r="R130" s="87"/>
      <c r="S130" s="87"/>
      <c r="T130" s="199"/>
      <c r="U130" s="199"/>
    </row>
    <row r="131" spans="16:21" s="65" customFormat="1" ht="14.25" x14ac:dyDescent="0.2">
      <c r="P131" s="87"/>
      <c r="Q131" s="87"/>
      <c r="R131" s="87"/>
      <c r="S131" s="87"/>
      <c r="T131" s="199"/>
      <c r="U131" s="199"/>
    </row>
    <row r="132" spans="16:21" s="65" customFormat="1" ht="14.25" x14ac:dyDescent="0.2">
      <c r="P132" s="87"/>
      <c r="Q132" s="87"/>
      <c r="R132" s="87"/>
      <c r="S132" s="87"/>
      <c r="T132" s="199"/>
      <c r="U132" s="199"/>
    </row>
    <row r="133" spans="16:21" s="65" customFormat="1" ht="14.25" x14ac:dyDescent="0.2">
      <c r="P133" s="87"/>
      <c r="Q133" s="87"/>
      <c r="R133" s="87"/>
      <c r="S133" s="87"/>
      <c r="T133" s="199"/>
      <c r="U133" s="199"/>
    </row>
    <row r="134" spans="16:21" s="65" customFormat="1" ht="14.25" x14ac:dyDescent="0.2">
      <c r="P134" s="87"/>
      <c r="Q134" s="87"/>
      <c r="R134" s="87"/>
      <c r="S134" s="87"/>
      <c r="T134" s="199"/>
      <c r="U134" s="199"/>
    </row>
    <row r="135" spans="16:21" s="65" customFormat="1" ht="14.25" x14ac:dyDescent="0.2">
      <c r="P135" s="87"/>
      <c r="Q135" s="87"/>
      <c r="R135" s="87"/>
      <c r="S135" s="87"/>
      <c r="T135" s="199"/>
      <c r="U135" s="199"/>
    </row>
    <row r="136" spans="16:21" s="65" customFormat="1" ht="14.25" x14ac:dyDescent="0.2">
      <c r="P136" s="87"/>
      <c r="Q136" s="87"/>
      <c r="R136" s="87"/>
      <c r="S136" s="87"/>
      <c r="T136" s="199"/>
      <c r="U136" s="199"/>
    </row>
    <row r="137" spans="16:21" s="65" customFormat="1" ht="14.25" x14ac:dyDescent="0.2">
      <c r="P137" s="87"/>
      <c r="Q137" s="87"/>
      <c r="R137" s="87"/>
      <c r="S137" s="87"/>
      <c r="T137" s="199"/>
      <c r="U137" s="199"/>
    </row>
    <row r="138" spans="16:21" s="65" customFormat="1" ht="14.25" x14ac:dyDescent="0.2">
      <c r="P138" s="87"/>
      <c r="Q138" s="87"/>
      <c r="R138" s="87"/>
      <c r="S138" s="87"/>
      <c r="T138" s="199"/>
      <c r="U138" s="199"/>
    </row>
    <row r="139" spans="16:21" s="65" customFormat="1" ht="14.25" x14ac:dyDescent="0.2">
      <c r="P139" s="87"/>
      <c r="Q139" s="87"/>
      <c r="R139" s="87"/>
      <c r="S139" s="87"/>
      <c r="T139" s="199"/>
      <c r="U139" s="199"/>
    </row>
    <row r="140" spans="16:21" s="65" customFormat="1" ht="14.25" x14ac:dyDescent="0.2">
      <c r="P140" s="87"/>
      <c r="Q140" s="87"/>
      <c r="R140" s="87"/>
      <c r="S140" s="87"/>
      <c r="T140" s="199"/>
      <c r="U140" s="199"/>
    </row>
    <row r="141" spans="16:21" s="65" customFormat="1" ht="14.25" x14ac:dyDescent="0.2">
      <c r="P141" s="87"/>
      <c r="Q141" s="87"/>
      <c r="R141" s="87"/>
      <c r="S141" s="87"/>
      <c r="T141" s="199"/>
      <c r="U141" s="199"/>
    </row>
    <row r="142" spans="16:21" s="65" customFormat="1" ht="14.25" x14ac:dyDescent="0.2">
      <c r="P142" s="87"/>
      <c r="Q142" s="87"/>
      <c r="R142" s="87"/>
      <c r="S142" s="87"/>
      <c r="T142" s="199"/>
      <c r="U142" s="199"/>
    </row>
    <row r="143" spans="16:21" s="65" customFormat="1" ht="14.25" x14ac:dyDescent="0.2">
      <c r="P143" s="87"/>
      <c r="Q143" s="87"/>
      <c r="R143" s="87"/>
      <c r="S143" s="87"/>
      <c r="T143" s="199"/>
      <c r="U143" s="199"/>
    </row>
    <row r="144" spans="16:21" s="65" customFormat="1" ht="14.25" x14ac:dyDescent="0.2">
      <c r="P144" s="87"/>
      <c r="Q144" s="87"/>
      <c r="R144" s="87"/>
      <c r="S144" s="87"/>
      <c r="T144" s="199"/>
      <c r="U144" s="199"/>
    </row>
    <row r="145" spans="16:21" s="65" customFormat="1" ht="14.25" x14ac:dyDescent="0.2">
      <c r="P145" s="87"/>
      <c r="Q145" s="87"/>
      <c r="R145" s="87"/>
      <c r="S145" s="87"/>
      <c r="T145" s="199"/>
      <c r="U145" s="199"/>
    </row>
    <row r="146" spans="16:21" s="65" customFormat="1" ht="14.25" x14ac:dyDescent="0.2">
      <c r="P146" s="87"/>
      <c r="Q146" s="87"/>
      <c r="R146" s="87"/>
      <c r="S146" s="87"/>
      <c r="T146" s="199"/>
      <c r="U146" s="199"/>
    </row>
    <row r="147" spans="16:21" s="65" customFormat="1" ht="14.25" x14ac:dyDescent="0.2">
      <c r="P147" s="87"/>
      <c r="Q147" s="87"/>
      <c r="R147" s="87"/>
      <c r="S147" s="87"/>
      <c r="T147" s="199"/>
      <c r="U147" s="199"/>
    </row>
    <row r="148" spans="16:21" s="65" customFormat="1" ht="14.25" x14ac:dyDescent="0.2">
      <c r="P148" s="87"/>
      <c r="Q148" s="87"/>
      <c r="R148" s="87"/>
      <c r="S148" s="87"/>
      <c r="T148" s="199"/>
      <c r="U148" s="199"/>
    </row>
    <row r="149" spans="16:21" s="65" customFormat="1" ht="14.25" x14ac:dyDescent="0.2">
      <c r="P149" s="87"/>
      <c r="Q149" s="87"/>
      <c r="R149" s="87"/>
      <c r="S149" s="87"/>
      <c r="T149" s="199"/>
      <c r="U149" s="199"/>
    </row>
    <row r="150" spans="16:21" s="65" customFormat="1" ht="14.25" x14ac:dyDescent="0.2">
      <c r="P150" s="87"/>
      <c r="Q150" s="87"/>
      <c r="R150" s="87"/>
      <c r="S150" s="87"/>
      <c r="T150" s="199"/>
      <c r="U150" s="199"/>
    </row>
    <row r="151" spans="16:21" s="65" customFormat="1" ht="14.25" x14ac:dyDescent="0.2">
      <c r="P151" s="87"/>
      <c r="Q151" s="87"/>
      <c r="R151" s="87"/>
      <c r="S151" s="87"/>
      <c r="T151" s="199"/>
      <c r="U151" s="199"/>
    </row>
    <row r="152" spans="16:21" s="65" customFormat="1" ht="14.25" x14ac:dyDescent="0.2">
      <c r="P152" s="87"/>
      <c r="Q152" s="87"/>
      <c r="R152" s="87"/>
      <c r="S152" s="87"/>
      <c r="T152" s="199"/>
      <c r="U152" s="199"/>
    </row>
    <row r="153" spans="16:21" s="65" customFormat="1" ht="14.25" x14ac:dyDescent="0.2">
      <c r="P153" s="87"/>
      <c r="Q153" s="87"/>
      <c r="R153" s="87"/>
      <c r="S153" s="87"/>
      <c r="T153" s="199"/>
      <c r="U153" s="199"/>
    </row>
    <row r="154" spans="16:21" s="65" customFormat="1" ht="14.25" x14ac:dyDescent="0.2">
      <c r="P154" s="87"/>
      <c r="Q154" s="87"/>
      <c r="R154" s="87"/>
      <c r="S154" s="87"/>
      <c r="T154" s="199"/>
      <c r="U154" s="199"/>
    </row>
    <row r="155" spans="16:21" s="65" customFormat="1" ht="14.25" x14ac:dyDescent="0.2">
      <c r="P155" s="87"/>
      <c r="Q155" s="87"/>
      <c r="R155" s="87"/>
      <c r="S155" s="87"/>
      <c r="T155" s="199"/>
      <c r="U155" s="199"/>
    </row>
    <row r="156" spans="16:21" s="65" customFormat="1" ht="14.25" x14ac:dyDescent="0.2">
      <c r="P156" s="87"/>
      <c r="Q156" s="87"/>
      <c r="R156" s="87"/>
      <c r="S156" s="87"/>
      <c r="T156" s="199"/>
      <c r="U156" s="199"/>
    </row>
    <row r="157" spans="16:21" s="65" customFormat="1" ht="14.25" x14ac:dyDescent="0.2">
      <c r="P157" s="87"/>
      <c r="Q157" s="87"/>
      <c r="R157" s="87"/>
      <c r="S157" s="87"/>
      <c r="T157" s="199"/>
      <c r="U157" s="199"/>
    </row>
    <row r="158" spans="16:21" s="65" customFormat="1" ht="14.25" x14ac:dyDescent="0.2">
      <c r="P158" s="87"/>
      <c r="Q158" s="87"/>
      <c r="R158" s="87"/>
      <c r="S158" s="87"/>
      <c r="T158" s="199"/>
      <c r="U158" s="199"/>
    </row>
    <row r="159" spans="16:21" s="65" customFormat="1" ht="14.25" x14ac:dyDescent="0.2">
      <c r="P159" s="87"/>
      <c r="Q159" s="87"/>
      <c r="R159" s="87"/>
      <c r="S159" s="87"/>
      <c r="T159" s="199"/>
      <c r="U159" s="199"/>
    </row>
    <row r="160" spans="16:21" s="65" customFormat="1" ht="14.25" x14ac:dyDescent="0.2">
      <c r="P160" s="87"/>
      <c r="Q160" s="87"/>
      <c r="R160" s="87"/>
      <c r="S160" s="87"/>
      <c r="T160" s="199"/>
      <c r="U160" s="199"/>
    </row>
    <row r="161" spans="16:21" s="65" customFormat="1" ht="14.25" x14ac:dyDescent="0.2">
      <c r="P161" s="87"/>
      <c r="Q161" s="87"/>
      <c r="R161" s="87"/>
      <c r="S161" s="87"/>
      <c r="T161" s="199"/>
      <c r="U161" s="199"/>
    </row>
    <row r="162" spans="16:21" s="65" customFormat="1" ht="14.25" x14ac:dyDescent="0.2">
      <c r="P162" s="87"/>
      <c r="Q162" s="87"/>
      <c r="R162" s="87"/>
      <c r="S162" s="87"/>
      <c r="T162" s="199"/>
      <c r="U162" s="199"/>
    </row>
    <row r="163" spans="16:21" s="65" customFormat="1" ht="14.25" x14ac:dyDescent="0.2">
      <c r="P163" s="87"/>
      <c r="Q163" s="87"/>
      <c r="R163" s="87"/>
      <c r="S163" s="87"/>
      <c r="T163" s="199"/>
      <c r="U163" s="199"/>
    </row>
    <row r="164" spans="16:21" s="65" customFormat="1" ht="14.25" x14ac:dyDescent="0.2">
      <c r="P164" s="87"/>
      <c r="Q164" s="87"/>
      <c r="R164" s="87"/>
      <c r="S164" s="87"/>
      <c r="T164" s="199"/>
      <c r="U164" s="199"/>
    </row>
    <row r="165" spans="16:21" s="65" customFormat="1" ht="14.25" x14ac:dyDescent="0.2">
      <c r="P165" s="87"/>
      <c r="Q165" s="87"/>
      <c r="R165" s="87"/>
      <c r="S165" s="87"/>
      <c r="T165" s="199"/>
      <c r="U165" s="199"/>
    </row>
    <row r="166" spans="16:21" s="65" customFormat="1" ht="14.25" x14ac:dyDescent="0.2">
      <c r="P166" s="87"/>
      <c r="Q166" s="87"/>
      <c r="R166" s="87"/>
      <c r="S166" s="87"/>
      <c r="T166" s="199"/>
      <c r="U166" s="199"/>
    </row>
    <row r="167" spans="16:21" s="65" customFormat="1" ht="14.25" x14ac:dyDescent="0.2">
      <c r="P167" s="87"/>
      <c r="Q167" s="87"/>
      <c r="R167" s="87"/>
      <c r="S167" s="87"/>
      <c r="T167" s="199"/>
      <c r="U167" s="199"/>
    </row>
    <row r="168" spans="16:21" s="65" customFormat="1" ht="14.25" x14ac:dyDescent="0.2">
      <c r="P168" s="87"/>
      <c r="Q168" s="87"/>
      <c r="R168" s="87"/>
      <c r="S168" s="87"/>
      <c r="T168" s="199"/>
      <c r="U168" s="199"/>
    </row>
    <row r="169" spans="16:21" s="65" customFormat="1" ht="14.25" x14ac:dyDescent="0.2">
      <c r="P169" s="87"/>
      <c r="Q169" s="87"/>
      <c r="R169" s="87"/>
      <c r="S169" s="87"/>
      <c r="T169" s="199"/>
      <c r="U169" s="199"/>
    </row>
    <row r="170" spans="16:21" s="65" customFormat="1" ht="14.25" x14ac:dyDescent="0.2">
      <c r="P170" s="87"/>
      <c r="Q170" s="87"/>
      <c r="R170" s="87"/>
      <c r="S170" s="87"/>
      <c r="T170" s="199"/>
      <c r="U170" s="199"/>
    </row>
    <row r="171" spans="16:21" s="65" customFormat="1" ht="14.25" x14ac:dyDescent="0.2">
      <c r="P171" s="87"/>
      <c r="Q171" s="87"/>
      <c r="R171" s="87"/>
      <c r="S171" s="87"/>
      <c r="T171" s="199"/>
      <c r="U171" s="199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63"/>
  <sheetViews>
    <sheetView showGridLines="0" zoomScaleNormal="100" zoomScaleSheetLayoutView="70" workbookViewId="0">
      <selection activeCell="B11" sqref="B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4.140625" style="87" customWidth="1"/>
    <col min="21" max="21" width="13.7109375" style="198" customWidth="1"/>
    <col min="22" max="25" width="13.7109375" style="7" customWidth="1"/>
    <col min="26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  <c r="S3" s="197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75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197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5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</row>
    <row r="7" spans="1:32" ht="15.75" x14ac:dyDescent="0.25">
      <c r="A7" s="8"/>
      <c r="B7" s="9"/>
      <c r="C7" s="319" t="s">
        <v>338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</row>
    <row r="8" spans="1:32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</row>
    <row r="10" spans="1:32" s="65" customFormat="1" ht="15.75" customHeight="1" x14ac:dyDescent="0.25">
      <c r="A10" s="62"/>
      <c r="B10" s="63"/>
      <c r="C10" s="311" t="s">
        <v>157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</row>
    <row r="11" spans="1:32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79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</row>
    <row r="12" spans="1:3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</row>
    <row r="13" spans="1:32" s="65" customFormat="1" x14ac:dyDescent="0.25">
      <c r="A13" s="62"/>
      <c r="B13" s="107"/>
      <c r="C13" s="311" t="s">
        <v>51</v>
      </c>
      <c r="D13" s="311"/>
      <c r="E13" s="311"/>
      <c r="F13" s="311"/>
      <c r="G13" s="311"/>
      <c r="H13" s="311"/>
      <c r="I13" s="311"/>
      <c r="J13" s="311"/>
      <c r="K13" s="311"/>
      <c r="L13" s="311"/>
      <c r="M13" s="311"/>
      <c r="N13" s="311"/>
      <c r="O13" s="64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/>
      <c r="AB13" s="87"/>
      <c r="AC13" s="87"/>
      <c r="AD13" s="87"/>
      <c r="AE13" s="87"/>
      <c r="AF13" s="87"/>
    </row>
    <row r="14" spans="1:32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</row>
    <row r="15" spans="1:32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</row>
    <row r="16" spans="1:32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5">
        <v>52.740979923749308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87"/>
    </row>
    <row r="17" spans="1:32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</row>
    <row r="18" spans="1:32" s="65" customFormat="1" ht="30" x14ac:dyDescent="0.25">
      <c r="A18" s="62"/>
      <c r="B18" s="297" t="s">
        <v>372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5">
        <v>-3.9718426381027641</v>
      </c>
      <c r="I18" s="84"/>
      <c r="J18" s="84"/>
      <c r="K18" s="84"/>
      <c r="L18" s="84"/>
      <c r="M18" s="84"/>
      <c r="N18" s="84"/>
      <c r="O18" s="64"/>
      <c r="P18" s="180" t="s">
        <v>241</v>
      </c>
      <c r="Q18" s="181">
        <v>60.822866804993147</v>
      </c>
      <c r="R18" s="181">
        <v>85.953590265459624</v>
      </c>
      <c r="S18" s="181">
        <v>58.695859930763582</v>
      </c>
      <c r="T18" s="181">
        <f>+C16-C15</f>
        <v>-2.6380342161728905</v>
      </c>
      <c r="U18" s="181">
        <f t="shared" ref="U18:Y18" si="0">+D16-D15</f>
        <v>-4.1962865984012012</v>
      </c>
      <c r="V18" s="181">
        <f t="shared" si="0"/>
        <v>-2.6861832503918919</v>
      </c>
      <c r="W18" s="181">
        <f t="shared" si="0"/>
        <v>-3.620678370105324</v>
      </c>
      <c r="X18" s="181">
        <f t="shared" si="0"/>
        <v>-3.7097392317025921</v>
      </c>
      <c r="Y18" s="181">
        <f t="shared" si="0"/>
        <v>-3.9718426381027641</v>
      </c>
      <c r="Z18" s="87"/>
      <c r="AA18" s="87"/>
      <c r="AB18" s="87"/>
      <c r="AC18" s="87"/>
      <c r="AD18" s="87"/>
      <c r="AE18" s="87"/>
      <c r="AF18" s="87"/>
    </row>
    <row r="19" spans="1:32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59.586267412055015</v>
      </c>
      <c r="R19" s="181">
        <v>86.759303198636999</v>
      </c>
      <c r="S19" s="181">
        <v>59.612189120649759</v>
      </c>
      <c r="T19" s="87" t="b">
        <f>ROUND(C18,4)=ROUND(T18,4)</f>
        <v>1</v>
      </c>
      <c r="U19" s="87" t="b">
        <f t="shared" ref="U19:Y19" si="1">ROUND(D18,4)=ROUND(U18,4)</f>
        <v>1</v>
      </c>
      <c r="V19" s="87" t="b">
        <f t="shared" si="1"/>
        <v>1</v>
      </c>
      <c r="W19" s="87" t="b">
        <f t="shared" si="1"/>
        <v>1</v>
      </c>
      <c r="X19" s="87" t="b">
        <f t="shared" si="1"/>
        <v>1</v>
      </c>
      <c r="Y19" s="87" t="b">
        <f t="shared" si="1"/>
        <v>1</v>
      </c>
      <c r="Z19" s="87"/>
      <c r="AA19" s="87"/>
      <c r="AB19" s="87"/>
      <c r="AC19" s="87"/>
      <c r="AD19" s="87"/>
      <c r="AE19" s="87"/>
      <c r="AF19" s="87"/>
    </row>
    <row r="20" spans="1:32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59.594063819032158</v>
      </c>
      <c r="R20" s="181">
        <v>86.994447158613909</v>
      </c>
      <c r="S20" s="181">
        <v>59.452666190949763</v>
      </c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</row>
    <row r="21" spans="1:32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57.854842173278229</v>
      </c>
      <c r="R21" s="181">
        <v>85.696097447973216</v>
      </c>
      <c r="S21" s="181">
        <v>59.107726597019614</v>
      </c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</row>
    <row r="22" spans="1:32" s="65" customFormat="1" x14ac:dyDescent="0.25">
      <c r="A22" s="62"/>
      <c r="B22" s="147"/>
      <c r="C22" s="311" t="s">
        <v>50</v>
      </c>
      <c r="D22" s="311"/>
      <c r="E22" s="311"/>
      <c r="F22" s="311"/>
      <c r="G22" s="311"/>
      <c r="H22" s="311"/>
      <c r="I22" s="311"/>
      <c r="J22" s="311"/>
      <c r="K22" s="311"/>
      <c r="L22" s="311"/>
      <c r="M22" s="311"/>
      <c r="N22" s="311"/>
      <c r="O22" s="64"/>
      <c r="P22" s="180" t="s">
        <v>254</v>
      </c>
      <c r="Q22" s="181">
        <v>57.16100341433804</v>
      </c>
      <c r="R22" s="181">
        <v>85.496395326706136</v>
      </c>
      <c r="S22" s="181">
        <v>59.457886673134041</v>
      </c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</row>
    <row r="23" spans="1:32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0" t="s">
        <v>255</v>
      </c>
      <c r="Q23" s="181">
        <v>57.23176557325543</v>
      </c>
      <c r="R23" s="181">
        <v>85.897359476471067</v>
      </c>
      <c r="S23" s="181">
        <v>58.646548828217327</v>
      </c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</row>
    <row r="24" spans="1:32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0" t="s">
        <v>256</v>
      </c>
      <c r="Q24" s="181">
        <v>57.595546095106833</v>
      </c>
      <c r="R24" s="181">
        <v>86.791382689945834</v>
      </c>
      <c r="S24" s="181">
        <v>58.335821186279432</v>
      </c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</row>
    <row r="25" spans="1:32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5">
        <v>85.321465923747837</v>
      </c>
      <c r="I25" s="84"/>
      <c r="J25" s="84"/>
      <c r="K25" s="84"/>
      <c r="L25" s="84"/>
      <c r="M25" s="84"/>
      <c r="N25" s="84"/>
      <c r="O25" s="64"/>
      <c r="P25" s="180" t="s">
        <v>257</v>
      </c>
      <c r="Q25" s="181">
        <v>57.451235187562133</v>
      </c>
      <c r="R25" s="181">
        <v>87.636908232649063</v>
      </c>
      <c r="S25" s="181">
        <v>59.058200990004295</v>
      </c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</row>
    <row r="26" spans="1:32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58.34821191197117</v>
      </c>
      <c r="R26" s="181">
        <v>87.865390150139632</v>
      </c>
      <c r="S26" s="181">
        <v>60.334703351848972</v>
      </c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</row>
    <row r="27" spans="1:32" s="65" customFormat="1" ht="30" x14ac:dyDescent="0.25">
      <c r="A27" s="62"/>
      <c r="B27" s="297" t="s">
        <v>372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5">
        <v>0.30083357355294993</v>
      </c>
      <c r="I27" s="84"/>
      <c r="J27" s="84"/>
      <c r="K27" s="84"/>
      <c r="L27" s="84"/>
      <c r="M27" s="84"/>
      <c r="N27" s="84"/>
      <c r="O27" s="64"/>
      <c r="P27" s="180" t="s">
        <v>260</v>
      </c>
      <c r="Q27" s="181">
        <v>59.280492111629492</v>
      </c>
      <c r="R27" s="181">
        <v>86.83483767163915</v>
      </c>
      <c r="S27" s="181">
        <v>60.097840658139702</v>
      </c>
      <c r="T27" s="181">
        <f>+C25-C24</f>
        <v>-2.3503187839032336</v>
      </c>
      <c r="U27" s="181">
        <f t="shared" ref="U27:Y27" si="2">+D25-D24</f>
        <v>-2.0294881353060958</v>
      </c>
      <c r="V27" s="181">
        <f t="shared" si="2"/>
        <v>-1.2419441843336614</v>
      </c>
      <c r="W27" s="181">
        <f t="shared" si="2"/>
        <v>-0.4160993864530127</v>
      </c>
      <c r="X27" s="181">
        <f t="shared" si="2"/>
        <v>-1.0032403630373921</v>
      </c>
      <c r="Y27" s="181">
        <f t="shared" si="2"/>
        <v>0.30083357355294993</v>
      </c>
      <c r="Z27" s="87"/>
      <c r="AA27" s="87"/>
      <c r="AB27" s="87"/>
      <c r="AC27" s="87"/>
      <c r="AD27" s="87"/>
      <c r="AE27" s="87"/>
      <c r="AF27" s="87"/>
    </row>
    <row r="28" spans="1:32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0" t="s">
        <v>268</v>
      </c>
      <c r="Q28" s="181">
        <v>56.920262090590931</v>
      </c>
      <c r="R28" s="181">
        <v>84.494459291168994</v>
      </c>
      <c r="S28" s="181">
        <v>58.649321811253621</v>
      </c>
      <c r="T28" s="87" t="b">
        <f>ROUND(C27,4)=ROUND(T27,4)</f>
        <v>1</v>
      </c>
      <c r="U28" s="87" t="b">
        <f t="shared" ref="U28:Y28" si="3">ROUND(D27,4)=ROUND(U27,4)</f>
        <v>1</v>
      </c>
      <c r="V28" s="87" t="b">
        <f t="shared" si="3"/>
        <v>1</v>
      </c>
      <c r="W28" s="87" t="b">
        <f t="shared" si="3"/>
        <v>1</v>
      </c>
      <c r="X28" s="87" t="b">
        <f t="shared" si="3"/>
        <v>1</v>
      </c>
      <c r="Y28" s="87" t="b">
        <f t="shared" si="3"/>
        <v>1</v>
      </c>
      <c r="Z28" s="87"/>
      <c r="AA28" s="87"/>
      <c r="AB28" s="87"/>
      <c r="AC28" s="87"/>
      <c r="AD28" s="87"/>
      <c r="AE28" s="87"/>
      <c r="AF28" s="87"/>
    </row>
    <row r="29" spans="1:32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56.594884894794042</v>
      </c>
      <c r="R29" s="181">
        <v>84.226008513071221</v>
      </c>
      <c r="S29" s="181">
        <v>57.847836429988867</v>
      </c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  <c r="AE29" s="87"/>
      <c r="AF29" s="87"/>
    </row>
    <row r="30" spans="1:32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0" t="s">
        <v>274</v>
      </c>
      <c r="Q30" s="181">
        <v>56.1</v>
      </c>
      <c r="R30" s="181">
        <v>85</v>
      </c>
      <c r="S30" s="181">
        <v>57.8</v>
      </c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  <c r="AE30" s="87"/>
      <c r="AF30" s="87"/>
    </row>
    <row r="31" spans="1:32" s="65" customFormat="1" x14ac:dyDescent="0.25">
      <c r="A31" s="62"/>
      <c r="B31" s="102"/>
      <c r="C31" s="311" t="s">
        <v>52</v>
      </c>
      <c r="D31" s="311"/>
      <c r="E31" s="311"/>
      <c r="F31" s="311"/>
      <c r="G31" s="311"/>
      <c r="H31" s="311"/>
      <c r="I31" s="311"/>
      <c r="J31" s="311"/>
      <c r="K31" s="311"/>
      <c r="L31" s="311"/>
      <c r="M31" s="311"/>
      <c r="N31" s="311"/>
      <c r="O31" s="64"/>
      <c r="P31" s="180" t="s">
        <v>275</v>
      </c>
      <c r="Q31" s="181">
        <v>58.298180018305167</v>
      </c>
      <c r="R31" s="181">
        <v>86.435163824182766</v>
      </c>
      <c r="S31" s="181">
        <v>57.921652267379699</v>
      </c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  <c r="AE31" s="87"/>
      <c r="AF31" s="87"/>
    </row>
    <row r="32" spans="1:32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0" t="s">
        <v>283</v>
      </c>
      <c r="Q32" s="181">
        <v>56.678432240172803</v>
      </c>
      <c r="R32" s="181">
        <v>85.668652783653457</v>
      </c>
      <c r="S32" s="181">
        <v>57.305785057873415</v>
      </c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  <c r="AE32" s="87"/>
      <c r="AF32" s="87"/>
    </row>
    <row r="33" spans="1:32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0" t="s">
        <v>284</v>
      </c>
      <c r="Q33" s="181">
        <v>57.791134904201726</v>
      </c>
      <c r="R33" s="181">
        <v>84.681301100511689</v>
      </c>
      <c r="S33" s="181">
        <v>57.735055328638893</v>
      </c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  <c r="AE33" s="87"/>
      <c r="AF33" s="87"/>
    </row>
    <row r="34" spans="1:32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5">
        <v>55.802675743657502</v>
      </c>
      <c r="I34" s="84"/>
      <c r="J34" s="84"/>
      <c r="K34" s="84"/>
      <c r="L34" s="84"/>
      <c r="M34" s="84"/>
      <c r="N34" s="84"/>
      <c r="O34" s="64"/>
      <c r="P34" s="180" t="s">
        <v>292</v>
      </c>
      <c r="Q34" s="181">
        <v>56.583996639233483</v>
      </c>
      <c r="R34" s="181">
        <v>84.913068763922581</v>
      </c>
      <c r="S34" s="181">
        <v>57.572144704728721</v>
      </c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</row>
    <row r="35" spans="1:32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56.712822561852072</v>
      </c>
      <c r="R35" s="181">
        <v>85.020632350194887</v>
      </c>
      <c r="S35" s="181">
        <v>58.096275790652342</v>
      </c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</row>
    <row r="36" spans="1:32" s="65" customFormat="1" ht="30" x14ac:dyDescent="0.25">
      <c r="A36" s="62"/>
      <c r="B36" s="297" t="s">
        <v>372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5">
        <v>-2.2936000469948397</v>
      </c>
      <c r="I36" s="84"/>
      <c r="J36" s="84"/>
      <c r="K36" s="84"/>
      <c r="L36" s="84"/>
      <c r="M36" s="84"/>
      <c r="N36" s="84"/>
      <c r="O36" s="64"/>
      <c r="P36" s="180" t="s">
        <v>294</v>
      </c>
      <c r="Q36" s="181">
        <v>54.713553538508897</v>
      </c>
      <c r="R36" s="181">
        <v>86.045251655534827</v>
      </c>
      <c r="S36" s="181">
        <v>58.170595614550223</v>
      </c>
      <c r="T36" s="181">
        <f>+C34-C33</f>
        <v>-2.0637050813682265</v>
      </c>
      <c r="U36" s="181">
        <f t="shared" ref="U36:Y36" si="4">+D34-D33</f>
        <v>-1.9999248750870038</v>
      </c>
      <c r="V36" s="181">
        <f t="shared" si="4"/>
        <v>-1.3397071328332331</v>
      </c>
      <c r="W36" s="181">
        <f t="shared" si="4"/>
        <v>-1.8748374349533208</v>
      </c>
      <c r="X36" s="181">
        <f t="shared" si="4"/>
        <v>-1.8980136002785883</v>
      </c>
      <c r="Y36" s="181">
        <f t="shared" si="4"/>
        <v>-2.2936000469948397</v>
      </c>
      <c r="Z36" s="87"/>
      <c r="AA36" s="87"/>
      <c r="AB36" s="87"/>
      <c r="AC36" s="87"/>
      <c r="AD36" s="87"/>
      <c r="AE36" s="87"/>
      <c r="AF36" s="87"/>
    </row>
    <row r="37" spans="1:3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55.295260473611862</v>
      </c>
      <c r="R37" s="181">
        <v>86.285161454600185</v>
      </c>
      <c r="S37" s="181">
        <v>59.272119691784333</v>
      </c>
      <c r="T37" s="87" t="b">
        <f>ROUND(C36,4)=ROUND(T36,4)</f>
        <v>1</v>
      </c>
      <c r="U37" s="87" t="b">
        <f t="shared" ref="U37:Y37" si="5">ROUND(D36,4)=ROUND(U36,4)</f>
        <v>1</v>
      </c>
      <c r="V37" s="87" t="b">
        <f t="shared" si="5"/>
        <v>1</v>
      </c>
      <c r="W37" s="87" t="b">
        <f t="shared" si="5"/>
        <v>1</v>
      </c>
      <c r="X37" s="87" t="b">
        <f t="shared" si="5"/>
        <v>1</v>
      </c>
      <c r="Y37" s="87" t="b">
        <f t="shared" si="5"/>
        <v>1</v>
      </c>
      <c r="Z37" s="75"/>
      <c r="AA37" s="75"/>
      <c r="AB37" s="75"/>
      <c r="AC37" s="75"/>
      <c r="AD37" s="75"/>
      <c r="AE37" s="75"/>
      <c r="AF37" s="75"/>
    </row>
    <row r="38" spans="1:32" ht="15.75" x14ac:dyDescent="0.25">
      <c r="A38" s="8"/>
      <c r="B38" s="19"/>
      <c r="C38" s="331" t="s">
        <v>339</v>
      </c>
      <c r="D38" s="331"/>
      <c r="E38" s="331"/>
      <c r="F38" s="331"/>
      <c r="G38" s="331"/>
      <c r="H38" s="331"/>
      <c r="I38" s="331"/>
      <c r="J38" s="331"/>
      <c r="K38" s="331"/>
      <c r="L38" s="331"/>
      <c r="M38" s="331"/>
      <c r="N38" s="331"/>
      <c r="O38" s="12"/>
      <c r="P38" s="180" t="s">
        <v>299</v>
      </c>
      <c r="Q38" s="181">
        <v>55.570700167196719</v>
      </c>
      <c r="R38" s="181">
        <v>86.615012760398912</v>
      </c>
      <c r="S38" s="181">
        <v>59.189280574084847</v>
      </c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</row>
    <row r="39" spans="1:32" ht="15.75" x14ac:dyDescent="0.25">
      <c r="A39" s="8"/>
      <c r="B39" s="19"/>
      <c r="C39" s="332" t="s">
        <v>282</v>
      </c>
      <c r="D39" s="332"/>
      <c r="E39" s="332"/>
      <c r="F39" s="332"/>
      <c r="G39" s="332"/>
      <c r="H39" s="332"/>
      <c r="I39" s="332"/>
      <c r="J39" s="332"/>
      <c r="K39" s="332"/>
      <c r="L39" s="332"/>
      <c r="M39" s="332"/>
      <c r="N39" s="332"/>
      <c r="O39" s="12"/>
      <c r="P39" s="180" t="s">
        <v>300</v>
      </c>
      <c r="Q39" s="181">
        <v>56.324561830039308</v>
      </c>
      <c r="R39" s="181">
        <v>86.056953831446251</v>
      </c>
      <c r="S39" s="181">
        <v>59.289522709030415</v>
      </c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</row>
    <row r="40" spans="1:3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55.287318056202039</v>
      </c>
      <c r="R40" s="181">
        <v>83.560845318504491</v>
      </c>
      <c r="S40" s="181">
        <v>57.397614614014934</v>
      </c>
      <c r="U40" s="75"/>
      <c r="V40" s="75"/>
      <c r="W40" s="75"/>
      <c r="X40" s="75"/>
      <c r="Y40" s="75"/>
      <c r="Z40" s="75"/>
      <c r="AA40" s="75"/>
      <c r="AB40" s="75"/>
      <c r="AC40" s="75"/>
      <c r="AD40" s="75"/>
      <c r="AE40" s="75"/>
      <c r="AF40" s="75"/>
    </row>
    <row r="41" spans="1:3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54.625816543857141</v>
      </c>
      <c r="R41" s="181">
        <v>82.426177659465694</v>
      </c>
      <c r="S41" s="181">
        <v>56.684069015972717</v>
      </c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</row>
    <row r="42" spans="1:3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53.461965783827111</v>
      </c>
      <c r="R42" s="181">
        <v>82.649681216096766</v>
      </c>
      <c r="S42" s="181">
        <v>55.736294918631771</v>
      </c>
      <c r="U42" s="75"/>
      <c r="V42" s="75"/>
      <c r="W42" s="75"/>
      <c r="X42" s="75"/>
      <c r="Y42" s="75"/>
      <c r="Z42" s="75"/>
      <c r="AA42" s="75"/>
      <c r="AB42" s="75"/>
      <c r="AC42" s="75"/>
      <c r="AD42" s="75"/>
      <c r="AE42" s="75"/>
      <c r="AF42" s="75"/>
    </row>
    <row r="43" spans="1:3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54.101893419903966</v>
      </c>
      <c r="R43" s="181">
        <v>84.40567568887667</v>
      </c>
      <c r="S43" s="181">
        <v>55.921727392292695</v>
      </c>
      <c r="U43" s="75"/>
      <c r="V43" s="75"/>
      <c r="W43" s="75"/>
      <c r="X43" s="75"/>
      <c r="Y43" s="75"/>
      <c r="Z43" s="75"/>
      <c r="AA43" s="75"/>
      <c r="AB43" s="75"/>
      <c r="AC43" s="75"/>
      <c r="AD43" s="75"/>
      <c r="AE43" s="75"/>
      <c r="AF43" s="75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53.992248989780911</v>
      </c>
      <c r="R44" s="181">
        <v>84.426708599319795</v>
      </c>
      <c r="S44" s="181">
        <v>55.966077925040182</v>
      </c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54.170456534096402</v>
      </c>
      <c r="R45" s="181">
        <v>84.265201714058676</v>
      </c>
      <c r="S45" s="181">
        <v>55.860217893685572</v>
      </c>
      <c r="U45" s="75"/>
      <c r="V45" s="75"/>
      <c r="W45" s="75"/>
      <c r="X45" s="75"/>
      <c r="Y45" s="75"/>
      <c r="Z45" s="75"/>
      <c r="AA45" s="75"/>
      <c r="AB45" s="75"/>
      <c r="AC45" s="75"/>
      <c r="AD45" s="75"/>
      <c r="AE45" s="75"/>
      <c r="AF45" s="75"/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52.874257407530891</v>
      </c>
      <c r="R46" s="181">
        <v>83.909828400885189</v>
      </c>
      <c r="S46" s="181">
        <v>55.674131104450133</v>
      </c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52.740979923749308</v>
      </c>
      <c r="R47" s="181">
        <v>85.321465923747837</v>
      </c>
      <c r="S47" s="181">
        <v>55.802675743657502</v>
      </c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294</v>
      </c>
      <c r="Q48" s="181"/>
      <c r="R48" s="181"/>
      <c r="S48" s="181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</row>
    <row r="49" spans="1:3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298</v>
      </c>
      <c r="Q49" s="181"/>
      <c r="R49" s="181"/>
      <c r="S49" s="181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</row>
    <row r="50" spans="1:3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 t="s">
        <v>299</v>
      </c>
      <c r="Q50" s="181"/>
      <c r="R50" s="181"/>
      <c r="S50" s="181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</row>
    <row r="51" spans="1:3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 t="s">
        <v>300</v>
      </c>
      <c r="Q51" s="181"/>
      <c r="R51" s="181"/>
      <c r="S51" s="181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</row>
    <row r="52" spans="1:3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 t="s">
        <v>301</v>
      </c>
      <c r="Q52" s="181"/>
      <c r="R52" s="181"/>
      <c r="S52" s="181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</row>
    <row r="53" spans="1:32" ht="15.75" x14ac:dyDescent="0.25">
      <c r="A53" s="131" t="s">
        <v>341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 t="s">
        <v>308</v>
      </c>
      <c r="Q53" s="181"/>
      <c r="R53" s="181"/>
      <c r="S53" s="181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</row>
    <row r="54" spans="1:32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 t="s">
        <v>324</v>
      </c>
      <c r="Q54" s="87"/>
      <c r="R54" s="87"/>
      <c r="S54" s="87"/>
      <c r="T54" s="87"/>
    </row>
    <row r="55" spans="1:3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</row>
    <row r="56" spans="1:3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32" x14ac:dyDescent="0.2">
      <c r="H57" s="1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</row>
    <row r="58" spans="1:32" x14ac:dyDescent="0.2">
      <c r="H58" s="1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</row>
    <row r="59" spans="1:32" x14ac:dyDescent="0.2">
      <c r="H59" s="1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H60" s="1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5"/>
      <c r="AF60" s="75"/>
    </row>
    <row r="61" spans="1:32" x14ac:dyDescent="0.2">
      <c r="H61" s="1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</row>
    <row r="62" spans="1:32" x14ac:dyDescent="0.2">
      <c r="H62" s="1"/>
      <c r="U62" s="7"/>
    </row>
    <row r="63" spans="1:3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63"/>
  <sheetViews>
    <sheetView showGridLines="0" zoomScaleNormal="100" zoomScaleSheetLayoutView="70" workbookViewId="0">
      <selection activeCell="B10" sqref="B10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5.140625" style="199" customWidth="1"/>
    <col min="21" max="22" width="15.140625" style="198" customWidth="1"/>
    <col min="23" max="25" width="15.140625" style="7" customWidth="1"/>
    <col min="2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87"/>
      <c r="U3" s="75"/>
      <c r="V3" s="75"/>
      <c r="W3" s="75"/>
      <c r="X3" s="75"/>
      <c r="Y3" s="75"/>
      <c r="Z3" s="75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197"/>
      <c r="T4" s="87"/>
      <c r="U4" s="75"/>
      <c r="V4" s="75"/>
      <c r="W4" s="75"/>
      <c r="X4" s="75"/>
      <c r="Y4" s="75"/>
      <c r="Z4" s="7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9"/>
      <c r="Q5" s="229"/>
      <c r="R5" s="229"/>
      <c r="S5" s="229"/>
      <c r="T5" s="87"/>
      <c r="U5" s="75"/>
      <c r="V5" s="75"/>
      <c r="W5" s="75"/>
      <c r="X5" s="75"/>
      <c r="Y5" s="75"/>
      <c r="Z5" s="75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87"/>
      <c r="U6" s="75"/>
      <c r="V6" s="75"/>
      <c r="W6" s="75"/>
      <c r="X6" s="75"/>
      <c r="Y6" s="75"/>
      <c r="Z6" s="75"/>
    </row>
    <row r="7" spans="1:26" ht="15.75" x14ac:dyDescent="0.25">
      <c r="A7" s="8"/>
      <c r="B7" s="9"/>
      <c r="C7" s="319" t="s">
        <v>333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65"/>
      <c r="Q7" s="65"/>
      <c r="R7" s="65"/>
      <c r="S7" s="65"/>
      <c r="T7" s="87"/>
      <c r="U7" s="75"/>
      <c r="V7" s="75"/>
      <c r="W7" s="75"/>
      <c r="X7" s="75"/>
      <c r="Y7" s="75"/>
      <c r="Z7" s="75"/>
    </row>
    <row r="8" spans="1:2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P8" s="65"/>
      <c r="Q8" s="65"/>
      <c r="R8" s="65"/>
      <c r="S8" s="65"/>
      <c r="T8" s="87"/>
      <c r="U8" s="75"/>
      <c r="V8" s="75"/>
      <c r="W8" s="75"/>
      <c r="X8" s="75"/>
      <c r="Y8" s="75"/>
      <c r="Z8" s="75"/>
    </row>
    <row r="9" spans="1:26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87"/>
      <c r="U9" s="75"/>
      <c r="V9" s="75"/>
      <c r="W9" s="75"/>
      <c r="X9" s="75"/>
      <c r="Y9" s="75"/>
      <c r="Z9" s="75"/>
    </row>
    <row r="10" spans="1:26" s="65" customFormat="1" ht="15.75" customHeight="1" x14ac:dyDescent="0.25">
      <c r="A10" s="62"/>
      <c r="B10" s="63"/>
      <c r="C10" s="311" t="s">
        <v>157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T10" s="87"/>
      <c r="U10" s="87"/>
      <c r="V10" s="87"/>
      <c r="W10" s="87"/>
      <c r="X10" s="87"/>
      <c r="Y10" s="87"/>
      <c r="Z10" s="87"/>
    </row>
    <row r="11" spans="1:26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3"/>
      <c r="T11" s="87"/>
      <c r="U11" s="87"/>
      <c r="V11" s="87"/>
      <c r="W11" s="87"/>
      <c r="X11" s="87"/>
      <c r="Y11" s="87"/>
      <c r="Z11" s="87"/>
    </row>
    <row r="12" spans="1:26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</row>
    <row r="13" spans="1:26" s="65" customFormat="1" x14ac:dyDescent="0.25">
      <c r="A13" s="62"/>
      <c r="B13" s="107"/>
      <c r="C13" s="311" t="s">
        <v>51</v>
      </c>
      <c r="D13" s="311"/>
      <c r="E13" s="311"/>
      <c r="F13" s="311"/>
      <c r="G13" s="311"/>
      <c r="H13" s="311"/>
      <c r="I13" s="311"/>
      <c r="J13" s="311"/>
      <c r="K13" s="311"/>
      <c r="L13" s="311"/>
      <c r="M13" s="311"/>
      <c r="N13" s="311"/>
      <c r="O13" s="64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</row>
    <row r="14" spans="1:26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</row>
    <row r="15" spans="1:26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</row>
    <row r="16" spans="1:26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5">
        <v>18.038068219241083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</row>
    <row r="17" spans="1:2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V17" s="87"/>
      <c r="W17" s="87"/>
      <c r="X17" s="87"/>
      <c r="Y17" s="87"/>
      <c r="Z17" s="87"/>
    </row>
    <row r="18" spans="1:26" s="65" customFormat="1" ht="30" x14ac:dyDescent="0.25">
      <c r="A18" s="62"/>
      <c r="B18" s="297" t="s">
        <v>372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5">
        <v>3.3928418074331308</v>
      </c>
      <c r="I18" s="84"/>
      <c r="J18" s="84"/>
      <c r="K18" s="84"/>
      <c r="L18" s="84"/>
      <c r="M18" s="84"/>
      <c r="N18" s="84"/>
      <c r="O18" s="64"/>
      <c r="P18" s="180" t="s">
        <v>241</v>
      </c>
      <c r="Q18" s="181">
        <v>13.411096574570205</v>
      </c>
      <c r="R18" s="181">
        <v>6.7665426322159536</v>
      </c>
      <c r="S18" s="181">
        <v>5.9573433665379678</v>
      </c>
      <c r="T18" s="181">
        <f>+C16-C15</f>
        <v>1.5147316016844528</v>
      </c>
      <c r="U18" s="181">
        <f t="shared" ref="U18:Y18" si="0">+D16-D15</f>
        <v>3.9830036059697829</v>
      </c>
      <c r="V18" s="181">
        <f t="shared" si="0"/>
        <v>4.4420139592874399</v>
      </c>
      <c r="W18" s="181">
        <f t="shared" si="0"/>
        <v>4.5308580968261065</v>
      </c>
      <c r="X18" s="181">
        <f t="shared" si="0"/>
        <v>3.7702938854261152</v>
      </c>
      <c r="Y18" s="181">
        <f t="shared" si="0"/>
        <v>3.3928418074331308</v>
      </c>
      <c r="Z18" s="87"/>
    </row>
    <row r="19" spans="1:2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13.505146840107415</v>
      </c>
      <c r="R19" s="181">
        <v>6.5379747539059201</v>
      </c>
      <c r="S19" s="181">
        <v>5.9529812098304786</v>
      </c>
      <c r="T19" s="87" t="b">
        <f>ROUND(C18,4)=ROUND(T18,4)</f>
        <v>1</v>
      </c>
      <c r="U19" s="87" t="b">
        <f t="shared" ref="U19:Y19" si="1">ROUND(D18,4)=ROUND(U18,4)</f>
        <v>1</v>
      </c>
      <c r="V19" s="87" t="b">
        <f t="shared" si="1"/>
        <v>1</v>
      </c>
      <c r="W19" s="87" t="b">
        <f t="shared" si="1"/>
        <v>1</v>
      </c>
      <c r="X19" s="87" t="b">
        <f t="shared" si="1"/>
        <v>1</v>
      </c>
      <c r="Y19" s="87" t="b">
        <f t="shared" si="1"/>
        <v>1</v>
      </c>
      <c r="Z19" s="87"/>
    </row>
    <row r="20" spans="1:26" s="65" customFormat="1" x14ac:dyDescent="0.25">
      <c r="A20" s="62"/>
      <c r="B20" s="102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0" t="s">
        <v>244</v>
      </c>
      <c r="Q20" s="181">
        <v>13.417978673769964</v>
      </c>
      <c r="R20" s="181">
        <v>6.8069517827298212</v>
      </c>
      <c r="S20" s="181">
        <v>6.1306265564826923</v>
      </c>
      <c r="T20" s="87"/>
      <c r="U20" s="87"/>
      <c r="V20" s="87"/>
      <c r="W20" s="87"/>
      <c r="X20" s="87"/>
      <c r="Y20" s="87"/>
      <c r="Z20" s="87"/>
    </row>
    <row r="21" spans="1:26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13.953420630494278</v>
      </c>
      <c r="R21" s="181">
        <v>7.1685102094960929</v>
      </c>
      <c r="S21" s="181">
        <v>6.0606050089019963</v>
      </c>
      <c r="T21" s="87"/>
      <c r="U21" s="87"/>
      <c r="V21" s="87"/>
      <c r="W21" s="87"/>
      <c r="X21" s="87"/>
      <c r="Y21" s="87"/>
      <c r="Z21" s="87"/>
    </row>
    <row r="22" spans="1:26" s="65" customFormat="1" x14ac:dyDescent="0.25">
      <c r="A22" s="62"/>
      <c r="B22" s="102"/>
      <c r="C22" s="311" t="s">
        <v>50</v>
      </c>
      <c r="D22" s="311"/>
      <c r="E22" s="311"/>
      <c r="F22" s="311"/>
      <c r="G22" s="311"/>
      <c r="H22" s="311"/>
      <c r="I22" s="311"/>
      <c r="J22" s="311"/>
      <c r="K22" s="311"/>
      <c r="L22" s="311"/>
      <c r="M22" s="311"/>
      <c r="N22" s="311"/>
      <c r="O22" s="64"/>
      <c r="P22" s="180" t="s">
        <v>254</v>
      </c>
      <c r="Q22" s="181">
        <v>13.726208957264186</v>
      </c>
      <c r="R22" s="181">
        <v>6.7960817885543268</v>
      </c>
      <c r="S22" s="181">
        <v>5.3678252634133843</v>
      </c>
      <c r="T22" s="87"/>
      <c r="U22" s="87"/>
      <c r="V22" s="87"/>
      <c r="W22" s="87"/>
      <c r="X22" s="87"/>
      <c r="Y22" s="87"/>
      <c r="Z22" s="87"/>
    </row>
    <row r="23" spans="1:26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0" t="s">
        <v>255</v>
      </c>
      <c r="Q23" s="181">
        <v>14.226703264457669</v>
      </c>
      <c r="R23" s="181">
        <v>6.6396433552290191</v>
      </c>
      <c r="S23" s="181">
        <v>6.0535103967215935</v>
      </c>
      <c r="T23" s="87"/>
      <c r="U23" s="87"/>
      <c r="V23" s="87"/>
      <c r="W23" s="87"/>
      <c r="X23" s="87"/>
      <c r="Y23" s="87"/>
      <c r="Z23" s="87"/>
    </row>
    <row r="24" spans="1:26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0" t="s">
        <v>256</v>
      </c>
      <c r="Q24" s="181">
        <v>13.774275766572583</v>
      </c>
      <c r="R24" s="181">
        <v>6.6889129999972692</v>
      </c>
      <c r="S24" s="181">
        <v>6.6217026088137443</v>
      </c>
      <c r="T24" s="87"/>
      <c r="U24" s="87"/>
      <c r="V24" s="87"/>
      <c r="W24" s="87"/>
      <c r="X24" s="87"/>
      <c r="Y24" s="87"/>
      <c r="Z24" s="87"/>
    </row>
    <row r="25" spans="1:26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5">
        <v>7.8379600245365362</v>
      </c>
      <c r="I25" s="84"/>
      <c r="J25" s="84"/>
      <c r="K25" s="84"/>
      <c r="L25" s="84"/>
      <c r="M25" s="84"/>
      <c r="N25" s="84"/>
      <c r="O25" s="64"/>
      <c r="P25" s="180" t="s">
        <v>257</v>
      </c>
      <c r="Q25" s="181">
        <v>13.97232810987958</v>
      </c>
      <c r="R25" s="181">
        <v>6.5594723292353896</v>
      </c>
      <c r="S25" s="181">
        <v>7.1332479422991604</v>
      </c>
      <c r="T25" s="87"/>
      <c r="U25" s="87"/>
      <c r="V25" s="87"/>
      <c r="W25" s="87"/>
      <c r="X25" s="87"/>
      <c r="Y25" s="87"/>
      <c r="Z25" s="87"/>
    </row>
    <row r="26" spans="1:26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13.119186618643514</v>
      </c>
      <c r="R26" s="181">
        <v>6.0922428007858054</v>
      </c>
      <c r="S26" s="181">
        <v>6.1315155175750151</v>
      </c>
      <c r="T26" s="87"/>
      <c r="U26" s="87"/>
      <c r="V26" s="87"/>
      <c r="W26" s="87"/>
      <c r="X26" s="87"/>
      <c r="Y26" s="87"/>
      <c r="Z26" s="87"/>
    </row>
    <row r="27" spans="1:26" s="65" customFormat="1" ht="30" x14ac:dyDescent="0.25">
      <c r="A27" s="62"/>
      <c r="B27" s="297" t="s">
        <v>372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5">
        <v>-0.18957464514287725</v>
      </c>
      <c r="I27" s="84"/>
      <c r="J27" s="84"/>
      <c r="K27" s="84"/>
      <c r="L27" s="84"/>
      <c r="M27" s="84"/>
      <c r="N27" s="84"/>
      <c r="O27" s="64"/>
      <c r="P27" s="180" t="s">
        <v>260</v>
      </c>
      <c r="Q27" s="181">
        <v>13.33657473401561</v>
      </c>
      <c r="R27" s="181">
        <v>6.106001921721405</v>
      </c>
      <c r="S27" s="181">
        <v>6.1691823288389793</v>
      </c>
      <c r="T27" s="181">
        <f>+C25-C24</f>
        <v>1.7301540156475319</v>
      </c>
      <c r="U27" s="181">
        <f t="shared" ref="U27:Y27" si="2">+D25-D24</f>
        <v>2.7297806736827921</v>
      </c>
      <c r="V27" s="181">
        <f t="shared" si="2"/>
        <v>3.0816251653143034</v>
      </c>
      <c r="W27" s="181">
        <f t="shared" si="2"/>
        <v>2.1320728257661248</v>
      </c>
      <c r="X27" s="181">
        <f t="shared" si="2"/>
        <v>1.9111825553249586</v>
      </c>
      <c r="Y27" s="181">
        <f t="shared" si="2"/>
        <v>-0.18957464514287725</v>
      </c>
      <c r="Z27" s="87"/>
    </row>
    <row r="28" spans="1:26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0" t="s">
        <v>268</v>
      </c>
      <c r="Q28" s="181">
        <v>16.811094865738919</v>
      </c>
      <c r="R28" s="181">
        <v>8.0862944269289887</v>
      </c>
      <c r="S28" s="181">
        <v>6.9285794065820001</v>
      </c>
      <c r="T28" s="87" t="b">
        <f>ROUND(C27,4)=ROUND(T27,4)</f>
        <v>1</v>
      </c>
      <c r="U28" s="87" t="b">
        <f t="shared" ref="U28:Y28" si="3">ROUND(D27,4)=ROUND(U27,4)</f>
        <v>1</v>
      </c>
      <c r="V28" s="87" t="b">
        <f t="shared" si="3"/>
        <v>1</v>
      </c>
      <c r="W28" s="87" t="b">
        <f t="shared" si="3"/>
        <v>1</v>
      </c>
      <c r="X28" s="87" t="b">
        <f t="shared" si="3"/>
        <v>1</v>
      </c>
      <c r="Y28" s="87" t="b">
        <f t="shared" si="3"/>
        <v>1</v>
      </c>
      <c r="Z28" s="87"/>
    </row>
    <row r="29" spans="1:26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0" t="s">
        <v>273</v>
      </c>
      <c r="Q29" s="181">
        <v>17.529118104542992</v>
      </c>
      <c r="R29" s="181">
        <v>8.5371877026868486</v>
      </c>
      <c r="S29" s="181">
        <v>7.5589761851700636</v>
      </c>
      <c r="T29" s="87"/>
      <c r="U29" s="87"/>
      <c r="V29" s="87"/>
      <c r="W29" s="87"/>
      <c r="X29" s="87"/>
      <c r="Y29" s="87"/>
      <c r="Z29" s="87"/>
    </row>
    <row r="30" spans="1:26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0" t="s">
        <v>274</v>
      </c>
      <c r="Q30" s="181">
        <v>17.2</v>
      </c>
      <c r="R30" s="181">
        <v>8.1999999999999993</v>
      </c>
      <c r="S30" s="181">
        <v>7.2</v>
      </c>
      <c r="T30" s="87"/>
      <c r="U30" s="87"/>
      <c r="V30" s="87"/>
      <c r="W30" s="87"/>
      <c r="X30" s="87"/>
      <c r="Y30" s="87"/>
      <c r="Z30" s="87"/>
    </row>
    <row r="31" spans="1:26" s="65" customFormat="1" x14ac:dyDescent="0.25">
      <c r="A31" s="62"/>
      <c r="B31" s="102"/>
      <c r="C31" s="311" t="s">
        <v>52</v>
      </c>
      <c r="D31" s="311"/>
      <c r="E31" s="311"/>
      <c r="F31" s="311"/>
      <c r="G31" s="311"/>
      <c r="H31" s="311"/>
      <c r="I31" s="311"/>
      <c r="J31" s="311"/>
      <c r="K31" s="311"/>
      <c r="L31" s="311"/>
      <c r="M31" s="311"/>
      <c r="N31" s="311"/>
      <c r="O31" s="64"/>
      <c r="P31" s="180" t="s">
        <v>275</v>
      </c>
      <c r="Q31" s="181">
        <v>13.578516761830899</v>
      </c>
      <c r="R31" s="181">
        <v>6.1632641378772304</v>
      </c>
      <c r="S31" s="181">
        <v>6.6868573583064626</v>
      </c>
      <c r="T31" s="87"/>
      <c r="U31" s="87"/>
      <c r="V31" s="87"/>
      <c r="W31" s="87"/>
      <c r="X31" s="87"/>
      <c r="Y31" s="87"/>
      <c r="Z31" s="87"/>
    </row>
    <row r="32" spans="1:26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0" t="s">
        <v>283</v>
      </c>
      <c r="Q32" s="181">
        <v>12.993726428190804</v>
      </c>
      <c r="R32" s="181">
        <v>5.58974113690231</v>
      </c>
      <c r="S32" s="181">
        <v>6.5450641432478234</v>
      </c>
      <c r="T32" s="87"/>
      <c r="U32" s="87"/>
      <c r="V32" s="87"/>
      <c r="W32" s="87"/>
      <c r="X32" s="87"/>
      <c r="Y32" s="87"/>
      <c r="Z32" s="87"/>
    </row>
    <row r="33" spans="1:26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0" t="s">
        <v>284</v>
      </c>
      <c r="Q33" s="181">
        <v>12.897745624246722</v>
      </c>
      <c r="R33" s="181">
        <v>6.8357025778472096</v>
      </c>
      <c r="S33" s="181">
        <v>6.3986984096195094</v>
      </c>
      <c r="T33" s="87"/>
      <c r="U33" s="87"/>
      <c r="V33" s="87"/>
      <c r="W33" s="87"/>
      <c r="X33" s="87"/>
      <c r="Y33" s="87"/>
      <c r="Z33" s="87"/>
    </row>
    <row r="34" spans="1:26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5">
        <v>6.4549690518471907</v>
      </c>
      <c r="I34" s="84"/>
      <c r="J34" s="84"/>
      <c r="K34" s="84"/>
      <c r="L34" s="84"/>
      <c r="M34" s="84"/>
      <c r="N34" s="84"/>
      <c r="O34" s="64"/>
      <c r="P34" s="180" t="s">
        <v>292</v>
      </c>
      <c r="Q34" s="181">
        <v>14.395702497100343</v>
      </c>
      <c r="R34" s="181">
        <v>6.93552015251072</v>
      </c>
      <c r="S34" s="181">
        <v>6.3635431989957993</v>
      </c>
      <c r="T34" s="87"/>
      <c r="U34" s="87"/>
      <c r="V34" s="87"/>
      <c r="W34" s="87"/>
      <c r="X34" s="87"/>
      <c r="Y34" s="87"/>
      <c r="Z34" s="87"/>
    </row>
    <row r="35" spans="1:26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0" t="s">
        <v>293</v>
      </c>
      <c r="Q35" s="181">
        <v>14.645226411807952</v>
      </c>
      <c r="R35" s="181">
        <v>8.0275346696794134</v>
      </c>
      <c r="S35" s="181">
        <v>6.8522994947853428</v>
      </c>
      <c r="T35" s="87"/>
      <c r="U35" s="87"/>
      <c r="V35" s="87"/>
      <c r="W35" s="87"/>
      <c r="X35" s="87"/>
      <c r="Y35" s="87"/>
      <c r="Z35" s="87"/>
    </row>
    <row r="36" spans="1:26" s="65" customFormat="1" ht="30" x14ac:dyDescent="0.25">
      <c r="A36" s="62"/>
      <c r="B36" s="297" t="s">
        <v>372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5">
        <v>-0.39733044293815212</v>
      </c>
      <c r="I36" s="84"/>
      <c r="J36" s="84"/>
      <c r="K36" s="84"/>
      <c r="L36" s="84"/>
      <c r="M36" s="84"/>
      <c r="N36" s="84"/>
      <c r="O36" s="64"/>
      <c r="P36" s="180" t="s">
        <v>294</v>
      </c>
      <c r="Q36" s="181">
        <v>15.235587691783504</v>
      </c>
      <c r="R36" s="181">
        <v>6.7851763987934257</v>
      </c>
      <c r="S36" s="181">
        <v>7.0037920378449341</v>
      </c>
      <c r="T36" s="181">
        <f>+C34-C33</f>
        <v>-3.3185931149549042E-2</v>
      </c>
      <c r="U36" s="181">
        <f t="shared" ref="U36:Y36" si="4">+D34-D33</f>
        <v>-0.49864856694510795</v>
      </c>
      <c r="V36" s="181">
        <f t="shared" si="4"/>
        <v>-0.31328749142095891</v>
      </c>
      <c r="W36" s="181">
        <f t="shared" si="4"/>
        <v>-0.19680463144183058</v>
      </c>
      <c r="X36" s="181">
        <f t="shared" si="4"/>
        <v>9.5359293677469203E-2</v>
      </c>
      <c r="Y36" s="181">
        <f t="shared" si="4"/>
        <v>-0.39733044293815212</v>
      </c>
      <c r="Z36" s="87"/>
    </row>
    <row r="37" spans="1:26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14.516320974829073</v>
      </c>
      <c r="R37" s="181">
        <v>6.850510445024609</v>
      </c>
      <c r="S37" s="181">
        <v>6.3718154705135586</v>
      </c>
      <c r="T37" s="87" t="b">
        <f>ROUND(C36,4)=ROUND(T36,4)</f>
        <v>1</v>
      </c>
      <c r="U37" s="87" t="b">
        <f t="shared" ref="U37:Y37" si="5">ROUND(D36,4)=ROUND(U36,4)</f>
        <v>1</v>
      </c>
      <c r="V37" s="87" t="b">
        <f t="shared" si="5"/>
        <v>1</v>
      </c>
      <c r="W37" s="87" t="b">
        <f t="shared" si="5"/>
        <v>1</v>
      </c>
      <c r="X37" s="87" t="b">
        <f t="shared" si="5"/>
        <v>1</v>
      </c>
      <c r="Y37" s="87" t="b">
        <f t="shared" si="5"/>
        <v>1</v>
      </c>
      <c r="Z37" s="75"/>
    </row>
    <row r="38" spans="1:26" ht="15.75" x14ac:dyDescent="0.25">
      <c r="A38" s="8"/>
      <c r="B38" s="19"/>
      <c r="C38" s="333" t="s">
        <v>340</v>
      </c>
      <c r="D38" s="333"/>
      <c r="E38" s="333"/>
      <c r="F38" s="333"/>
      <c r="G38" s="333"/>
      <c r="H38" s="333"/>
      <c r="I38" s="333"/>
      <c r="J38" s="333"/>
      <c r="K38" s="333"/>
      <c r="L38" s="333"/>
      <c r="M38" s="333"/>
      <c r="N38" s="333"/>
      <c r="O38" s="12"/>
      <c r="P38" s="180" t="s">
        <v>299</v>
      </c>
      <c r="Q38" s="181">
        <v>14.692097283173114</v>
      </c>
      <c r="R38" s="181">
        <v>5.9972755991354489</v>
      </c>
      <c r="S38" s="181">
        <v>5.3675997825770514</v>
      </c>
      <c r="T38" s="87"/>
      <c r="U38" s="75"/>
      <c r="V38" s="75"/>
      <c r="W38" s="75"/>
      <c r="X38" s="75"/>
      <c r="Y38" s="75"/>
      <c r="Z38" s="75"/>
    </row>
    <row r="39" spans="1:26" ht="15.75" x14ac:dyDescent="0.25">
      <c r="A39" s="8"/>
      <c r="B39" s="19"/>
      <c r="C39" s="332" t="s">
        <v>282</v>
      </c>
      <c r="D39" s="332"/>
      <c r="E39" s="332"/>
      <c r="F39" s="332"/>
      <c r="G39" s="332"/>
      <c r="H39" s="332"/>
      <c r="I39" s="332"/>
      <c r="J39" s="332"/>
      <c r="K39" s="332"/>
      <c r="L39" s="332"/>
      <c r="M39" s="332"/>
      <c r="N39" s="332"/>
      <c r="O39" s="12"/>
      <c r="P39" s="180" t="s">
        <v>300</v>
      </c>
      <c r="Q39" s="181">
        <v>15.158049930870382</v>
      </c>
      <c r="R39" s="181">
        <v>6.9249473823600427</v>
      </c>
      <c r="S39" s="181">
        <v>4.9544201836273967</v>
      </c>
      <c r="T39" s="87"/>
      <c r="U39" s="75"/>
      <c r="V39" s="75"/>
      <c r="W39" s="75"/>
      <c r="X39" s="75"/>
      <c r="Y39" s="75"/>
      <c r="Z39" s="75"/>
    </row>
    <row r="40" spans="1:26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16.926053922543964</v>
      </c>
      <c r="R40" s="181">
        <v>8.9200592495857478</v>
      </c>
      <c r="S40" s="181">
        <v>6.6310281481151643</v>
      </c>
      <c r="T40" s="87"/>
      <c r="U40" s="75"/>
      <c r="V40" s="75"/>
      <c r="W40" s="75"/>
      <c r="X40" s="75"/>
      <c r="Y40" s="75"/>
      <c r="Z40" s="75"/>
    </row>
    <row r="41" spans="1:26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17.809146118199557</v>
      </c>
      <c r="R41" s="181">
        <v>10.379746614647889</v>
      </c>
      <c r="S41" s="181">
        <v>6.6948559970676156</v>
      </c>
      <c r="T41" s="87"/>
      <c r="U41" s="75"/>
      <c r="V41" s="75"/>
      <c r="W41" s="75"/>
      <c r="X41" s="75"/>
      <c r="Y41" s="75"/>
      <c r="Z41" s="75"/>
    </row>
    <row r="42" spans="1:26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18.714731601684452</v>
      </c>
      <c r="R42" s="181">
        <v>9.9301540156475312</v>
      </c>
      <c r="S42" s="181">
        <v>7.1668140688504511</v>
      </c>
      <c r="T42" s="87"/>
      <c r="U42" s="75"/>
      <c r="V42" s="75"/>
      <c r="W42" s="75"/>
      <c r="X42" s="75"/>
      <c r="Y42" s="75"/>
      <c r="Z42" s="75"/>
    </row>
    <row r="43" spans="1:26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17.561520367800682</v>
      </c>
      <c r="R43" s="181">
        <v>8.8930448115600225</v>
      </c>
      <c r="S43" s="181">
        <v>6.1882087913613546</v>
      </c>
      <c r="T43" s="87"/>
      <c r="U43" s="75"/>
      <c r="V43" s="75"/>
      <c r="W43" s="75"/>
      <c r="X43" s="75"/>
      <c r="Y43" s="75"/>
      <c r="Z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17.435740387478244</v>
      </c>
      <c r="R44" s="181">
        <v>8.6713663022166134</v>
      </c>
      <c r="S44" s="181">
        <v>6.2317766518268645</v>
      </c>
      <c r="T44" s="87"/>
      <c r="U44" s="75"/>
      <c r="V44" s="75"/>
      <c r="W44" s="75"/>
      <c r="X44" s="75"/>
      <c r="Y44" s="75"/>
      <c r="Z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17.428603721072829</v>
      </c>
      <c r="R45" s="181">
        <v>8.9677754036133344</v>
      </c>
      <c r="S45" s="181">
        <v>6.2018937781776788</v>
      </c>
      <c r="T45" s="87"/>
      <c r="U45" s="75"/>
      <c r="V45" s="75"/>
      <c r="W45" s="75"/>
      <c r="X45" s="75"/>
      <c r="Y45" s="75"/>
      <c r="Z45" s="7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18.165996382526458</v>
      </c>
      <c r="R46" s="181">
        <v>8.8467027078356786</v>
      </c>
      <c r="S46" s="181">
        <v>6.4589024926732685</v>
      </c>
      <c r="T46" s="87"/>
      <c r="U46" s="75"/>
      <c r="V46" s="75"/>
      <c r="W46" s="75"/>
      <c r="X46" s="75"/>
      <c r="Y46" s="75"/>
      <c r="Z46" s="75"/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1">
        <v>18.038068219241083</v>
      </c>
      <c r="R47" s="181">
        <v>7.8379600245365362</v>
      </c>
      <c r="S47" s="181">
        <v>6.4549690518471907</v>
      </c>
      <c r="T47" s="87"/>
      <c r="U47" s="75"/>
      <c r="V47" s="75"/>
      <c r="W47" s="75"/>
      <c r="X47" s="75"/>
      <c r="Y47" s="75"/>
      <c r="Z47" s="75"/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0" t="s">
        <v>316</v>
      </c>
      <c r="Q48" s="181"/>
      <c r="R48" s="181"/>
      <c r="S48" s="181"/>
      <c r="T48" s="87"/>
      <c r="U48" s="75"/>
      <c r="V48" s="75"/>
      <c r="W48" s="75"/>
      <c r="X48" s="75"/>
      <c r="Y48" s="75"/>
      <c r="Z48" s="75"/>
    </row>
    <row r="49" spans="1:26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0" t="s">
        <v>317</v>
      </c>
      <c r="Q49" s="181"/>
      <c r="R49" s="181"/>
      <c r="S49" s="181"/>
      <c r="T49" s="87"/>
      <c r="U49" s="75"/>
      <c r="V49" s="75"/>
      <c r="W49" s="75"/>
      <c r="X49" s="75"/>
      <c r="Y49" s="75"/>
      <c r="Z49" s="75"/>
    </row>
    <row r="50" spans="1:26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0" t="s">
        <v>318</v>
      </c>
      <c r="Q50" s="181"/>
      <c r="R50" s="181"/>
      <c r="S50" s="181"/>
      <c r="T50" s="87"/>
      <c r="U50" s="75"/>
      <c r="V50" s="75"/>
      <c r="W50" s="75"/>
      <c r="X50" s="75"/>
      <c r="Y50" s="75"/>
      <c r="Z50" s="75"/>
    </row>
    <row r="51" spans="1:26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0" t="s">
        <v>319</v>
      </c>
      <c r="Q51" s="181"/>
      <c r="R51" s="181"/>
      <c r="S51" s="181"/>
      <c r="T51" s="87"/>
      <c r="U51" s="75"/>
      <c r="V51" s="75"/>
      <c r="W51" s="75"/>
      <c r="X51" s="75"/>
      <c r="Y51" s="75"/>
      <c r="Z51" s="75"/>
    </row>
    <row r="52" spans="1:26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 t="s">
        <v>320</v>
      </c>
      <c r="Q52" s="181"/>
      <c r="R52" s="181"/>
      <c r="S52" s="181"/>
      <c r="T52" s="87"/>
      <c r="U52" s="75"/>
      <c r="V52" s="75"/>
      <c r="W52" s="75"/>
      <c r="X52" s="75"/>
      <c r="Y52" s="75"/>
      <c r="Z52" s="75"/>
    </row>
    <row r="53" spans="1:26" ht="15.75" x14ac:dyDescent="0.25">
      <c r="A53" s="131" t="s">
        <v>341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 t="s">
        <v>321</v>
      </c>
      <c r="Q53" s="181"/>
      <c r="R53" s="181"/>
      <c r="S53" s="181"/>
      <c r="T53" s="87"/>
      <c r="U53" s="75"/>
      <c r="V53" s="75"/>
      <c r="W53" s="75"/>
      <c r="X53" s="75"/>
      <c r="Y53" s="75"/>
      <c r="Z53" s="75"/>
    </row>
    <row r="54" spans="1:26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6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6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6" s="65" customFormat="1" ht="14.25" x14ac:dyDescent="0.2">
      <c r="H57" s="127"/>
      <c r="P57" s="87"/>
      <c r="Q57" s="87"/>
      <c r="R57" s="87"/>
      <c r="S57" s="87"/>
      <c r="T57" s="87"/>
    </row>
    <row r="58" spans="1:26" s="65" customFormat="1" ht="14.25" x14ac:dyDescent="0.2">
      <c r="H58" s="127"/>
      <c r="P58" s="87"/>
      <c r="Q58" s="87"/>
      <c r="R58" s="87"/>
      <c r="S58" s="87"/>
      <c r="T58" s="87"/>
    </row>
    <row r="59" spans="1:26" s="65" customFormat="1" ht="14.25" x14ac:dyDescent="0.2">
      <c r="H59" s="127"/>
      <c r="P59" s="87"/>
      <c r="Q59" s="87"/>
      <c r="R59" s="87"/>
      <c r="S59" s="87"/>
      <c r="T59" s="87"/>
    </row>
    <row r="60" spans="1:26" s="65" customFormat="1" ht="14.25" x14ac:dyDescent="0.2">
      <c r="H60" s="127"/>
    </row>
    <row r="61" spans="1:26" s="65" customFormat="1" ht="14.25" x14ac:dyDescent="0.2">
      <c r="H61" s="127"/>
    </row>
    <row r="62" spans="1:26" s="65" customFormat="1" ht="14.25" x14ac:dyDescent="0.2">
      <c r="H62" s="127"/>
    </row>
    <row r="63" spans="1:26" s="65" customFormat="1" ht="14.25" x14ac:dyDescent="0.2">
      <c r="H63" s="127"/>
      <c r="T63" s="199"/>
      <c r="U63" s="199"/>
      <c r="V63" s="19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70" workbookViewId="0">
      <selection activeCell="B10" sqref="B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17" width="10.85546875" style="87"/>
    <col min="18" max="19" width="10.85546875" style="75"/>
    <col min="20" max="20" width="8" style="300" customWidth="1"/>
    <col min="21" max="21" width="9.28515625" style="300" customWidth="1"/>
    <col min="22" max="23" width="14.5703125" style="198" bestFit="1" customWidth="1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3"/>
      <c r="V5" s="75"/>
      <c r="W5" s="75"/>
      <c r="X5" s="75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3"/>
      <c r="V6" s="75"/>
      <c r="W6" s="75"/>
      <c r="X6" s="75"/>
      <c r="Y6" s="78"/>
      <c r="Z6" s="78"/>
    </row>
    <row r="7" spans="1:26" ht="15.75" x14ac:dyDescent="0.25">
      <c r="A7" s="8"/>
      <c r="B7" s="9"/>
      <c r="C7" s="306" t="s">
        <v>102</v>
      </c>
      <c r="D7" s="306"/>
      <c r="E7" s="306"/>
      <c r="F7" s="306"/>
      <c r="G7" s="306"/>
      <c r="H7" s="306"/>
      <c r="I7" s="306"/>
      <c r="J7" s="12"/>
      <c r="K7" s="183"/>
      <c r="V7" s="75"/>
      <c r="W7" s="75"/>
      <c r="X7" s="75"/>
      <c r="Z7" s="78"/>
    </row>
    <row r="8" spans="1:2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83"/>
      <c r="V8" s="75"/>
      <c r="W8" s="75"/>
      <c r="X8" s="75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183"/>
      <c r="L10" s="87"/>
      <c r="M10" s="87"/>
      <c r="N10" s="87"/>
      <c r="O10" s="87"/>
      <c r="P10" s="87" t="s">
        <v>278</v>
      </c>
      <c r="Q10" s="87"/>
      <c r="R10" s="87" t="s">
        <v>279</v>
      </c>
      <c r="S10" s="87"/>
      <c r="T10" s="299"/>
      <c r="U10" s="299"/>
      <c r="V10" s="87"/>
      <c r="W10" s="87"/>
      <c r="X10" s="87"/>
      <c r="Z10" s="19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K11" s="87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299"/>
      <c r="U11" s="299"/>
      <c r="V11" s="87"/>
      <c r="W11" s="87"/>
      <c r="X11" s="87"/>
      <c r="Z11" s="19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/>
      <c r="M12" s="87" t="s">
        <v>74</v>
      </c>
      <c r="N12" s="87"/>
      <c r="O12" s="87"/>
      <c r="P12" s="87"/>
      <c r="Q12" s="87"/>
      <c r="R12" s="87"/>
      <c r="S12" s="87"/>
      <c r="T12" s="299"/>
      <c r="U12" s="299"/>
      <c r="V12" s="87"/>
      <c r="W12" s="87"/>
      <c r="X12" s="87"/>
      <c r="Z12" s="197"/>
    </row>
    <row r="13" spans="1:26" s="65" customFormat="1" ht="15" customHeight="1" x14ac:dyDescent="0.25">
      <c r="A13" s="62"/>
      <c r="B13" s="99" t="s">
        <v>362</v>
      </c>
      <c r="C13" s="85">
        <v>66.425438364921092</v>
      </c>
      <c r="D13" s="85">
        <v>65.079840353742725</v>
      </c>
      <c r="E13" s="85">
        <v>-1.3455980111783674</v>
      </c>
      <c r="F13" s="264"/>
      <c r="G13" s="85">
        <v>66.443644775478262</v>
      </c>
      <c r="H13" s="85">
        <v>64.348141604113067</v>
      </c>
      <c r="I13" s="85">
        <v>-2.0955031713651948</v>
      </c>
      <c r="J13" s="64"/>
      <c r="K13" s="183"/>
      <c r="L13" s="184" t="s">
        <v>362</v>
      </c>
      <c r="M13" s="187">
        <v>65.079840353742725</v>
      </c>
      <c r="N13" s="87"/>
      <c r="O13" s="184" t="s">
        <v>362</v>
      </c>
      <c r="P13" s="187">
        <v>66.425438364921092</v>
      </c>
      <c r="Q13" s="187">
        <v>65.079840353742725</v>
      </c>
      <c r="R13" s="187">
        <v>66.443644775478262</v>
      </c>
      <c r="S13" s="187">
        <v>64.348141604113067</v>
      </c>
      <c r="T13" s="181">
        <f>+D13-C13</f>
        <v>-1.3455980111783674</v>
      </c>
      <c r="U13" s="181">
        <f>+H13-G13</f>
        <v>-2.0955031713651948</v>
      </c>
      <c r="V13" s="87" t="b">
        <f>ROUND(E13,4)=ROUND(T13,4)</f>
        <v>1</v>
      </c>
      <c r="W13" s="87" t="b">
        <f>ROUND(I13,4)=ROUND(U13,4)</f>
        <v>1</v>
      </c>
      <c r="X13" s="87"/>
      <c r="Z13" s="197"/>
    </row>
    <row r="14" spans="1:26" s="65" customFormat="1" ht="14.25" customHeight="1" x14ac:dyDescent="0.25">
      <c r="A14" s="62"/>
      <c r="B14" s="63" t="s">
        <v>358</v>
      </c>
      <c r="C14" s="84">
        <v>63.713996698250433</v>
      </c>
      <c r="D14" s="104">
        <v>64.978044832771104</v>
      </c>
      <c r="E14" s="84">
        <v>1.2640481345206709</v>
      </c>
      <c r="F14" s="172"/>
      <c r="G14" s="84">
        <v>62.463468505108708</v>
      </c>
      <c r="H14" s="104">
        <v>65.395978881983723</v>
      </c>
      <c r="I14" s="84">
        <v>2.9325103768750154</v>
      </c>
      <c r="J14" s="64"/>
      <c r="K14" s="183"/>
      <c r="L14" s="184" t="s">
        <v>358</v>
      </c>
      <c r="M14" s="187">
        <v>64.978044832771104</v>
      </c>
      <c r="N14" s="87"/>
      <c r="O14" s="184" t="s">
        <v>358</v>
      </c>
      <c r="P14" s="187">
        <v>63.713996698250433</v>
      </c>
      <c r="Q14" s="187">
        <v>64.978044832771104</v>
      </c>
      <c r="R14" s="187">
        <v>62.463468505108708</v>
      </c>
      <c r="S14" s="187">
        <v>65.395978881983723</v>
      </c>
      <c r="T14" s="181">
        <f t="shared" ref="T14:T26" si="0">+D14-C14</f>
        <v>1.2640481345206709</v>
      </c>
      <c r="U14" s="181">
        <f t="shared" ref="U14:U26" si="1">+H14-G14</f>
        <v>2.9325103768750154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  <c r="Z14" s="197"/>
    </row>
    <row r="15" spans="1:26" s="65" customFormat="1" ht="14.25" customHeight="1" x14ac:dyDescent="0.25">
      <c r="A15" s="62"/>
      <c r="B15" s="63" t="s">
        <v>364</v>
      </c>
      <c r="C15" s="84">
        <v>62.821120848767222</v>
      </c>
      <c r="D15" s="104">
        <v>64.329742717773385</v>
      </c>
      <c r="E15" s="84">
        <v>1.5086218690061628</v>
      </c>
      <c r="F15" s="172"/>
      <c r="G15" s="84">
        <v>62.066316205420847</v>
      </c>
      <c r="H15" s="104">
        <v>67.629282815319712</v>
      </c>
      <c r="I15" s="84">
        <v>5.562966609898865</v>
      </c>
      <c r="J15" s="64"/>
      <c r="K15" s="183"/>
      <c r="L15" s="184" t="s">
        <v>364</v>
      </c>
      <c r="M15" s="187">
        <v>64.329742717773385</v>
      </c>
      <c r="N15" s="87"/>
      <c r="O15" s="184" t="s">
        <v>364</v>
      </c>
      <c r="P15" s="187">
        <v>62.821120848767222</v>
      </c>
      <c r="Q15" s="187">
        <v>64.329742717773385</v>
      </c>
      <c r="R15" s="187">
        <v>62.066316205420847</v>
      </c>
      <c r="S15" s="187">
        <v>67.629282815319712</v>
      </c>
      <c r="T15" s="181">
        <f t="shared" si="0"/>
        <v>1.5086218690061628</v>
      </c>
      <c r="U15" s="181">
        <f t="shared" si="1"/>
        <v>5.562966609898865</v>
      </c>
      <c r="V15" s="87" t="b">
        <f t="shared" si="2"/>
        <v>1</v>
      </c>
      <c r="W15" s="87" t="b">
        <f t="shared" si="3"/>
        <v>1</v>
      </c>
      <c r="X15" s="87"/>
      <c r="Z15" s="197"/>
    </row>
    <row r="16" spans="1:26" s="65" customFormat="1" ht="15" customHeight="1" x14ac:dyDescent="0.25">
      <c r="A16" s="62"/>
      <c r="B16" s="63" t="s">
        <v>360</v>
      </c>
      <c r="C16" s="84">
        <v>62.482451090844748</v>
      </c>
      <c r="D16" s="104">
        <v>63.942612787644848</v>
      </c>
      <c r="E16" s="84">
        <v>1.4601616968000997</v>
      </c>
      <c r="F16" s="172"/>
      <c r="G16" s="84">
        <v>62.188024734232272</v>
      </c>
      <c r="H16" s="104">
        <v>65.691152384751433</v>
      </c>
      <c r="I16" s="84">
        <v>3.5031276505191613</v>
      </c>
      <c r="J16" s="64"/>
      <c r="K16" s="183"/>
      <c r="L16" s="184" t="s">
        <v>360</v>
      </c>
      <c r="M16" s="187">
        <v>63.942612787644848</v>
      </c>
      <c r="N16" s="87"/>
      <c r="O16" s="184" t="s">
        <v>360</v>
      </c>
      <c r="P16" s="187">
        <v>62.482451090844748</v>
      </c>
      <c r="Q16" s="187">
        <v>63.942612787644848</v>
      </c>
      <c r="R16" s="187">
        <v>62.188024734232272</v>
      </c>
      <c r="S16" s="187">
        <v>65.691152384751433</v>
      </c>
      <c r="T16" s="181">
        <f t="shared" si="0"/>
        <v>1.4601616968000997</v>
      </c>
      <c r="U16" s="181">
        <f t="shared" si="1"/>
        <v>3.5031276505191613</v>
      </c>
      <c r="V16" s="87" t="b">
        <f t="shared" si="2"/>
        <v>1</v>
      </c>
      <c r="W16" s="87" t="b">
        <f t="shared" si="3"/>
        <v>1</v>
      </c>
      <c r="X16" s="87"/>
      <c r="Z16" s="197"/>
    </row>
    <row r="17" spans="1:26" s="65" customFormat="1" ht="15" customHeight="1" x14ac:dyDescent="0.25">
      <c r="A17" s="62"/>
      <c r="B17" s="63" t="s">
        <v>356</v>
      </c>
      <c r="C17" s="84">
        <v>63.833712364608431</v>
      </c>
      <c r="D17" s="104">
        <v>63.872169269167358</v>
      </c>
      <c r="E17" s="84">
        <v>3.8456904558927363E-2</v>
      </c>
      <c r="F17" s="172"/>
      <c r="G17" s="84">
        <v>62.310318119538422</v>
      </c>
      <c r="H17" s="104">
        <v>64.163787283118396</v>
      </c>
      <c r="I17" s="84">
        <v>1.8534691635799732</v>
      </c>
      <c r="J17" s="64"/>
      <c r="K17" s="183"/>
      <c r="L17" s="184" t="s">
        <v>356</v>
      </c>
      <c r="M17" s="187">
        <v>63.872169269167358</v>
      </c>
      <c r="N17" s="87"/>
      <c r="O17" s="184" t="s">
        <v>356</v>
      </c>
      <c r="P17" s="187">
        <v>63.833712364608431</v>
      </c>
      <c r="Q17" s="187">
        <v>63.872169269167358</v>
      </c>
      <c r="R17" s="187">
        <v>62.310318119538422</v>
      </c>
      <c r="S17" s="187">
        <v>64.163787283118396</v>
      </c>
      <c r="T17" s="181">
        <f t="shared" si="0"/>
        <v>3.8456904558927363E-2</v>
      </c>
      <c r="U17" s="181">
        <f t="shared" si="1"/>
        <v>1.8534691635799732</v>
      </c>
      <c r="V17" s="87" t="b">
        <f t="shared" si="2"/>
        <v>1</v>
      </c>
      <c r="W17" s="87" t="b">
        <f t="shared" si="3"/>
        <v>1</v>
      </c>
      <c r="X17" s="87"/>
      <c r="Z17" s="197"/>
    </row>
    <row r="18" spans="1:26" s="65" customFormat="1" ht="15" customHeight="1" x14ac:dyDescent="0.25">
      <c r="A18" s="62"/>
      <c r="B18" s="99" t="s">
        <v>359</v>
      </c>
      <c r="C18" s="71">
        <v>61.913625360813526</v>
      </c>
      <c r="D18" s="85">
        <v>61.781664944199996</v>
      </c>
      <c r="E18" s="71">
        <v>-0.13196041661353064</v>
      </c>
      <c r="F18" s="282"/>
      <c r="G18" s="71">
        <v>61.718200192914061</v>
      </c>
      <c r="H18" s="85">
        <v>62.290329477779494</v>
      </c>
      <c r="I18" s="71">
        <v>0.57212928486543291</v>
      </c>
      <c r="J18" s="64"/>
      <c r="K18" s="183"/>
      <c r="L18" s="184" t="s">
        <v>359</v>
      </c>
      <c r="M18" s="187">
        <v>61.781664944199996</v>
      </c>
      <c r="N18" s="87"/>
      <c r="O18" s="184" t="s">
        <v>359</v>
      </c>
      <c r="P18" s="187">
        <v>61.913625360813526</v>
      </c>
      <c r="Q18" s="187">
        <v>61.781664944199996</v>
      </c>
      <c r="R18" s="187">
        <v>61.718200192914061</v>
      </c>
      <c r="S18" s="187">
        <v>62.290329477779494</v>
      </c>
      <c r="T18" s="181">
        <f t="shared" si="0"/>
        <v>-0.13196041661353064</v>
      </c>
      <c r="U18" s="181">
        <f t="shared" si="1"/>
        <v>0.57212928486543291</v>
      </c>
      <c r="V18" s="87" t="b">
        <f t="shared" si="2"/>
        <v>1</v>
      </c>
      <c r="W18" s="87" t="b">
        <f t="shared" si="3"/>
        <v>1</v>
      </c>
      <c r="X18" s="87"/>
      <c r="Z18" s="197"/>
    </row>
    <row r="19" spans="1:26" s="65" customFormat="1" ht="15" customHeight="1" x14ac:dyDescent="0.25">
      <c r="A19" s="62"/>
      <c r="B19" s="63" t="s">
        <v>353</v>
      </c>
      <c r="C19" s="84">
        <v>56.999055379265073</v>
      </c>
      <c r="D19" s="104">
        <v>60.574017420868529</v>
      </c>
      <c r="E19" s="84">
        <v>3.574962041603456</v>
      </c>
      <c r="F19" s="172"/>
      <c r="G19" s="84">
        <v>57.280345056898071</v>
      </c>
      <c r="H19" s="104">
        <v>63.539020592802089</v>
      </c>
      <c r="I19" s="84">
        <v>6.2586755359040183</v>
      </c>
      <c r="J19" s="64"/>
      <c r="K19" s="183"/>
      <c r="L19" s="184" t="s">
        <v>353</v>
      </c>
      <c r="M19" s="187">
        <v>60.574017420868529</v>
      </c>
      <c r="N19" s="87"/>
      <c r="O19" s="184" t="s">
        <v>353</v>
      </c>
      <c r="P19" s="187">
        <v>56.999055379265073</v>
      </c>
      <c r="Q19" s="187">
        <v>60.574017420868529</v>
      </c>
      <c r="R19" s="187">
        <v>57.280345056898071</v>
      </c>
      <c r="S19" s="187">
        <v>63.539020592802089</v>
      </c>
      <c r="T19" s="181">
        <f t="shared" si="0"/>
        <v>3.574962041603456</v>
      </c>
      <c r="U19" s="181">
        <f t="shared" si="1"/>
        <v>6.2586755359040183</v>
      </c>
      <c r="V19" s="87" t="b">
        <f t="shared" si="2"/>
        <v>1</v>
      </c>
      <c r="W19" s="87" t="b">
        <f t="shared" si="3"/>
        <v>1</v>
      </c>
      <c r="X19" s="87"/>
      <c r="Z19" s="197"/>
    </row>
    <row r="20" spans="1:26" s="65" customFormat="1" ht="15" customHeight="1" x14ac:dyDescent="0.25">
      <c r="A20" s="62"/>
      <c r="B20" s="63" t="s">
        <v>357</v>
      </c>
      <c r="C20" s="84">
        <v>61.525282208872298</v>
      </c>
      <c r="D20" s="104">
        <v>60.512206815479516</v>
      </c>
      <c r="E20" s="84">
        <v>-1.0130753933927821</v>
      </c>
      <c r="F20" s="170"/>
      <c r="G20" s="84">
        <v>60.304099608814234</v>
      </c>
      <c r="H20" s="104">
        <v>59.774508223982096</v>
      </c>
      <c r="I20" s="84">
        <v>-0.52959138483213763</v>
      </c>
      <c r="J20" s="64"/>
      <c r="K20" s="183"/>
      <c r="L20" s="184" t="s">
        <v>357</v>
      </c>
      <c r="M20" s="187">
        <v>60.512206815479516</v>
      </c>
      <c r="N20" s="87"/>
      <c r="O20" s="184" t="s">
        <v>357</v>
      </c>
      <c r="P20" s="187">
        <v>61.525282208872298</v>
      </c>
      <c r="Q20" s="187">
        <v>60.512206815479516</v>
      </c>
      <c r="R20" s="187">
        <v>60.304099608814234</v>
      </c>
      <c r="S20" s="187">
        <v>59.774508223982096</v>
      </c>
      <c r="T20" s="181">
        <f t="shared" si="0"/>
        <v>-1.0130753933927821</v>
      </c>
      <c r="U20" s="181">
        <f t="shared" si="1"/>
        <v>-0.52959138483213763</v>
      </c>
      <c r="V20" s="87" t="b">
        <f t="shared" si="2"/>
        <v>1</v>
      </c>
      <c r="W20" s="87" t="b">
        <f t="shared" si="3"/>
        <v>1</v>
      </c>
      <c r="X20" s="87"/>
      <c r="Z20" s="197"/>
    </row>
    <row r="21" spans="1:26" s="65" customFormat="1" ht="15" customHeight="1" x14ac:dyDescent="0.25">
      <c r="A21" s="62"/>
      <c r="B21" s="63" t="s">
        <v>352</v>
      </c>
      <c r="C21" s="84">
        <v>57.104744694500951</v>
      </c>
      <c r="D21" s="104">
        <v>57.534485080102726</v>
      </c>
      <c r="E21" s="84">
        <v>0.42974038560177519</v>
      </c>
      <c r="F21" s="164"/>
      <c r="G21" s="84">
        <v>59.198237920768136</v>
      </c>
      <c r="H21" s="104">
        <v>60.083981343109038</v>
      </c>
      <c r="I21" s="84">
        <v>0.88574342234090153</v>
      </c>
      <c r="J21" s="64"/>
      <c r="K21" s="183"/>
      <c r="L21" s="184" t="s">
        <v>352</v>
      </c>
      <c r="M21" s="187">
        <v>57.534485080102726</v>
      </c>
      <c r="N21" s="87"/>
      <c r="O21" s="184" t="s">
        <v>352</v>
      </c>
      <c r="P21" s="187">
        <v>57.104744694500951</v>
      </c>
      <c r="Q21" s="187">
        <v>57.534485080102726</v>
      </c>
      <c r="R21" s="187">
        <v>59.198237920768136</v>
      </c>
      <c r="S21" s="187">
        <v>60.083981343109038</v>
      </c>
      <c r="T21" s="181">
        <f t="shared" si="0"/>
        <v>0.42974038560177519</v>
      </c>
      <c r="U21" s="181">
        <f t="shared" si="1"/>
        <v>0.88574342234090153</v>
      </c>
      <c r="V21" s="87" t="b">
        <f t="shared" si="2"/>
        <v>1</v>
      </c>
      <c r="W21" s="87" t="b">
        <f t="shared" si="3"/>
        <v>1</v>
      </c>
      <c r="X21" s="87"/>
      <c r="Z21" s="197"/>
    </row>
    <row r="22" spans="1:26" s="65" customFormat="1" ht="14.25" customHeight="1" x14ac:dyDescent="0.25">
      <c r="A22" s="62"/>
      <c r="B22" s="63" t="s">
        <v>354</v>
      </c>
      <c r="C22" s="84">
        <v>53.734926368117605</v>
      </c>
      <c r="D22" s="104">
        <v>56.95171297970051</v>
      </c>
      <c r="E22" s="84">
        <v>3.2167866115829042</v>
      </c>
      <c r="F22" s="164"/>
      <c r="G22" s="84">
        <v>53.84903722169031</v>
      </c>
      <c r="H22" s="104">
        <v>59.347467066222968</v>
      </c>
      <c r="I22" s="84">
        <v>5.4984298445326587</v>
      </c>
      <c r="J22" s="64"/>
      <c r="K22" s="183"/>
      <c r="L22" s="184" t="s">
        <v>354</v>
      </c>
      <c r="M22" s="187">
        <v>56.95171297970051</v>
      </c>
      <c r="N22" s="87"/>
      <c r="O22" s="184" t="s">
        <v>354</v>
      </c>
      <c r="P22" s="187">
        <v>53.734926368117605</v>
      </c>
      <c r="Q22" s="187">
        <v>56.95171297970051</v>
      </c>
      <c r="R22" s="187">
        <v>53.84903722169031</v>
      </c>
      <c r="S22" s="187">
        <v>59.347467066222968</v>
      </c>
      <c r="T22" s="181">
        <f t="shared" si="0"/>
        <v>3.2167866115829042</v>
      </c>
      <c r="U22" s="181">
        <f t="shared" si="1"/>
        <v>5.4984298445326587</v>
      </c>
      <c r="V22" s="87" t="b">
        <f t="shared" si="2"/>
        <v>1</v>
      </c>
      <c r="W22" s="87" t="b">
        <f t="shared" si="3"/>
        <v>1</v>
      </c>
      <c r="X22" s="87"/>
      <c r="Z22" s="197"/>
    </row>
    <row r="23" spans="1:26" s="65" customFormat="1" ht="14.25" customHeight="1" x14ac:dyDescent="0.25">
      <c r="A23" s="62"/>
      <c r="B23" s="63" t="s">
        <v>365</v>
      </c>
      <c r="C23" s="84">
        <v>58.099679508376802</v>
      </c>
      <c r="D23" s="104">
        <v>56.111974872070988</v>
      </c>
      <c r="E23" s="84">
        <v>-1.9877046363058142</v>
      </c>
      <c r="F23" s="164"/>
      <c r="G23" s="84">
        <v>57.850729392822196</v>
      </c>
      <c r="H23" s="104">
        <v>57.826161748057793</v>
      </c>
      <c r="I23" s="84">
        <v>-2.4567644764402985E-2</v>
      </c>
      <c r="J23" s="64"/>
      <c r="K23" s="183"/>
      <c r="L23" s="184" t="s">
        <v>365</v>
      </c>
      <c r="M23" s="187">
        <v>56.111974872070988</v>
      </c>
      <c r="N23" s="87"/>
      <c r="O23" s="184" t="s">
        <v>365</v>
      </c>
      <c r="P23" s="187">
        <v>58.099679508376802</v>
      </c>
      <c r="Q23" s="187">
        <v>56.111974872070988</v>
      </c>
      <c r="R23" s="187">
        <v>57.850729392822196</v>
      </c>
      <c r="S23" s="187">
        <v>57.826161748057793</v>
      </c>
      <c r="T23" s="181">
        <f t="shared" si="0"/>
        <v>-1.9877046363058142</v>
      </c>
      <c r="U23" s="181">
        <f t="shared" si="1"/>
        <v>-2.4567644764402985E-2</v>
      </c>
      <c r="V23" s="87" t="b">
        <f t="shared" si="2"/>
        <v>1</v>
      </c>
      <c r="W23" s="87" t="b">
        <f t="shared" si="3"/>
        <v>1</v>
      </c>
      <c r="X23" s="87"/>
      <c r="Z23" s="197"/>
    </row>
    <row r="24" spans="1:26" s="65" customFormat="1" ht="14.25" customHeight="1" x14ac:dyDescent="0.25">
      <c r="A24" s="62"/>
      <c r="B24" s="63" t="s">
        <v>363</v>
      </c>
      <c r="C24" s="84">
        <v>54.373900257614672</v>
      </c>
      <c r="D24" s="104">
        <v>54.311059327589476</v>
      </c>
      <c r="E24" s="84">
        <v>-6.2840930025195973E-2</v>
      </c>
      <c r="F24" s="170"/>
      <c r="G24" s="84">
        <v>54.514161562515106</v>
      </c>
      <c r="H24" s="104">
        <v>54.118112038194333</v>
      </c>
      <c r="I24" s="84">
        <v>-0.39604952432077312</v>
      </c>
      <c r="J24" s="64"/>
      <c r="K24" s="183"/>
      <c r="L24" s="184" t="s">
        <v>363</v>
      </c>
      <c r="M24" s="187">
        <v>54.311059327589476</v>
      </c>
      <c r="N24" s="87"/>
      <c r="O24" s="184" t="s">
        <v>363</v>
      </c>
      <c r="P24" s="187">
        <v>54.373900257614672</v>
      </c>
      <c r="Q24" s="187">
        <v>54.311059327589476</v>
      </c>
      <c r="R24" s="187">
        <v>54.514161562515106</v>
      </c>
      <c r="S24" s="187">
        <v>54.118112038194333</v>
      </c>
      <c r="T24" s="181">
        <f t="shared" si="0"/>
        <v>-6.2840930025195973E-2</v>
      </c>
      <c r="U24" s="181">
        <f t="shared" si="1"/>
        <v>-0.39604952432077312</v>
      </c>
      <c r="V24" s="87" t="b">
        <f t="shared" si="2"/>
        <v>1</v>
      </c>
      <c r="W24" s="87" t="b">
        <f t="shared" si="3"/>
        <v>1</v>
      </c>
      <c r="X24" s="87"/>
      <c r="Z24" s="197"/>
    </row>
    <row r="25" spans="1:26" s="65" customFormat="1" ht="15" customHeight="1" x14ac:dyDescent="0.25">
      <c r="A25" s="62"/>
      <c r="B25" s="63" t="s">
        <v>361</v>
      </c>
      <c r="C25" s="84">
        <v>52.449682447998633</v>
      </c>
      <c r="D25" s="104">
        <v>52.762066871022263</v>
      </c>
      <c r="E25" s="84">
        <v>0.31238442302363012</v>
      </c>
      <c r="F25" s="159"/>
      <c r="G25" s="84">
        <v>52.699199583925704</v>
      </c>
      <c r="H25" s="104">
        <v>55.954153402944272</v>
      </c>
      <c r="I25" s="84">
        <v>3.2549538190185672</v>
      </c>
      <c r="J25" s="64"/>
      <c r="K25" s="183"/>
      <c r="L25" s="184" t="s">
        <v>361</v>
      </c>
      <c r="M25" s="187">
        <v>52.762066871022263</v>
      </c>
      <c r="N25" s="87"/>
      <c r="O25" s="184" t="s">
        <v>361</v>
      </c>
      <c r="P25" s="187">
        <v>52.449682447998633</v>
      </c>
      <c r="Q25" s="187">
        <v>52.762066871022263</v>
      </c>
      <c r="R25" s="187">
        <v>52.699199583925704</v>
      </c>
      <c r="S25" s="187">
        <v>55.954153402944272</v>
      </c>
      <c r="T25" s="181">
        <f t="shared" si="0"/>
        <v>0.31238442302363012</v>
      </c>
      <c r="U25" s="181">
        <f t="shared" si="1"/>
        <v>3.2549538190185672</v>
      </c>
      <c r="V25" s="87" t="b">
        <f t="shared" si="2"/>
        <v>1</v>
      </c>
      <c r="W25" s="87" t="b">
        <f t="shared" si="3"/>
        <v>1</v>
      </c>
      <c r="X25" s="87"/>
      <c r="Z25" s="197"/>
    </row>
    <row r="26" spans="1:26" s="65" customFormat="1" ht="14.25" customHeight="1" x14ac:dyDescent="0.25">
      <c r="A26" s="62"/>
      <c r="B26" s="63" t="s">
        <v>355</v>
      </c>
      <c r="C26" s="84">
        <v>45.885693988700531</v>
      </c>
      <c r="D26" s="104">
        <v>43.311155084773034</v>
      </c>
      <c r="E26" s="84">
        <v>-2.5745389039274968</v>
      </c>
      <c r="F26" s="162"/>
      <c r="G26" s="84">
        <v>46.398973935675272</v>
      </c>
      <c r="H26" s="104">
        <v>44.085701249310979</v>
      </c>
      <c r="I26" s="84">
        <v>-2.313272686364293</v>
      </c>
      <c r="J26" s="64"/>
      <c r="K26" s="183"/>
      <c r="L26" s="184" t="s">
        <v>355</v>
      </c>
      <c r="M26" s="187">
        <v>43.311155084773034</v>
      </c>
      <c r="N26" s="87"/>
      <c r="O26" s="184" t="s">
        <v>355</v>
      </c>
      <c r="P26" s="187">
        <v>45.885693988700531</v>
      </c>
      <c r="Q26" s="187">
        <v>43.311155084773034</v>
      </c>
      <c r="R26" s="187">
        <v>46.398973935675272</v>
      </c>
      <c r="S26" s="187">
        <v>44.085701249310979</v>
      </c>
      <c r="T26" s="181">
        <f t="shared" si="0"/>
        <v>-2.5745389039274968</v>
      </c>
      <c r="U26" s="181">
        <f t="shared" si="1"/>
        <v>-2.313272686364293</v>
      </c>
      <c r="V26" s="87" t="b">
        <f t="shared" si="2"/>
        <v>1</v>
      </c>
      <c r="W26" s="87" t="b">
        <f t="shared" si="3"/>
        <v>1</v>
      </c>
      <c r="X26" s="87"/>
      <c r="Z26" s="19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299"/>
      <c r="U27" s="299"/>
      <c r="V27" s="87"/>
      <c r="W27" s="87"/>
      <c r="X27" s="87"/>
      <c r="Z27" s="197"/>
    </row>
    <row r="28" spans="1:26" s="65" customFormat="1" ht="30" x14ac:dyDescent="0.25">
      <c r="A28" s="62"/>
      <c r="B28" s="297" t="s">
        <v>94</v>
      </c>
      <c r="C28" s="71">
        <v>4.5118130041075659</v>
      </c>
      <c r="D28" s="85">
        <v>3.2981754095427291</v>
      </c>
      <c r="E28" s="105"/>
      <c r="F28" s="105"/>
      <c r="G28" s="71">
        <v>4.7254445825642009</v>
      </c>
      <c r="H28" s="85">
        <v>2.0578121263335731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299"/>
      <c r="U28" s="299"/>
      <c r="V28" s="87"/>
      <c r="W28" s="87"/>
      <c r="X28" s="87"/>
      <c r="Z28" s="19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3"/>
      <c r="V29" s="75"/>
      <c r="W29" s="75"/>
      <c r="X29" s="75"/>
      <c r="Z29" s="78"/>
    </row>
    <row r="30" spans="1:26" ht="15.75" x14ac:dyDescent="0.2">
      <c r="A30" s="8"/>
      <c r="B30" s="33"/>
      <c r="C30" s="331" t="s">
        <v>205</v>
      </c>
      <c r="D30" s="331"/>
      <c r="E30" s="331"/>
      <c r="F30" s="331"/>
      <c r="G30" s="331"/>
      <c r="H30" s="331"/>
      <c r="I30" s="331"/>
      <c r="J30" s="12"/>
      <c r="K30" s="183"/>
      <c r="V30" s="75"/>
      <c r="W30" s="75"/>
      <c r="X30" s="75"/>
      <c r="Y30" s="78"/>
      <c r="Z30" s="78"/>
    </row>
    <row r="31" spans="1:26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183"/>
      <c r="V31" s="75"/>
      <c r="W31" s="75"/>
      <c r="X31" s="75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75"/>
      <c r="W32" s="75"/>
      <c r="X32" s="75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3"/>
      <c r="V33" s="75"/>
      <c r="W33" s="75"/>
      <c r="X33" s="75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3"/>
      <c r="V34" s="75"/>
      <c r="W34" s="75"/>
      <c r="X34" s="75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3"/>
      <c r="V35" s="75"/>
      <c r="W35" s="75"/>
      <c r="X35" s="75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3"/>
      <c r="V36" s="75"/>
      <c r="W36" s="75"/>
      <c r="X36" s="75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3"/>
      <c r="V37" s="75"/>
      <c r="W37" s="75"/>
      <c r="X37" s="7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3"/>
      <c r="V38" s="75"/>
      <c r="W38" s="75"/>
      <c r="X38" s="7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3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3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3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3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3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3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83"/>
      <c r="V45" s="75"/>
      <c r="W45" s="75"/>
      <c r="X45" s="7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6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203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8"/>
    <col min="23" max="24" width="14.5703125" style="7" bestFit="1" customWidth="1"/>
    <col min="25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Y3" s="75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Y4" s="75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Y5" s="75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Y6" s="75"/>
      <c r="Z6" s="60"/>
      <c r="AA6" s="60"/>
    </row>
    <row r="7" spans="1:28" ht="15.75" x14ac:dyDescent="0.25">
      <c r="A7" s="8"/>
      <c r="B7" s="9"/>
      <c r="C7" s="306" t="s">
        <v>103</v>
      </c>
      <c r="D7" s="306"/>
      <c r="E7" s="306"/>
      <c r="F7" s="306"/>
      <c r="G7" s="306"/>
      <c r="H7" s="306"/>
      <c r="I7" s="30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Y7" s="75"/>
      <c r="Z7" s="60"/>
      <c r="AA7" s="60"/>
    </row>
    <row r="8" spans="1:28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209"/>
      <c r="V8" s="75"/>
      <c r="W8" s="75"/>
      <c r="Y8" s="75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V9" s="75"/>
      <c r="W9" s="75"/>
      <c r="Y9" s="75"/>
      <c r="AA9" s="60"/>
    </row>
    <row r="10" spans="1:28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K11" s="87"/>
      <c r="L11" s="87"/>
      <c r="M11" s="87"/>
      <c r="N11" s="87"/>
      <c r="O11" s="87"/>
      <c r="P11" s="184" t="s">
        <v>280</v>
      </c>
      <c r="Q11" s="184">
        <v>2015</v>
      </c>
      <c r="R11" s="184">
        <v>2016</v>
      </c>
      <c r="S11" s="184">
        <v>2015</v>
      </c>
      <c r="T11" s="184">
        <v>2016</v>
      </c>
      <c r="U11" s="87"/>
      <c r="V11" s="87"/>
      <c r="W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4"/>
      <c r="V12" s="87"/>
      <c r="W12" s="87"/>
      <c r="Y12" s="87"/>
      <c r="AA12" s="90"/>
      <c r="AB12" s="90"/>
    </row>
    <row r="13" spans="1:28" s="65" customFormat="1" ht="14.25" customHeight="1" x14ac:dyDescent="0.25">
      <c r="A13" s="62"/>
      <c r="B13" s="99" t="s">
        <v>362</v>
      </c>
      <c r="C13" s="85">
        <v>91.901647371061685</v>
      </c>
      <c r="D13" s="85">
        <v>92.227176838119462</v>
      </c>
      <c r="E13" s="85">
        <v>0.32552946705777686</v>
      </c>
      <c r="F13" s="247"/>
      <c r="G13" s="85">
        <v>92.441397590944206</v>
      </c>
      <c r="H13" s="85">
        <v>92.577666408494409</v>
      </c>
      <c r="I13" s="85">
        <v>0.13626881755020293</v>
      </c>
      <c r="J13" s="64"/>
      <c r="K13" s="183"/>
      <c r="L13" s="184" t="s">
        <v>362</v>
      </c>
      <c r="M13" s="181">
        <v>92.227176838119462</v>
      </c>
      <c r="N13" s="87"/>
      <c r="O13" s="87"/>
      <c r="P13" s="184" t="s">
        <v>362</v>
      </c>
      <c r="Q13" s="185">
        <v>91.901647371061685</v>
      </c>
      <c r="R13" s="185">
        <v>92.227176838119462</v>
      </c>
      <c r="S13" s="185">
        <v>92.441397590944206</v>
      </c>
      <c r="T13" s="185">
        <v>92.577666408494409</v>
      </c>
      <c r="U13" s="181">
        <f>+D13-C13</f>
        <v>0.32552946705777686</v>
      </c>
      <c r="V13" s="181">
        <f>+H13-G13</f>
        <v>0.13626881755020293</v>
      </c>
      <c r="W13" s="87" t="b">
        <f>ROUND(E13,4)=ROUND(U13,4)</f>
        <v>1</v>
      </c>
      <c r="X13" s="87" t="b">
        <f>ROUND(I13,4)=ROUND(V13,4)</f>
        <v>1</v>
      </c>
      <c r="Y13" s="87"/>
      <c r="AA13" s="90"/>
      <c r="AB13" s="90"/>
    </row>
    <row r="14" spans="1:28" s="65" customFormat="1" ht="15" customHeight="1" x14ac:dyDescent="0.25">
      <c r="A14" s="62"/>
      <c r="B14" s="63" t="s">
        <v>364</v>
      </c>
      <c r="C14" s="84">
        <v>90.130373414373025</v>
      </c>
      <c r="D14" s="104">
        <v>91.684745676116336</v>
      </c>
      <c r="E14" s="84">
        <v>1.5543722617433104</v>
      </c>
      <c r="F14" s="172"/>
      <c r="G14" s="84">
        <v>89.805392827096782</v>
      </c>
      <c r="H14" s="104">
        <v>93.075249613593812</v>
      </c>
      <c r="I14" s="84">
        <v>3.26985678649703</v>
      </c>
      <c r="J14" s="64"/>
      <c r="K14" s="183"/>
      <c r="L14" s="184" t="s">
        <v>364</v>
      </c>
      <c r="M14" s="181">
        <v>91.684745676116336</v>
      </c>
      <c r="N14" s="87"/>
      <c r="O14" s="87"/>
      <c r="P14" s="184" t="s">
        <v>364</v>
      </c>
      <c r="Q14" s="185">
        <v>90.130373414373025</v>
      </c>
      <c r="R14" s="185">
        <v>91.684745676116336</v>
      </c>
      <c r="S14" s="185">
        <v>89.805392827096782</v>
      </c>
      <c r="T14" s="185">
        <v>93.075249613593812</v>
      </c>
      <c r="U14" s="181">
        <f t="shared" ref="U14:U26" si="0">+D14-C14</f>
        <v>1.5543722617433104</v>
      </c>
      <c r="V14" s="181">
        <f t="shared" ref="V14:V26" si="1">+H14-G14</f>
        <v>3.26985678649703</v>
      </c>
      <c r="W14" s="87" t="b">
        <f t="shared" ref="W14:W26" si="2">ROUND(E14,4)=ROUND(U14,4)</f>
        <v>1</v>
      </c>
      <c r="X14" s="87" t="b">
        <f t="shared" ref="X14:X26" si="3">ROUND(I14,4)=ROUND(V14,4)</f>
        <v>1</v>
      </c>
      <c r="Y14" s="87"/>
      <c r="AA14" s="90"/>
      <c r="AB14" s="90"/>
    </row>
    <row r="15" spans="1:28" s="65" customFormat="1" ht="15" customHeight="1" x14ac:dyDescent="0.25">
      <c r="A15" s="62"/>
      <c r="B15" s="63" t="s">
        <v>352</v>
      </c>
      <c r="C15" s="84">
        <v>91.228358370364788</v>
      </c>
      <c r="D15" s="104">
        <v>90.562917232780578</v>
      </c>
      <c r="E15" s="84">
        <v>-0.6654411375842102</v>
      </c>
      <c r="F15" s="160"/>
      <c r="G15" s="84">
        <v>90.821244106819606</v>
      </c>
      <c r="H15" s="104">
        <v>91.054399364083338</v>
      </c>
      <c r="I15" s="84">
        <v>0.2331552572637321</v>
      </c>
      <c r="J15" s="64"/>
      <c r="K15" s="183"/>
      <c r="L15" s="184" t="s">
        <v>352</v>
      </c>
      <c r="M15" s="181">
        <v>90.562917232780578</v>
      </c>
      <c r="N15" s="87"/>
      <c r="O15" s="87"/>
      <c r="P15" s="184" t="s">
        <v>352</v>
      </c>
      <c r="Q15" s="185">
        <v>91.228358370364788</v>
      </c>
      <c r="R15" s="185">
        <v>90.562917232780578</v>
      </c>
      <c r="S15" s="185">
        <v>90.821244106819606</v>
      </c>
      <c r="T15" s="185">
        <v>91.054399364083338</v>
      </c>
      <c r="U15" s="181">
        <f t="shared" si="0"/>
        <v>-0.6654411375842102</v>
      </c>
      <c r="V15" s="181">
        <f t="shared" si="1"/>
        <v>0.2331552572637321</v>
      </c>
      <c r="W15" s="87" t="b">
        <f t="shared" si="2"/>
        <v>1</v>
      </c>
      <c r="X15" s="87" t="b">
        <f t="shared" si="3"/>
        <v>1</v>
      </c>
      <c r="Y15" s="87"/>
      <c r="AA15" s="90"/>
      <c r="AB15" s="90"/>
    </row>
    <row r="16" spans="1:28" s="65" customFormat="1" ht="15" customHeight="1" x14ac:dyDescent="0.25">
      <c r="A16" s="62"/>
      <c r="B16" s="63" t="s">
        <v>358</v>
      </c>
      <c r="C16" s="84">
        <v>89.747009258709966</v>
      </c>
      <c r="D16" s="104">
        <v>90.384168243102053</v>
      </c>
      <c r="E16" s="84">
        <v>0.63715898439208729</v>
      </c>
      <c r="F16" s="172"/>
      <c r="G16" s="84">
        <v>89.221048127170661</v>
      </c>
      <c r="H16" s="104">
        <v>89.992103682012427</v>
      </c>
      <c r="I16" s="84">
        <v>0.77105555484176591</v>
      </c>
      <c r="J16" s="64"/>
      <c r="K16" s="183"/>
      <c r="L16" s="184" t="s">
        <v>358</v>
      </c>
      <c r="M16" s="181">
        <v>90.384168243102053</v>
      </c>
      <c r="N16" s="87"/>
      <c r="O16" s="87"/>
      <c r="P16" s="184" t="s">
        <v>358</v>
      </c>
      <c r="Q16" s="185">
        <v>89.747009258709966</v>
      </c>
      <c r="R16" s="185">
        <v>90.384168243102053</v>
      </c>
      <c r="S16" s="185">
        <v>89.221048127170661</v>
      </c>
      <c r="T16" s="185">
        <v>89.992103682012427</v>
      </c>
      <c r="U16" s="181">
        <f t="shared" si="0"/>
        <v>0.63715898439208729</v>
      </c>
      <c r="V16" s="181">
        <f t="shared" si="1"/>
        <v>0.77105555484176591</v>
      </c>
      <c r="W16" s="87" t="b">
        <f t="shared" si="2"/>
        <v>1</v>
      </c>
      <c r="X16" s="87" t="b">
        <f t="shared" si="3"/>
        <v>1</v>
      </c>
      <c r="Y16" s="87"/>
      <c r="AA16" s="90"/>
      <c r="AB16" s="90"/>
    </row>
    <row r="17" spans="1:28" s="65" customFormat="1" ht="14.25" customHeight="1" x14ac:dyDescent="0.25">
      <c r="A17" s="62"/>
      <c r="B17" s="99" t="s">
        <v>359</v>
      </c>
      <c r="C17" s="71">
        <v>89.638413346479354</v>
      </c>
      <c r="D17" s="85">
        <v>89.921874614103189</v>
      </c>
      <c r="E17" s="71">
        <v>0.28346126762383506</v>
      </c>
      <c r="F17" s="282"/>
      <c r="G17" s="71">
        <v>89.696775229772882</v>
      </c>
      <c r="H17" s="85">
        <v>90.233295807172851</v>
      </c>
      <c r="I17" s="71">
        <v>0.53652057739996906</v>
      </c>
      <c r="J17" s="64"/>
      <c r="K17" s="183"/>
      <c r="L17" s="184" t="s">
        <v>359</v>
      </c>
      <c r="M17" s="181">
        <v>89.921874614103189</v>
      </c>
      <c r="N17" s="87"/>
      <c r="O17" s="87"/>
      <c r="P17" s="184" t="s">
        <v>359</v>
      </c>
      <c r="Q17" s="185">
        <v>89.638413346479354</v>
      </c>
      <c r="R17" s="185">
        <v>89.921874614103189</v>
      </c>
      <c r="S17" s="185">
        <v>89.696775229772882</v>
      </c>
      <c r="T17" s="185">
        <v>90.233295807172851</v>
      </c>
      <c r="U17" s="181">
        <f t="shared" si="0"/>
        <v>0.28346126762383506</v>
      </c>
      <c r="V17" s="181">
        <f t="shared" si="1"/>
        <v>0.53652057739996906</v>
      </c>
      <c r="W17" s="87" t="b">
        <f t="shared" si="2"/>
        <v>1</v>
      </c>
      <c r="X17" s="87" t="b">
        <f t="shared" si="3"/>
        <v>1</v>
      </c>
      <c r="Y17" s="87"/>
      <c r="AA17" s="90"/>
      <c r="AB17" s="90"/>
    </row>
    <row r="18" spans="1:28" s="65" customFormat="1" ht="15" customHeight="1" x14ac:dyDescent="0.25">
      <c r="A18" s="62"/>
      <c r="B18" s="63" t="s">
        <v>356</v>
      </c>
      <c r="C18" s="84">
        <v>88.311059384303135</v>
      </c>
      <c r="D18" s="104">
        <v>89.644121500384472</v>
      </c>
      <c r="E18" s="84">
        <v>1.3330621160813365</v>
      </c>
      <c r="F18" s="172"/>
      <c r="G18" s="84">
        <v>89.118014936471113</v>
      </c>
      <c r="H18" s="104">
        <v>89.95041613311939</v>
      </c>
      <c r="I18" s="84">
        <v>0.83240119664827716</v>
      </c>
      <c r="J18" s="64"/>
      <c r="K18" s="183"/>
      <c r="L18" s="184" t="s">
        <v>356</v>
      </c>
      <c r="M18" s="181">
        <v>89.644121500384472</v>
      </c>
      <c r="N18" s="87"/>
      <c r="O18" s="87"/>
      <c r="P18" s="184" t="s">
        <v>356</v>
      </c>
      <c r="Q18" s="185">
        <v>88.311059384303135</v>
      </c>
      <c r="R18" s="185">
        <v>89.644121500384472</v>
      </c>
      <c r="S18" s="185">
        <v>89.118014936471113</v>
      </c>
      <c r="T18" s="185">
        <v>89.95041613311939</v>
      </c>
      <c r="U18" s="181">
        <f t="shared" si="0"/>
        <v>1.3330621160813365</v>
      </c>
      <c r="V18" s="181">
        <f t="shared" si="1"/>
        <v>0.83240119664827716</v>
      </c>
      <c r="W18" s="87" t="b">
        <f t="shared" si="2"/>
        <v>1</v>
      </c>
      <c r="X18" s="87" t="b">
        <f t="shared" si="3"/>
        <v>1</v>
      </c>
      <c r="Y18" s="87"/>
      <c r="AA18" s="90"/>
      <c r="AB18" s="90"/>
    </row>
    <row r="19" spans="1:28" s="65" customFormat="1" ht="15" customHeight="1" x14ac:dyDescent="0.25">
      <c r="A19" s="62"/>
      <c r="B19" s="63" t="s">
        <v>360</v>
      </c>
      <c r="C19" s="84">
        <v>88.672964223321969</v>
      </c>
      <c r="D19" s="104">
        <v>88.840167344151538</v>
      </c>
      <c r="E19" s="84">
        <v>0.16720312082956923</v>
      </c>
      <c r="F19" s="172"/>
      <c r="G19" s="84">
        <v>87.946992870198613</v>
      </c>
      <c r="H19" s="104">
        <v>88.624223617851612</v>
      </c>
      <c r="I19" s="84">
        <v>0.67723074765299884</v>
      </c>
      <c r="J19" s="64"/>
      <c r="K19" s="183"/>
      <c r="L19" s="184" t="s">
        <v>360</v>
      </c>
      <c r="M19" s="181">
        <v>88.840167344151538</v>
      </c>
      <c r="N19" s="87"/>
      <c r="O19" s="87"/>
      <c r="P19" s="184" t="s">
        <v>360</v>
      </c>
      <c r="Q19" s="185">
        <v>88.672964223321969</v>
      </c>
      <c r="R19" s="185">
        <v>88.840167344151538</v>
      </c>
      <c r="S19" s="185">
        <v>87.946992870198613</v>
      </c>
      <c r="T19" s="185">
        <v>88.624223617851612</v>
      </c>
      <c r="U19" s="181">
        <f t="shared" si="0"/>
        <v>0.16720312082956923</v>
      </c>
      <c r="V19" s="181">
        <f t="shared" si="1"/>
        <v>0.67723074765299884</v>
      </c>
      <c r="W19" s="87" t="b">
        <f t="shared" si="2"/>
        <v>1</v>
      </c>
      <c r="X19" s="87" t="b">
        <f t="shared" si="3"/>
        <v>1</v>
      </c>
      <c r="Y19" s="87"/>
      <c r="AA19" s="90"/>
      <c r="AB19" s="90"/>
    </row>
    <row r="20" spans="1:28" s="65" customFormat="1" ht="15" customHeight="1" x14ac:dyDescent="0.25">
      <c r="A20" s="62"/>
      <c r="B20" s="63" t="s">
        <v>357</v>
      </c>
      <c r="C20" s="84">
        <v>89.519916380170059</v>
      </c>
      <c r="D20" s="104">
        <v>88.536712221444617</v>
      </c>
      <c r="E20" s="84">
        <v>-0.98320415872544231</v>
      </c>
      <c r="F20" s="160"/>
      <c r="G20" s="84">
        <v>87.740826946773268</v>
      </c>
      <c r="H20" s="104">
        <v>89.550732939207734</v>
      </c>
      <c r="I20" s="84">
        <v>1.8099059924344658</v>
      </c>
      <c r="J20" s="64"/>
      <c r="K20" s="183"/>
      <c r="L20" s="184" t="s">
        <v>357</v>
      </c>
      <c r="M20" s="181">
        <v>88.536712221444617</v>
      </c>
      <c r="N20" s="87"/>
      <c r="O20" s="87"/>
      <c r="P20" s="184" t="s">
        <v>357</v>
      </c>
      <c r="Q20" s="185">
        <v>89.519916380170059</v>
      </c>
      <c r="R20" s="185">
        <v>88.536712221444617</v>
      </c>
      <c r="S20" s="185">
        <v>87.740826946773268</v>
      </c>
      <c r="T20" s="185">
        <v>89.550732939207734</v>
      </c>
      <c r="U20" s="181">
        <f t="shared" si="0"/>
        <v>-0.98320415872544231</v>
      </c>
      <c r="V20" s="181">
        <f t="shared" si="1"/>
        <v>1.8099059924344658</v>
      </c>
      <c r="W20" s="87" t="b">
        <f t="shared" si="2"/>
        <v>1</v>
      </c>
      <c r="X20" s="87" t="b">
        <f t="shared" si="3"/>
        <v>1</v>
      </c>
      <c r="Y20" s="87"/>
      <c r="AA20" s="90"/>
      <c r="AB20" s="90"/>
    </row>
    <row r="21" spans="1:28" s="65" customFormat="1" ht="15" customHeight="1" x14ac:dyDescent="0.25">
      <c r="A21" s="62"/>
      <c r="B21" s="63" t="s">
        <v>353</v>
      </c>
      <c r="C21" s="84">
        <v>87.279664624770476</v>
      </c>
      <c r="D21" s="104">
        <v>87.850452352334486</v>
      </c>
      <c r="E21" s="84">
        <v>0.57078772756401008</v>
      </c>
      <c r="F21" s="160"/>
      <c r="G21" s="84">
        <v>87.30235406845857</v>
      </c>
      <c r="H21" s="104">
        <v>89.167722779775673</v>
      </c>
      <c r="I21" s="84">
        <v>1.8653687113171031</v>
      </c>
      <c r="J21" s="64"/>
      <c r="K21" s="183"/>
      <c r="L21" s="184" t="s">
        <v>353</v>
      </c>
      <c r="M21" s="181">
        <v>87.850452352334486</v>
      </c>
      <c r="N21" s="87"/>
      <c r="O21" s="87"/>
      <c r="P21" s="184" t="s">
        <v>353</v>
      </c>
      <c r="Q21" s="185">
        <v>87.279664624770476</v>
      </c>
      <c r="R21" s="185">
        <v>87.850452352334486</v>
      </c>
      <c r="S21" s="185">
        <v>87.30235406845857</v>
      </c>
      <c r="T21" s="185">
        <v>89.167722779775673</v>
      </c>
      <c r="U21" s="181">
        <f t="shared" si="0"/>
        <v>0.57078772756401008</v>
      </c>
      <c r="V21" s="181">
        <f t="shared" si="1"/>
        <v>1.8653687113171031</v>
      </c>
      <c r="W21" s="87" t="b">
        <f t="shared" si="2"/>
        <v>1</v>
      </c>
      <c r="X21" s="87" t="b">
        <f t="shared" si="3"/>
        <v>1</v>
      </c>
      <c r="Y21" s="87"/>
      <c r="AA21" s="90"/>
      <c r="AB21" s="90"/>
    </row>
    <row r="22" spans="1:28" s="65" customFormat="1" x14ac:dyDescent="0.25">
      <c r="A22" s="62"/>
      <c r="B22" s="63" t="s">
        <v>363</v>
      </c>
      <c r="C22" s="84">
        <v>87.482675878302246</v>
      </c>
      <c r="D22" s="104">
        <v>87.33047566424959</v>
      </c>
      <c r="E22" s="84">
        <v>-0.15220021405265527</v>
      </c>
      <c r="F22" s="160"/>
      <c r="G22" s="84">
        <v>88.963002719789216</v>
      </c>
      <c r="H22" s="104">
        <v>87.323179091703878</v>
      </c>
      <c r="I22" s="84">
        <v>-1.6398236280853382</v>
      </c>
      <c r="J22" s="64"/>
      <c r="K22" s="183"/>
      <c r="L22" s="184" t="s">
        <v>363</v>
      </c>
      <c r="M22" s="181">
        <v>87.33047566424959</v>
      </c>
      <c r="N22" s="87"/>
      <c r="O22" s="87"/>
      <c r="P22" s="184" t="s">
        <v>363</v>
      </c>
      <c r="Q22" s="185">
        <v>87.482675878302246</v>
      </c>
      <c r="R22" s="185">
        <v>87.33047566424959</v>
      </c>
      <c r="S22" s="185">
        <v>88.963002719789216</v>
      </c>
      <c r="T22" s="185">
        <v>87.323179091703878</v>
      </c>
      <c r="U22" s="181">
        <f t="shared" si="0"/>
        <v>-0.15220021405265527</v>
      </c>
      <c r="V22" s="181">
        <f t="shared" si="1"/>
        <v>-1.6398236280853382</v>
      </c>
      <c r="W22" s="87" t="b">
        <f t="shared" si="2"/>
        <v>1</v>
      </c>
      <c r="X22" s="87" t="b">
        <f t="shared" si="3"/>
        <v>1</v>
      </c>
      <c r="Y22" s="87"/>
      <c r="AA22" s="90"/>
      <c r="AB22" s="90"/>
    </row>
    <row r="23" spans="1:28" s="65" customFormat="1" ht="14.25" customHeight="1" x14ac:dyDescent="0.25">
      <c r="A23" s="62"/>
      <c r="B23" s="63" t="s">
        <v>361</v>
      </c>
      <c r="C23" s="84">
        <v>86.882894315191351</v>
      </c>
      <c r="D23" s="104">
        <v>86.415062494654123</v>
      </c>
      <c r="E23" s="84">
        <v>-0.46783182053722783</v>
      </c>
      <c r="F23" s="170"/>
      <c r="G23" s="84">
        <v>86.405522563787599</v>
      </c>
      <c r="H23" s="104">
        <v>88.205359362337148</v>
      </c>
      <c r="I23" s="84">
        <v>1.7998367985495491</v>
      </c>
      <c r="J23" s="64"/>
      <c r="K23" s="183"/>
      <c r="L23" s="184" t="s">
        <v>361</v>
      </c>
      <c r="M23" s="181">
        <v>86.415062494654123</v>
      </c>
      <c r="N23" s="87"/>
      <c r="O23" s="87"/>
      <c r="P23" s="184" t="s">
        <v>361</v>
      </c>
      <c r="Q23" s="185">
        <v>86.882894315191351</v>
      </c>
      <c r="R23" s="185">
        <v>86.415062494654123</v>
      </c>
      <c r="S23" s="185">
        <v>86.405522563787599</v>
      </c>
      <c r="T23" s="185">
        <v>88.205359362337148</v>
      </c>
      <c r="U23" s="181">
        <f t="shared" si="0"/>
        <v>-0.46783182053722783</v>
      </c>
      <c r="V23" s="181">
        <f t="shared" si="1"/>
        <v>1.7998367985495491</v>
      </c>
      <c r="W23" s="87" t="b">
        <f t="shared" si="2"/>
        <v>1</v>
      </c>
      <c r="X23" s="87" t="b">
        <f t="shared" si="3"/>
        <v>1</v>
      </c>
      <c r="Y23" s="87"/>
      <c r="AA23" s="90"/>
      <c r="AB23" s="90"/>
    </row>
    <row r="24" spans="1:28" s="65" customFormat="1" ht="15" customHeight="1" x14ac:dyDescent="0.25">
      <c r="A24" s="62"/>
      <c r="B24" s="63" t="s">
        <v>354</v>
      </c>
      <c r="C24" s="84">
        <v>85.852197639662037</v>
      </c>
      <c r="D24" s="104">
        <v>85.956686666227696</v>
      </c>
      <c r="E24" s="84">
        <v>0.10448902656565906</v>
      </c>
      <c r="F24" s="170"/>
      <c r="G24" s="84">
        <v>85.618690981232476</v>
      </c>
      <c r="H24" s="104">
        <v>85.730612443926887</v>
      </c>
      <c r="I24" s="84">
        <v>0.11192146269441139</v>
      </c>
      <c r="J24" s="64"/>
      <c r="K24" s="183"/>
      <c r="L24" s="184" t="s">
        <v>354</v>
      </c>
      <c r="M24" s="181">
        <v>85.956686666227696</v>
      </c>
      <c r="N24" s="87"/>
      <c r="O24" s="87"/>
      <c r="P24" s="184" t="s">
        <v>354</v>
      </c>
      <c r="Q24" s="185">
        <v>85.852197639662037</v>
      </c>
      <c r="R24" s="185">
        <v>85.956686666227696</v>
      </c>
      <c r="S24" s="185">
        <v>85.618690981232476</v>
      </c>
      <c r="T24" s="185">
        <v>85.730612443926887</v>
      </c>
      <c r="U24" s="181">
        <f t="shared" si="0"/>
        <v>0.10448902656565906</v>
      </c>
      <c r="V24" s="181">
        <f t="shared" si="1"/>
        <v>0.11192146269441139</v>
      </c>
      <c r="W24" s="87" t="b">
        <f t="shared" si="2"/>
        <v>1</v>
      </c>
      <c r="X24" s="87" t="b">
        <f t="shared" si="3"/>
        <v>1</v>
      </c>
      <c r="Y24" s="87"/>
      <c r="AA24" s="90"/>
      <c r="AB24" s="90"/>
    </row>
    <row r="25" spans="1:28" s="65" customFormat="1" ht="15" customHeight="1" x14ac:dyDescent="0.25">
      <c r="A25" s="62"/>
      <c r="B25" s="63" t="s">
        <v>365</v>
      </c>
      <c r="C25" s="84">
        <v>86.581396416163543</v>
      </c>
      <c r="D25" s="104">
        <v>85.574743783125854</v>
      </c>
      <c r="E25" s="84">
        <v>-1.0066526330376888</v>
      </c>
      <c r="F25" s="170"/>
      <c r="G25" s="84">
        <v>87.141145072296965</v>
      </c>
      <c r="H25" s="104">
        <v>86.743871696184556</v>
      </c>
      <c r="I25" s="84">
        <v>-0.39727337611240898</v>
      </c>
      <c r="J25" s="64"/>
      <c r="K25" s="183"/>
      <c r="L25" s="184" t="s">
        <v>365</v>
      </c>
      <c r="M25" s="181">
        <v>85.574743783125854</v>
      </c>
      <c r="N25" s="87"/>
      <c r="O25" s="87"/>
      <c r="P25" s="184" t="s">
        <v>365</v>
      </c>
      <c r="Q25" s="185">
        <v>86.581396416163543</v>
      </c>
      <c r="R25" s="185">
        <v>85.574743783125854</v>
      </c>
      <c r="S25" s="185">
        <v>87.141145072296965</v>
      </c>
      <c r="T25" s="185">
        <v>86.743871696184556</v>
      </c>
      <c r="U25" s="181">
        <f t="shared" si="0"/>
        <v>-1.0066526330376888</v>
      </c>
      <c r="V25" s="181">
        <f t="shared" si="1"/>
        <v>-0.39727337611240898</v>
      </c>
      <c r="W25" s="87" t="b">
        <f t="shared" si="2"/>
        <v>1</v>
      </c>
      <c r="X25" s="87" t="b">
        <f t="shared" si="3"/>
        <v>1</v>
      </c>
      <c r="Y25" s="87"/>
      <c r="AA25" s="90"/>
      <c r="AB25" s="90"/>
    </row>
    <row r="26" spans="1:28" s="65" customFormat="1" ht="14.25" customHeight="1" x14ac:dyDescent="0.25">
      <c r="A26" s="62"/>
      <c r="B26" s="63" t="s">
        <v>355</v>
      </c>
      <c r="C26" s="84">
        <v>83.523901684715412</v>
      </c>
      <c r="D26" s="104">
        <v>83.962847635392123</v>
      </c>
      <c r="E26" s="84">
        <v>0.43894595067671105</v>
      </c>
      <c r="F26" s="170"/>
      <c r="G26" s="84">
        <v>82.552740040551285</v>
      </c>
      <c r="H26" s="104">
        <v>84.96375463038828</v>
      </c>
      <c r="I26" s="84">
        <v>2.411014589836995</v>
      </c>
      <c r="J26" s="64"/>
      <c r="K26" s="183"/>
      <c r="L26" s="184" t="s">
        <v>355</v>
      </c>
      <c r="M26" s="181">
        <v>83.962847635392123</v>
      </c>
      <c r="N26" s="87"/>
      <c r="O26" s="87"/>
      <c r="P26" s="184" t="s">
        <v>355</v>
      </c>
      <c r="Q26" s="185">
        <v>83.523901684715412</v>
      </c>
      <c r="R26" s="185">
        <v>83.962847635392123</v>
      </c>
      <c r="S26" s="185">
        <v>82.552740040551285</v>
      </c>
      <c r="T26" s="185">
        <v>84.96375463038828</v>
      </c>
      <c r="U26" s="181">
        <f t="shared" si="0"/>
        <v>0.43894595067671105</v>
      </c>
      <c r="V26" s="181">
        <f t="shared" si="1"/>
        <v>2.411014589836995</v>
      </c>
      <c r="W26" s="87" t="b">
        <f t="shared" si="2"/>
        <v>1</v>
      </c>
      <c r="X26" s="87" t="b">
        <f t="shared" si="3"/>
        <v>1</v>
      </c>
      <c r="Y26" s="87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  <c r="AA27" s="90"/>
      <c r="AB27" s="90"/>
    </row>
    <row r="28" spans="1:28" s="65" customFormat="1" x14ac:dyDescent="0.25">
      <c r="A28" s="62"/>
      <c r="B28" s="99" t="s">
        <v>94</v>
      </c>
      <c r="C28" s="71">
        <v>2.2632340245823315</v>
      </c>
      <c r="D28" s="85">
        <v>2.3053022240162733</v>
      </c>
      <c r="E28" s="105"/>
      <c r="F28" s="105"/>
      <c r="G28" s="71">
        <v>2.7446223611713236</v>
      </c>
      <c r="H28" s="85">
        <v>2.3443706013215575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Y29" s="60"/>
      <c r="Z29" s="60"/>
      <c r="AA29" s="60"/>
      <c r="AB29" s="60"/>
    </row>
    <row r="30" spans="1:28" ht="15.75" x14ac:dyDescent="0.2">
      <c r="A30" s="8"/>
      <c r="B30" s="33"/>
      <c r="C30" s="331" t="s">
        <v>162</v>
      </c>
      <c r="D30" s="331"/>
      <c r="E30" s="331"/>
      <c r="F30" s="331"/>
      <c r="G30" s="331"/>
      <c r="H30" s="331"/>
      <c r="I30" s="33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Y30" s="60"/>
      <c r="Z30" s="60"/>
      <c r="AA30" s="60"/>
      <c r="AB30" s="60"/>
    </row>
    <row r="31" spans="1:28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21" width="10.85546875" style="7"/>
    <col min="22" max="23" width="14.5703125" style="7" bestFit="1" customWidth="1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6" t="s">
        <v>104</v>
      </c>
      <c r="D7" s="306"/>
      <c r="E7" s="306"/>
      <c r="F7" s="306"/>
      <c r="G7" s="306"/>
      <c r="H7" s="306"/>
      <c r="I7" s="306"/>
      <c r="J7" s="12"/>
      <c r="K7" s="10"/>
      <c r="U7" s="75"/>
      <c r="V7" s="75"/>
      <c r="W7" s="75"/>
      <c r="Y7" s="75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209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184" t="s">
        <v>280</v>
      </c>
      <c r="P11" s="184">
        <v>2015</v>
      </c>
      <c r="Q11" s="184">
        <v>2016</v>
      </c>
      <c r="R11" s="184">
        <v>2015</v>
      </c>
      <c r="S11" s="184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63" t="s">
        <v>352</v>
      </c>
      <c r="C13" s="84">
        <v>66.499763561945841</v>
      </c>
      <c r="D13" s="104">
        <v>65.979961577248531</v>
      </c>
      <c r="E13" s="84">
        <v>-0.51980198469730965</v>
      </c>
      <c r="F13" s="170"/>
      <c r="G13" s="84">
        <v>66.612831727795438</v>
      </c>
      <c r="H13" s="104">
        <v>65.692636762527258</v>
      </c>
      <c r="I13" s="84">
        <v>-0.92019496526818045</v>
      </c>
      <c r="J13" s="64"/>
      <c r="K13" s="63"/>
      <c r="L13" s="87" t="s">
        <v>352</v>
      </c>
      <c r="M13" s="181">
        <v>65.979961577248531</v>
      </c>
      <c r="N13" s="87"/>
      <c r="O13" s="184" t="s">
        <v>352</v>
      </c>
      <c r="P13" s="185">
        <v>66.499763561945841</v>
      </c>
      <c r="Q13" s="185">
        <v>65.979961577248531</v>
      </c>
      <c r="R13" s="185">
        <v>66.612831727795438</v>
      </c>
      <c r="S13" s="185">
        <v>65.692636762527258</v>
      </c>
      <c r="T13" s="181">
        <f>+D13-C13</f>
        <v>-0.51980198469730965</v>
      </c>
      <c r="U13" s="181">
        <f>+H13-G13</f>
        <v>-0.92019496526818045</v>
      </c>
      <c r="V13" s="87" t="b">
        <f>ROUND(E13,4)=ROUND(T13,4)</f>
        <v>1</v>
      </c>
      <c r="W13" s="87" t="b">
        <f>ROUND(I13,4)=ROUND(U13,4)</f>
        <v>1</v>
      </c>
      <c r="X13" s="87"/>
      <c r="Y13" s="87"/>
    </row>
    <row r="14" spans="1:25" s="65" customFormat="1" ht="15" customHeight="1" x14ac:dyDescent="0.25">
      <c r="A14" s="62"/>
      <c r="B14" s="63" t="s">
        <v>361</v>
      </c>
      <c r="C14" s="84">
        <v>64.048408260416139</v>
      </c>
      <c r="D14" s="104">
        <v>64.130887759669577</v>
      </c>
      <c r="E14" s="84">
        <v>8.2479499253437893E-2</v>
      </c>
      <c r="F14" s="170"/>
      <c r="G14" s="84">
        <v>63.502592041330431</v>
      </c>
      <c r="H14" s="104">
        <v>67.013145949326926</v>
      </c>
      <c r="I14" s="84">
        <v>3.5105539079964956</v>
      </c>
      <c r="J14" s="64"/>
      <c r="K14" s="63"/>
      <c r="L14" s="87" t="s">
        <v>361</v>
      </c>
      <c r="M14" s="181">
        <v>64.130887759669577</v>
      </c>
      <c r="N14" s="87"/>
      <c r="O14" s="184" t="s">
        <v>361</v>
      </c>
      <c r="P14" s="185">
        <v>64.048408260416139</v>
      </c>
      <c r="Q14" s="185">
        <v>64.130887759669577</v>
      </c>
      <c r="R14" s="185">
        <v>63.502592041330431</v>
      </c>
      <c r="S14" s="185">
        <v>67.013145949326926</v>
      </c>
      <c r="T14" s="181">
        <f t="shared" ref="T14:T26" si="0">+D14-C14</f>
        <v>8.2479499253437893E-2</v>
      </c>
      <c r="U14" s="181">
        <f t="shared" ref="U14:U26" si="1">+H14-G14</f>
        <v>3.5105539079964956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  <c r="Y14" s="87"/>
    </row>
    <row r="15" spans="1:25" s="65" customFormat="1" ht="15" customHeight="1" x14ac:dyDescent="0.25">
      <c r="A15" s="62"/>
      <c r="B15" s="63" t="s">
        <v>363</v>
      </c>
      <c r="C15" s="84">
        <v>62.953159749312839</v>
      </c>
      <c r="D15" s="104">
        <v>63.102475986864718</v>
      </c>
      <c r="E15" s="84">
        <v>0.14931623755187928</v>
      </c>
      <c r="F15" s="172"/>
      <c r="G15" s="84">
        <v>62.578671918558662</v>
      </c>
      <c r="H15" s="104">
        <v>62.309667544731951</v>
      </c>
      <c r="I15" s="84">
        <v>-0.26900437382671072</v>
      </c>
      <c r="J15" s="64"/>
      <c r="K15" s="63"/>
      <c r="L15" s="87" t="s">
        <v>363</v>
      </c>
      <c r="M15" s="181">
        <v>63.102475986864718</v>
      </c>
      <c r="N15" s="87"/>
      <c r="O15" s="184" t="s">
        <v>363</v>
      </c>
      <c r="P15" s="185">
        <v>62.953159749312839</v>
      </c>
      <c r="Q15" s="185">
        <v>63.102475986864718</v>
      </c>
      <c r="R15" s="185">
        <v>62.578671918558662</v>
      </c>
      <c r="S15" s="185">
        <v>62.309667544731951</v>
      </c>
      <c r="T15" s="181">
        <f t="shared" si="0"/>
        <v>0.14931623755187928</v>
      </c>
      <c r="U15" s="181">
        <f t="shared" si="1"/>
        <v>-0.26900437382671072</v>
      </c>
      <c r="V15" s="87" t="b">
        <f t="shared" si="2"/>
        <v>1</v>
      </c>
      <c r="W15" s="87" t="b">
        <f t="shared" si="3"/>
        <v>1</v>
      </c>
      <c r="X15" s="87"/>
      <c r="Y15" s="87"/>
    </row>
    <row r="16" spans="1:25" s="65" customFormat="1" ht="14.25" customHeight="1" x14ac:dyDescent="0.25">
      <c r="A16" s="62"/>
      <c r="B16" s="63" t="s">
        <v>353</v>
      </c>
      <c r="C16" s="84">
        <v>59.90030102629116</v>
      </c>
      <c r="D16" s="104">
        <v>63.084336003124186</v>
      </c>
      <c r="E16" s="84">
        <v>3.1840349768330256</v>
      </c>
      <c r="F16" s="172"/>
      <c r="G16" s="84">
        <v>58.643722517364296</v>
      </c>
      <c r="H16" s="104">
        <v>64.218314157066871</v>
      </c>
      <c r="I16" s="84">
        <v>5.5745916397025752</v>
      </c>
      <c r="J16" s="64"/>
      <c r="K16" s="63"/>
      <c r="L16" s="87" t="s">
        <v>353</v>
      </c>
      <c r="M16" s="181">
        <v>63.084336003124186</v>
      </c>
      <c r="N16" s="87"/>
      <c r="O16" s="184" t="s">
        <v>353</v>
      </c>
      <c r="P16" s="185">
        <v>59.90030102629116</v>
      </c>
      <c r="Q16" s="185">
        <v>63.084336003124186</v>
      </c>
      <c r="R16" s="185">
        <v>58.643722517364296</v>
      </c>
      <c r="S16" s="185">
        <v>64.218314157066871</v>
      </c>
      <c r="T16" s="181">
        <f t="shared" si="0"/>
        <v>3.1840349768330256</v>
      </c>
      <c r="U16" s="181">
        <f t="shared" si="1"/>
        <v>5.5745916397025752</v>
      </c>
      <c r="V16" s="87" t="b">
        <f t="shared" si="2"/>
        <v>1</v>
      </c>
      <c r="W16" s="87" t="b">
        <f t="shared" si="3"/>
        <v>1</v>
      </c>
      <c r="X16" s="87"/>
      <c r="Y16" s="87"/>
    </row>
    <row r="17" spans="1:25" s="65" customFormat="1" ht="14.25" customHeight="1" x14ac:dyDescent="0.25">
      <c r="A17" s="62"/>
      <c r="B17" s="63" t="s">
        <v>364</v>
      </c>
      <c r="C17" s="84">
        <v>60.848172994090291</v>
      </c>
      <c r="D17" s="104">
        <v>62.336363669156256</v>
      </c>
      <c r="E17" s="84">
        <v>1.4881906750659653</v>
      </c>
      <c r="F17" s="172"/>
      <c r="G17" s="84">
        <v>61.330537150892063</v>
      </c>
      <c r="H17" s="104">
        <v>63.913883305668605</v>
      </c>
      <c r="I17" s="84">
        <v>2.5833461547765424</v>
      </c>
      <c r="J17" s="64"/>
      <c r="K17" s="63"/>
      <c r="L17" s="87" t="s">
        <v>364</v>
      </c>
      <c r="M17" s="181">
        <v>62.336363669156256</v>
      </c>
      <c r="N17" s="87"/>
      <c r="O17" s="184" t="s">
        <v>364</v>
      </c>
      <c r="P17" s="185">
        <v>60.848172994090291</v>
      </c>
      <c r="Q17" s="185">
        <v>62.336363669156256</v>
      </c>
      <c r="R17" s="185">
        <v>61.330537150892063</v>
      </c>
      <c r="S17" s="185">
        <v>63.913883305668605</v>
      </c>
      <c r="T17" s="181">
        <f t="shared" si="0"/>
        <v>1.4881906750659653</v>
      </c>
      <c r="U17" s="181">
        <f t="shared" si="1"/>
        <v>2.5833461547765424</v>
      </c>
      <c r="V17" s="87" t="b">
        <f t="shared" si="2"/>
        <v>1</v>
      </c>
      <c r="W17" s="87" t="b">
        <f t="shared" si="3"/>
        <v>1</v>
      </c>
      <c r="X17" s="87"/>
      <c r="Y17" s="87"/>
    </row>
    <row r="18" spans="1:25" s="65" customFormat="1" ht="14.25" customHeight="1" x14ac:dyDescent="0.25">
      <c r="A18" s="62"/>
      <c r="B18" s="99" t="s">
        <v>362</v>
      </c>
      <c r="C18" s="85">
        <v>62.147228836141558</v>
      </c>
      <c r="D18" s="85">
        <v>59.812323941765342</v>
      </c>
      <c r="E18" s="85">
        <v>-2.3349048943762156</v>
      </c>
      <c r="F18" s="172"/>
      <c r="G18" s="85">
        <v>62.370059030496314</v>
      </c>
      <c r="H18" s="85">
        <v>59.653276264974487</v>
      </c>
      <c r="I18" s="85">
        <v>-2.7167827655218275</v>
      </c>
      <c r="J18" s="64"/>
      <c r="K18" s="63"/>
      <c r="L18" s="87" t="s">
        <v>362</v>
      </c>
      <c r="M18" s="181">
        <v>59.812323941765342</v>
      </c>
      <c r="N18" s="87"/>
      <c r="O18" s="184" t="s">
        <v>362</v>
      </c>
      <c r="P18" s="185">
        <v>62.147228836141558</v>
      </c>
      <c r="Q18" s="185">
        <v>59.812323941765342</v>
      </c>
      <c r="R18" s="185">
        <v>62.370059030496314</v>
      </c>
      <c r="S18" s="185">
        <v>59.653276264974487</v>
      </c>
      <c r="T18" s="181">
        <f t="shared" si="0"/>
        <v>-2.3349048943762156</v>
      </c>
      <c r="U18" s="181">
        <f t="shared" si="1"/>
        <v>-2.7167827655218275</v>
      </c>
      <c r="V18" s="87" t="b">
        <f t="shared" si="2"/>
        <v>1</v>
      </c>
      <c r="W18" s="87" t="b">
        <f t="shared" si="3"/>
        <v>1</v>
      </c>
      <c r="X18" s="87"/>
      <c r="Y18" s="87"/>
    </row>
    <row r="19" spans="1:25" s="65" customFormat="1" ht="15" customHeight="1" x14ac:dyDescent="0.25">
      <c r="A19" s="62"/>
      <c r="B19" s="63" t="s">
        <v>358</v>
      </c>
      <c r="C19" s="84">
        <v>60.056388801074178</v>
      </c>
      <c r="D19" s="104">
        <v>59.348747218078181</v>
      </c>
      <c r="E19" s="84">
        <v>-0.707641582995997</v>
      </c>
      <c r="F19" s="172"/>
      <c r="G19" s="84">
        <v>59.224586756813444</v>
      </c>
      <c r="H19" s="104">
        <v>58.999354108820931</v>
      </c>
      <c r="I19" s="84">
        <v>-0.22523264799251308</v>
      </c>
      <c r="J19" s="64"/>
      <c r="K19" s="63"/>
      <c r="L19" s="87" t="s">
        <v>358</v>
      </c>
      <c r="M19" s="181">
        <v>59.348747218078181</v>
      </c>
      <c r="N19" s="87"/>
      <c r="O19" s="184" t="s">
        <v>358</v>
      </c>
      <c r="P19" s="185">
        <v>60.056388801074178</v>
      </c>
      <c r="Q19" s="185">
        <v>59.348747218078181</v>
      </c>
      <c r="R19" s="185">
        <v>59.224586756813444</v>
      </c>
      <c r="S19" s="185">
        <v>58.999354108820931</v>
      </c>
      <c r="T19" s="181">
        <f t="shared" si="0"/>
        <v>-0.707641582995997</v>
      </c>
      <c r="U19" s="181">
        <f t="shared" si="1"/>
        <v>-0.22523264799251308</v>
      </c>
      <c r="V19" s="87" t="b">
        <f t="shared" si="2"/>
        <v>1</v>
      </c>
      <c r="W19" s="87" t="b">
        <f t="shared" si="3"/>
        <v>1</v>
      </c>
      <c r="X19" s="87"/>
      <c r="Y19" s="87"/>
    </row>
    <row r="20" spans="1:25" s="65" customFormat="1" ht="14.25" customHeight="1" x14ac:dyDescent="0.25">
      <c r="A20" s="62"/>
      <c r="B20" s="99" t="s">
        <v>359</v>
      </c>
      <c r="C20" s="71">
        <v>59.577897043807212</v>
      </c>
      <c r="D20" s="85">
        <v>58.816521911310161</v>
      </c>
      <c r="E20" s="71">
        <v>-0.7613751324970508</v>
      </c>
      <c r="F20" s="269"/>
      <c r="G20" s="71">
        <v>59.910544444255173</v>
      </c>
      <c r="H20" s="85">
        <v>58.666685940770712</v>
      </c>
      <c r="I20" s="71">
        <v>-1.2438585034844607</v>
      </c>
      <c r="J20" s="64"/>
      <c r="K20" s="63"/>
      <c r="L20" s="87" t="s">
        <v>359</v>
      </c>
      <c r="M20" s="181">
        <v>58.816521911310161</v>
      </c>
      <c r="N20" s="87"/>
      <c r="O20" s="184" t="s">
        <v>359</v>
      </c>
      <c r="P20" s="185">
        <v>59.577897043807212</v>
      </c>
      <c r="Q20" s="185">
        <v>58.816521911310161</v>
      </c>
      <c r="R20" s="185">
        <v>59.910544444255173</v>
      </c>
      <c r="S20" s="185">
        <v>58.666685940770712</v>
      </c>
      <c r="T20" s="181">
        <f t="shared" si="0"/>
        <v>-0.7613751324970508</v>
      </c>
      <c r="U20" s="181">
        <f t="shared" si="1"/>
        <v>-1.2438585034844607</v>
      </c>
      <c r="V20" s="87" t="b">
        <f t="shared" si="2"/>
        <v>1</v>
      </c>
      <c r="W20" s="87" t="b">
        <f t="shared" si="3"/>
        <v>1</v>
      </c>
      <c r="X20" s="87"/>
      <c r="Y20" s="87"/>
    </row>
    <row r="21" spans="1:25" s="65" customFormat="1" ht="14.25" customHeight="1" x14ac:dyDescent="0.25">
      <c r="A21" s="62"/>
      <c r="B21" s="63" t="s">
        <v>365</v>
      </c>
      <c r="C21" s="84">
        <v>60.137087842891809</v>
      </c>
      <c r="D21" s="104">
        <v>58.177397164797775</v>
      </c>
      <c r="E21" s="84">
        <v>-1.9596906780940344</v>
      </c>
      <c r="F21" s="172"/>
      <c r="G21" s="84">
        <v>59.123079192653286</v>
      </c>
      <c r="H21" s="104">
        <v>60.246849252408353</v>
      </c>
      <c r="I21" s="84">
        <v>1.1237700597550671</v>
      </c>
      <c r="J21" s="64"/>
      <c r="K21" s="63"/>
      <c r="L21" s="87" t="s">
        <v>365</v>
      </c>
      <c r="M21" s="181">
        <v>58.177397164797775</v>
      </c>
      <c r="N21" s="87"/>
      <c r="O21" s="184" t="s">
        <v>365</v>
      </c>
      <c r="P21" s="185">
        <v>60.137087842891809</v>
      </c>
      <c r="Q21" s="185">
        <v>58.177397164797775</v>
      </c>
      <c r="R21" s="185">
        <v>59.123079192653286</v>
      </c>
      <c r="S21" s="185">
        <v>60.246849252408353</v>
      </c>
      <c r="T21" s="181">
        <f t="shared" si="0"/>
        <v>-1.9596906780940344</v>
      </c>
      <c r="U21" s="181">
        <f t="shared" si="1"/>
        <v>1.1237700597550671</v>
      </c>
      <c r="V21" s="87" t="b">
        <f t="shared" si="2"/>
        <v>1</v>
      </c>
      <c r="W21" s="87" t="b">
        <f t="shared" si="3"/>
        <v>1</v>
      </c>
      <c r="X21" s="87"/>
      <c r="Y21" s="87"/>
    </row>
    <row r="22" spans="1:25" s="65" customFormat="1" ht="15" customHeight="1" x14ac:dyDescent="0.25">
      <c r="A22" s="62"/>
      <c r="B22" s="63" t="s">
        <v>357</v>
      </c>
      <c r="C22" s="84">
        <v>60.375561648104267</v>
      </c>
      <c r="D22" s="104">
        <v>57.388337140950597</v>
      </c>
      <c r="E22" s="84">
        <v>-2.9872245071536696</v>
      </c>
      <c r="F22" s="172"/>
      <c r="G22" s="84">
        <v>59.782446369011701</v>
      </c>
      <c r="H22" s="104">
        <v>56.115411233397026</v>
      </c>
      <c r="I22" s="84">
        <v>-3.6670351356146753</v>
      </c>
      <c r="J22" s="64"/>
      <c r="K22" s="63"/>
      <c r="L22" s="87" t="s">
        <v>357</v>
      </c>
      <c r="M22" s="181">
        <v>57.388337140950597</v>
      </c>
      <c r="N22" s="87"/>
      <c r="O22" s="184" t="s">
        <v>357</v>
      </c>
      <c r="P22" s="185">
        <v>60.375561648104267</v>
      </c>
      <c r="Q22" s="185">
        <v>57.388337140950597</v>
      </c>
      <c r="R22" s="185">
        <v>59.782446369011701</v>
      </c>
      <c r="S22" s="185">
        <v>56.115411233397026</v>
      </c>
      <c r="T22" s="181">
        <f t="shared" si="0"/>
        <v>-2.9872245071536696</v>
      </c>
      <c r="U22" s="181">
        <f t="shared" si="1"/>
        <v>-3.6670351356146753</v>
      </c>
      <c r="V22" s="87" t="b">
        <f t="shared" si="2"/>
        <v>1</v>
      </c>
      <c r="W22" s="87" t="b">
        <f t="shared" si="3"/>
        <v>1</v>
      </c>
      <c r="X22" s="87"/>
      <c r="Y22" s="87"/>
    </row>
    <row r="23" spans="1:25" s="65" customFormat="1" ht="15" customHeight="1" x14ac:dyDescent="0.25">
      <c r="A23" s="62"/>
      <c r="B23" s="63" t="s">
        <v>355</v>
      </c>
      <c r="C23" s="84">
        <v>58.241339311530908</v>
      </c>
      <c r="D23" s="104">
        <v>55.936043479840336</v>
      </c>
      <c r="E23" s="84">
        <v>-2.3052958316905716</v>
      </c>
      <c r="F23" s="170"/>
      <c r="G23" s="84">
        <v>57.826371308729662</v>
      </c>
      <c r="H23" s="104">
        <v>55.454523870366323</v>
      </c>
      <c r="I23" s="84">
        <v>-2.3718474383633392</v>
      </c>
      <c r="J23" s="64"/>
      <c r="K23" s="63"/>
      <c r="L23" s="87" t="s">
        <v>355</v>
      </c>
      <c r="M23" s="181">
        <v>55.936043479840336</v>
      </c>
      <c r="N23" s="87"/>
      <c r="O23" s="184" t="s">
        <v>355</v>
      </c>
      <c r="P23" s="185">
        <v>58.241339311530908</v>
      </c>
      <c r="Q23" s="185">
        <v>55.936043479840336</v>
      </c>
      <c r="R23" s="185">
        <v>57.826371308729662</v>
      </c>
      <c r="S23" s="185">
        <v>55.454523870366323</v>
      </c>
      <c r="T23" s="181">
        <f t="shared" si="0"/>
        <v>-2.3052958316905716</v>
      </c>
      <c r="U23" s="181">
        <f t="shared" si="1"/>
        <v>-2.3718474383633392</v>
      </c>
      <c r="V23" s="87" t="b">
        <f t="shared" si="2"/>
        <v>1</v>
      </c>
      <c r="W23" s="87" t="b">
        <f t="shared" si="3"/>
        <v>1</v>
      </c>
      <c r="X23" s="87"/>
      <c r="Y23" s="87"/>
    </row>
    <row r="24" spans="1:25" s="65" customFormat="1" ht="14.25" customHeight="1" x14ac:dyDescent="0.25">
      <c r="A24" s="62"/>
      <c r="B24" s="63" t="s">
        <v>356</v>
      </c>
      <c r="C24" s="84">
        <v>55.927684169937955</v>
      </c>
      <c r="D24" s="104">
        <v>55.242414580328557</v>
      </c>
      <c r="E24" s="84">
        <v>-0.68526958960939766</v>
      </c>
      <c r="F24" s="170"/>
      <c r="G24" s="84">
        <v>55.196273324944315</v>
      </c>
      <c r="H24" s="104">
        <v>54.39740663732325</v>
      </c>
      <c r="I24" s="84">
        <v>-0.79886668762106439</v>
      </c>
      <c r="J24" s="64"/>
      <c r="K24" s="63"/>
      <c r="L24" s="87" t="s">
        <v>356</v>
      </c>
      <c r="M24" s="181">
        <v>55.242414580328557</v>
      </c>
      <c r="N24" s="87"/>
      <c r="O24" s="184" t="s">
        <v>356</v>
      </c>
      <c r="P24" s="185">
        <v>55.927684169937955</v>
      </c>
      <c r="Q24" s="185">
        <v>55.242414580328557</v>
      </c>
      <c r="R24" s="185">
        <v>55.196273324944315</v>
      </c>
      <c r="S24" s="185">
        <v>54.39740663732325</v>
      </c>
      <c r="T24" s="181">
        <f t="shared" si="0"/>
        <v>-0.68526958960939766</v>
      </c>
      <c r="U24" s="181">
        <f t="shared" si="1"/>
        <v>-0.79886668762106439</v>
      </c>
      <c r="V24" s="87" t="b">
        <f t="shared" si="2"/>
        <v>1</v>
      </c>
      <c r="W24" s="87" t="b">
        <f t="shared" si="3"/>
        <v>1</v>
      </c>
      <c r="X24" s="87"/>
      <c r="Y24" s="87"/>
    </row>
    <row r="25" spans="1:25" s="65" customFormat="1" ht="14.25" customHeight="1" x14ac:dyDescent="0.25">
      <c r="A25" s="62"/>
      <c r="B25" s="63" t="s">
        <v>360</v>
      </c>
      <c r="C25" s="84">
        <v>53.391713443648001</v>
      </c>
      <c r="D25" s="104">
        <v>54.992179792891591</v>
      </c>
      <c r="E25" s="84">
        <v>1.6004663492435895</v>
      </c>
      <c r="F25" s="170"/>
      <c r="G25" s="84">
        <v>55.920610608845486</v>
      </c>
      <c r="H25" s="104">
        <v>54.250095876030514</v>
      </c>
      <c r="I25" s="84">
        <v>-1.6705147328149721</v>
      </c>
      <c r="J25" s="64"/>
      <c r="K25" s="63"/>
      <c r="L25" s="87" t="s">
        <v>360</v>
      </c>
      <c r="M25" s="181">
        <v>54.992179792891591</v>
      </c>
      <c r="N25" s="87"/>
      <c r="O25" s="184" t="s">
        <v>360</v>
      </c>
      <c r="P25" s="185">
        <v>53.391713443648001</v>
      </c>
      <c r="Q25" s="185">
        <v>54.992179792891591</v>
      </c>
      <c r="R25" s="185">
        <v>55.920610608845486</v>
      </c>
      <c r="S25" s="185">
        <v>54.250095876030514</v>
      </c>
      <c r="T25" s="181">
        <f t="shared" si="0"/>
        <v>1.6004663492435895</v>
      </c>
      <c r="U25" s="181">
        <f t="shared" si="1"/>
        <v>-1.6705147328149721</v>
      </c>
      <c r="V25" s="87" t="b">
        <f t="shared" si="2"/>
        <v>1</v>
      </c>
      <c r="W25" s="87" t="b">
        <f t="shared" si="3"/>
        <v>1</v>
      </c>
      <c r="X25" s="87"/>
      <c r="Y25" s="87"/>
    </row>
    <row r="26" spans="1:25" s="65" customFormat="1" ht="15" customHeight="1" x14ac:dyDescent="0.25">
      <c r="A26" s="62"/>
      <c r="B26" s="63" t="s">
        <v>354</v>
      </c>
      <c r="C26" s="84">
        <v>51.302788770154528</v>
      </c>
      <c r="D26" s="104">
        <v>50.115098353212204</v>
      </c>
      <c r="E26" s="84">
        <v>-1.1876904169423241</v>
      </c>
      <c r="F26" s="170"/>
      <c r="G26" s="84">
        <v>50.696049069909954</v>
      </c>
      <c r="H26" s="104">
        <v>51.340127265451983</v>
      </c>
      <c r="I26" s="84">
        <v>0.64407819554202916</v>
      </c>
      <c r="J26" s="64"/>
      <c r="K26" s="63"/>
      <c r="L26" s="87" t="s">
        <v>354</v>
      </c>
      <c r="M26" s="181">
        <v>50.115098353212204</v>
      </c>
      <c r="N26" s="87"/>
      <c r="O26" s="184" t="s">
        <v>354</v>
      </c>
      <c r="P26" s="185">
        <v>51.302788770154528</v>
      </c>
      <c r="Q26" s="185">
        <v>50.115098353212204</v>
      </c>
      <c r="R26" s="185">
        <v>50.696049069909954</v>
      </c>
      <c r="S26" s="185">
        <v>51.340127265451983</v>
      </c>
      <c r="T26" s="181">
        <f t="shared" si="0"/>
        <v>-1.1876904169423241</v>
      </c>
      <c r="U26" s="181">
        <f t="shared" si="1"/>
        <v>0.64407819554202916</v>
      </c>
      <c r="V26" s="87" t="b">
        <f t="shared" si="2"/>
        <v>1</v>
      </c>
      <c r="W26" s="87" t="b">
        <f t="shared" si="3"/>
        <v>1</v>
      </c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2.5693317923343457</v>
      </c>
      <c r="D28" s="85">
        <v>0.9958020304551809</v>
      </c>
      <c r="E28" s="105"/>
      <c r="F28" s="105"/>
      <c r="G28" s="71">
        <v>2.4595145862411414</v>
      </c>
      <c r="H28" s="85">
        <v>0.98659032420377457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1" t="s">
        <v>208</v>
      </c>
      <c r="D30" s="331"/>
      <c r="E30" s="331"/>
      <c r="F30" s="331"/>
      <c r="G30" s="331"/>
      <c r="H30" s="331"/>
      <c r="I30" s="331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9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0" width="10.85546875" style="75"/>
    <col min="21" max="21" width="8.85546875" style="75" customWidth="1"/>
    <col min="22" max="22" width="8.85546875" style="198" customWidth="1"/>
    <col min="23" max="24" width="14.5703125" style="7" bestFit="1" customWidth="1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06" t="s">
        <v>105</v>
      </c>
      <c r="D7" s="306"/>
      <c r="E7" s="306"/>
      <c r="F7" s="306"/>
      <c r="G7" s="306"/>
      <c r="H7" s="306"/>
      <c r="I7" s="306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"/>
    </row>
    <row r="10" spans="1:24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184" t="s">
        <v>364</v>
      </c>
      <c r="Q12" s="189">
        <v>53.786761800132489</v>
      </c>
      <c r="R12" s="189">
        <v>54.586203291916725</v>
      </c>
      <c r="S12" s="189">
        <v>53.257737684081683</v>
      </c>
      <c r="T12" s="189">
        <v>57.666949195892656</v>
      </c>
      <c r="U12" s="87"/>
      <c r="V12" s="234"/>
    </row>
    <row r="13" spans="1:24" s="65" customFormat="1" ht="15" customHeight="1" x14ac:dyDescent="0.25">
      <c r="A13" s="62"/>
      <c r="B13" s="63" t="s">
        <v>364</v>
      </c>
      <c r="C13" s="84">
        <v>53.786761800132489</v>
      </c>
      <c r="D13" s="104">
        <v>54.586203291916725</v>
      </c>
      <c r="E13" s="84">
        <v>0.79944149178423629</v>
      </c>
      <c r="F13" s="277"/>
      <c r="G13" s="84">
        <v>53.257737684081683</v>
      </c>
      <c r="H13" s="104">
        <v>57.666949195892656</v>
      </c>
      <c r="I13" s="84">
        <v>4.4092115118109731</v>
      </c>
      <c r="J13" s="64"/>
      <c r="K13" s="63"/>
      <c r="L13" s="87" t="s">
        <v>364</v>
      </c>
      <c r="M13" s="181">
        <v>54.586203291916725</v>
      </c>
      <c r="N13" s="87"/>
      <c r="O13" s="87"/>
      <c r="P13" s="184" t="s">
        <v>356</v>
      </c>
      <c r="Q13" s="189">
        <v>52.127053316617797</v>
      </c>
      <c r="R13" s="189">
        <v>53.45776748992683</v>
      </c>
      <c r="S13" s="189">
        <v>51.59244448920073</v>
      </c>
      <c r="T13" s="189">
        <v>53.740783721272514</v>
      </c>
      <c r="U13" s="181">
        <f>+D13-C13</f>
        <v>0.79944149178423629</v>
      </c>
      <c r="V13" s="181">
        <f>+H13-G13</f>
        <v>4.4092115118109731</v>
      </c>
      <c r="W13" s="87" t="b">
        <f>ROUND(E13,4)=ROUND(U13,4)</f>
        <v>1</v>
      </c>
      <c r="X13" s="87" t="b">
        <f>ROUND(I13,4)=ROUND(V13,4)</f>
        <v>1</v>
      </c>
    </row>
    <row r="14" spans="1:24" s="65" customFormat="1" ht="14.25" customHeight="1" x14ac:dyDescent="0.25">
      <c r="A14" s="62"/>
      <c r="B14" s="63" t="s">
        <v>356</v>
      </c>
      <c r="C14" s="84">
        <v>52.127053316617797</v>
      </c>
      <c r="D14" s="104">
        <v>53.45776748992683</v>
      </c>
      <c r="E14" s="84">
        <v>1.3307141733090333</v>
      </c>
      <c r="F14" s="285"/>
      <c r="G14" s="84">
        <v>51.59244448920073</v>
      </c>
      <c r="H14" s="104">
        <v>53.740783721272514</v>
      </c>
      <c r="I14" s="84">
        <v>2.148339232071784</v>
      </c>
      <c r="J14" s="64"/>
      <c r="K14" s="63"/>
      <c r="L14" s="87" t="s">
        <v>356</v>
      </c>
      <c r="M14" s="181">
        <v>53.45776748992683</v>
      </c>
      <c r="N14" s="87"/>
      <c r="O14" s="87"/>
      <c r="P14" s="184" t="s">
        <v>362</v>
      </c>
      <c r="Q14" s="189">
        <v>56.360459439054786</v>
      </c>
      <c r="R14" s="189">
        <v>53.386298208562145</v>
      </c>
      <c r="S14" s="189">
        <v>56.712822561852036</v>
      </c>
      <c r="T14" s="189">
        <v>52.740979923749322</v>
      </c>
      <c r="U14" s="181">
        <f t="shared" ref="U14:U26" si="0">+D14-C14</f>
        <v>1.3307141733090333</v>
      </c>
      <c r="V14" s="181">
        <f t="shared" ref="V14:V26" si="1">+H14-G14</f>
        <v>2.148339232071784</v>
      </c>
      <c r="W14" s="87" t="b">
        <f t="shared" ref="W14:W26" si="2">ROUND(E14,4)=ROUND(U14,4)</f>
        <v>1</v>
      </c>
      <c r="X14" s="87" t="b">
        <f t="shared" ref="X14:X26" si="3">ROUND(I14,4)=ROUND(V14,4)</f>
        <v>1</v>
      </c>
    </row>
    <row r="15" spans="1:24" s="65" customFormat="1" ht="15" customHeight="1" x14ac:dyDescent="0.25">
      <c r="A15" s="62"/>
      <c r="B15" s="99" t="s">
        <v>362</v>
      </c>
      <c r="C15" s="85">
        <v>56.360459439054786</v>
      </c>
      <c r="D15" s="85">
        <v>53.386298208562145</v>
      </c>
      <c r="E15" s="85">
        <v>-2.9741612304926406</v>
      </c>
      <c r="F15" s="285"/>
      <c r="G15" s="85">
        <v>56.712822561852036</v>
      </c>
      <c r="H15" s="85">
        <v>52.740979923749322</v>
      </c>
      <c r="I15" s="85">
        <v>-3.9718426381027143</v>
      </c>
      <c r="J15" s="64"/>
      <c r="K15" s="63"/>
      <c r="L15" s="87" t="s">
        <v>362</v>
      </c>
      <c r="M15" s="181">
        <v>53.386298208562145</v>
      </c>
      <c r="N15" s="87"/>
      <c r="O15" s="87"/>
      <c r="P15" s="184" t="s">
        <v>360</v>
      </c>
      <c r="Q15" s="189">
        <v>50.960714608628244</v>
      </c>
      <c r="R15" s="189">
        <v>52.249585391353172</v>
      </c>
      <c r="S15" s="189">
        <v>50.714604034023367</v>
      </c>
      <c r="T15" s="189">
        <v>54.602559474682181</v>
      </c>
      <c r="U15" s="181">
        <f t="shared" si="0"/>
        <v>-2.9741612304926406</v>
      </c>
      <c r="V15" s="181">
        <f t="shared" si="1"/>
        <v>-3.9718426381027143</v>
      </c>
      <c r="W15" s="87" t="b">
        <f t="shared" si="2"/>
        <v>1</v>
      </c>
      <c r="X15" s="87" t="b">
        <f t="shared" si="3"/>
        <v>1</v>
      </c>
    </row>
    <row r="16" spans="1:24" s="65" customFormat="1" ht="15" customHeight="1" x14ac:dyDescent="0.25">
      <c r="A16" s="62"/>
      <c r="B16" s="63" t="s">
        <v>360</v>
      </c>
      <c r="C16" s="84">
        <v>50.960714608628244</v>
      </c>
      <c r="D16" s="104">
        <v>52.249585391353172</v>
      </c>
      <c r="E16" s="84">
        <v>1.2888707827249277</v>
      </c>
      <c r="F16" s="270"/>
      <c r="G16" s="84">
        <v>50.714604034023367</v>
      </c>
      <c r="H16" s="104">
        <v>54.602559474682181</v>
      </c>
      <c r="I16" s="84">
        <v>3.8879554406588142</v>
      </c>
      <c r="J16" s="64"/>
      <c r="K16" s="63"/>
      <c r="L16" s="87" t="s">
        <v>360</v>
      </c>
      <c r="M16" s="181">
        <v>52.249585391353172</v>
      </c>
      <c r="N16" s="87"/>
      <c r="O16" s="87"/>
      <c r="P16" s="184" t="s">
        <v>358</v>
      </c>
      <c r="Q16" s="189">
        <v>50.962009019302599</v>
      </c>
      <c r="R16" s="189">
        <v>51.897657691753416</v>
      </c>
      <c r="S16" s="189">
        <v>51.035416644950956</v>
      </c>
      <c r="T16" s="189">
        <v>51.799809825759603</v>
      </c>
      <c r="U16" s="181">
        <f t="shared" si="0"/>
        <v>1.2888707827249277</v>
      </c>
      <c r="V16" s="181">
        <f t="shared" si="1"/>
        <v>3.8879554406588142</v>
      </c>
      <c r="W16" s="87" t="b">
        <f t="shared" si="2"/>
        <v>1</v>
      </c>
      <c r="X16" s="87" t="b">
        <f t="shared" si="3"/>
        <v>1</v>
      </c>
    </row>
    <row r="17" spans="1:24" s="65" customFormat="1" ht="14.25" customHeight="1" x14ac:dyDescent="0.25">
      <c r="A17" s="62"/>
      <c r="B17" s="63" t="s">
        <v>358</v>
      </c>
      <c r="C17" s="84">
        <v>50.962009019302599</v>
      </c>
      <c r="D17" s="104">
        <v>51.897657691753416</v>
      </c>
      <c r="E17" s="84">
        <v>0.93564867245081729</v>
      </c>
      <c r="F17" s="270"/>
      <c r="G17" s="84">
        <v>51.035416644950956</v>
      </c>
      <c r="H17" s="104">
        <v>51.799809825759603</v>
      </c>
      <c r="I17" s="84">
        <v>0.76439318080864638</v>
      </c>
      <c r="J17" s="64"/>
      <c r="K17" s="63"/>
      <c r="L17" s="87" t="s">
        <v>358</v>
      </c>
      <c r="M17" s="181">
        <v>51.897657691753416</v>
      </c>
      <c r="N17" s="87"/>
      <c r="O17" s="87"/>
      <c r="P17" s="184" t="s">
        <v>359</v>
      </c>
      <c r="Q17" s="189">
        <v>51.189706205765305</v>
      </c>
      <c r="R17" s="189">
        <v>50.360335456384064</v>
      </c>
      <c r="S17" s="189">
        <v>51.316628316440195</v>
      </c>
      <c r="T17" s="189">
        <v>50.823008941870839</v>
      </c>
      <c r="U17" s="181">
        <f t="shared" si="0"/>
        <v>0.93564867245081729</v>
      </c>
      <c r="V17" s="181">
        <f t="shared" si="1"/>
        <v>0.76439318080864638</v>
      </c>
      <c r="W17" s="87" t="b">
        <f t="shared" si="2"/>
        <v>1</v>
      </c>
      <c r="X17" s="87" t="b">
        <f t="shared" si="3"/>
        <v>1</v>
      </c>
    </row>
    <row r="18" spans="1:24" s="65" customFormat="1" ht="14.25" customHeight="1" x14ac:dyDescent="0.25">
      <c r="A18" s="62"/>
      <c r="B18" s="99" t="s">
        <v>359</v>
      </c>
      <c r="C18" s="71">
        <v>51.189706205765305</v>
      </c>
      <c r="D18" s="85">
        <v>50.360335456384064</v>
      </c>
      <c r="E18" s="71">
        <v>-0.82937074938124056</v>
      </c>
      <c r="F18" s="270"/>
      <c r="G18" s="71">
        <v>51.316628316440195</v>
      </c>
      <c r="H18" s="85">
        <v>50.823008941870839</v>
      </c>
      <c r="I18" s="71">
        <v>-0.49361937456935578</v>
      </c>
      <c r="J18" s="64"/>
      <c r="K18" s="63"/>
      <c r="L18" s="87" t="s">
        <v>359</v>
      </c>
      <c r="M18" s="181">
        <v>50.360335456384064</v>
      </c>
      <c r="N18" s="87"/>
      <c r="O18" s="87"/>
      <c r="P18" s="184" t="s">
        <v>352</v>
      </c>
      <c r="Q18" s="189">
        <v>47.107613081504653</v>
      </c>
      <c r="R18" s="189">
        <v>47.639738236535514</v>
      </c>
      <c r="S18" s="189">
        <v>49.764506391165412</v>
      </c>
      <c r="T18" s="189">
        <v>50.618769909881259</v>
      </c>
      <c r="U18" s="181">
        <f t="shared" si="0"/>
        <v>-0.82937074938124056</v>
      </c>
      <c r="V18" s="181">
        <f t="shared" si="1"/>
        <v>-0.49361937456935578</v>
      </c>
      <c r="W18" s="87" t="b">
        <f t="shared" si="2"/>
        <v>1</v>
      </c>
      <c r="X18" s="87" t="b">
        <f t="shared" si="3"/>
        <v>1</v>
      </c>
    </row>
    <row r="19" spans="1:24" s="65" customFormat="1" ht="14.25" customHeight="1" x14ac:dyDescent="0.25">
      <c r="A19" s="62"/>
      <c r="B19" s="63" t="s">
        <v>352</v>
      </c>
      <c r="C19" s="84">
        <v>47.107613081504653</v>
      </c>
      <c r="D19" s="104">
        <v>47.639738236535514</v>
      </c>
      <c r="E19" s="84">
        <v>0.53212515503086166</v>
      </c>
      <c r="F19" s="270"/>
      <c r="G19" s="84">
        <v>49.764506391165412</v>
      </c>
      <c r="H19" s="104">
        <v>50.618769909881259</v>
      </c>
      <c r="I19" s="84">
        <v>0.85426351871584671</v>
      </c>
      <c r="J19" s="64"/>
      <c r="K19" s="63"/>
      <c r="L19" s="87" t="s">
        <v>352</v>
      </c>
      <c r="M19" s="181">
        <v>47.639738236535514</v>
      </c>
      <c r="N19" s="87"/>
      <c r="O19" s="87"/>
      <c r="P19" s="184" t="s">
        <v>353</v>
      </c>
      <c r="Q19" s="189">
        <v>46.757527571684477</v>
      </c>
      <c r="R19" s="189">
        <v>47.533732116307711</v>
      </c>
      <c r="S19" s="189">
        <v>48.022766052217989</v>
      </c>
      <c r="T19" s="189">
        <v>50.492414691282029</v>
      </c>
      <c r="U19" s="181">
        <f t="shared" si="0"/>
        <v>0.53212515503086166</v>
      </c>
      <c r="V19" s="181">
        <f t="shared" si="1"/>
        <v>0.85426351871584671</v>
      </c>
      <c r="W19" s="87" t="b">
        <f t="shared" si="2"/>
        <v>1</v>
      </c>
      <c r="X19" s="87" t="b">
        <f t="shared" si="3"/>
        <v>1</v>
      </c>
    </row>
    <row r="20" spans="1:24" s="65" customFormat="1" ht="14.25" customHeight="1" x14ac:dyDescent="0.25">
      <c r="A20" s="62"/>
      <c r="B20" s="63" t="s">
        <v>353</v>
      </c>
      <c r="C20" s="84">
        <v>46.757527571684477</v>
      </c>
      <c r="D20" s="104">
        <v>47.533732116307711</v>
      </c>
      <c r="E20" s="84">
        <v>0.77620454462323352</v>
      </c>
      <c r="F20" s="270"/>
      <c r="G20" s="84">
        <v>48.022766052217989</v>
      </c>
      <c r="H20" s="104">
        <v>50.492414691282029</v>
      </c>
      <c r="I20" s="84">
        <v>2.4696486390640402</v>
      </c>
      <c r="J20" s="64"/>
      <c r="K20" s="63"/>
      <c r="L20" s="87" t="s">
        <v>353</v>
      </c>
      <c r="M20" s="181">
        <v>47.533732116307711</v>
      </c>
      <c r="N20" s="87"/>
      <c r="O20" s="87"/>
      <c r="P20" s="184" t="s">
        <v>357</v>
      </c>
      <c r="Q20" s="189">
        <v>47.2800383617395</v>
      </c>
      <c r="R20" s="189">
        <v>47.186780029952502</v>
      </c>
      <c r="S20" s="189">
        <v>47.294492982191379</v>
      </c>
      <c r="T20" s="189">
        <v>46.900677369084114</v>
      </c>
      <c r="U20" s="181">
        <f t="shared" si="0"/>
        <v>0.77620454462323352</v>
      </c>
      <c r="V20" s="181">
        <f t="shared" si="1"/>
        <v>2.4696486390640402</v>
      </c>
      <c r="W20" s="87" t="b">
        <f t="shared" si="2"/>
        <v>1</v>
      </c>
      <c r="X20" s="87" t="b">
        <f t="shared" si="3"/>
        <v>1</v>
      </c>
    </row>
    <row r="21" spans="1:24" s="65" customFormat="1" ht="14.25" customHeight="1" x14ac:dyDescent="0.25">
      <c r="A21" s="62"/>
      <c r="B21" s="63" t="s">
        <v>357</v>
      </c>
      <c r="C21" s="84">
        <v>47.2800383617395</v>
      </c>
      <c r="D21" s="104">
        <v>47.186780029952502</v>
      </c>
      <c r="E21" s="84">
        <v>-9.3258331786998383E-2</v>
      </c>
      <c r="F21" s="270"/>
      <c r="G21" s="84">
        <v>47.294492982191379</v>
      </c>
      <c r="H21" s="104">
        <v>46.900677369084114</v>
      </c>
      <c r="I21" s="84">
        <v>-0.39381561310726454</v>
      </c>
      <c r="J21" s="64"/>
      <c r="K21" s="63"/>
      <c r="L21" s="87" t="s">
        <v>357</v>
      </c>
      <c r="M21" s="181">
        <v>47.186780029952502</v>
      </c>
      <c r="N21" s="87"/>
      <c r="O21" s="87"/>
      <c r="P21" s="184" t="s">
        <v>354</v>
      </c>
      <c r="Q21" s="189">
        <v>43.775049678570355</v>
      </c>
      <c r="R21" s="189">
        <v>46.155071738054851</v>
      </c>
      <c r="S21" s="189">
        <v>43.769150498044645</v>
      </c>
      <c r="T21" s="189">
        <v>49.070148575113976</v>
      </c>
      <c r="U21" s="181">
        <f t="shared" si="0"/>
        <v>-9.3258331786998383E-2</v>
      </c>
      <c r="V21" s="181">
        <f t="shared" si="1"/>
        <v>-0.39381561310726454</v>
      </c>
      <c r="W21" s="87" t="b">
        <f t="shared" si="2"/>
        <v>1</v>
      </c>
      <c r="X21" s="87" t="b">
        <f t="shared" si="3"/>
        <v>1</v>
      </c>
    </row>
    <row r="22" spans="1:24" s="65" customFormat="1" ht="14.25" customHeight="1" x14ac:dyDescent="0.25">
      <c r="A22" s="62"/>
      <c r="B22" s="63" t="s">
        <v>354</v>
      </c>
      <c r="C22" s="84">
        <v>43.775049678570355</v>
      </c>
      <c r="D22" s="104">
        <v>46.155071738054851</v>
      </c>
      <c r="E22" s="84">
        <v>2.3800220594844959</v>
      </c>
      <c r="F22" s="270"/>
      <c r="G22" s="84">
        <v>43.769150498044645</v>
      </c>
      <c r="H22" s="104">
        <v>49.070148575113976</v>
      </c>
      <c r="I22" s="84">
        <v>5.3009980770693303</v>
      </c>
      <c r="J22" s="64"/>
      <c r="K22" s="63"/>
      <c r="L22" s="87" t="s">
        <v>354</v>
      </c>
      <c r="M22" s="181">
        <v>46.155071738054851</v>
      </c>
      <c r="N22" s="87"/>
      <c r="O22" s="87"/>
      <c r="P22" s="184" t="s">
        <v>363</v>
      </c>
      <c r="Q22" s="189">
        <v>44.774935934347376</v>
      </c>
      <c r="R22" s="189">
        <v>45.616758885006796</v>
      </c>
      <c r="S22" s="189">
        <v>44.38156336506632</v>
      </c>
      <c r="T22" s="189">
        <v>44.275593191795792</v>
      </c>
      <c r="U22" s="181">
        <f t="shared" si="0"/>
        <v>2.3800220594844959</v>
      </c>
      <c r="V22" s="181">
        <f t="shared" si="1"/>
        <v>5.3009980770693303</v>
      </c>
      <c r="W22" s="87" t="b">
        <f t="shared" si="2"/>
        <v>1</v>
      </c>
      <c r="X22" s="87" t="b">
        <f t="shared" si="3"/>
        <v>1</v>
      </c>
    </row>
    <row r="23" spans="1:24" s="65" customFormat="1" ht="14.25" customHeight="1" x14ac:dyDescent="0.25">
      <c r="A23" s="62"/>
      <c r="B23" s="63" t="s">
        <v>363</v>
      </c>
      <c r="C23" s="84">
        <v>44.774935934347376</v>
      </c>
      <c r="D23" s="104">
        <v>45.616758885006796</v>
      </c>
      <c r="E23" s="84">
        <v>0.84182295065942014</v>
      </c>
      <c r="F23" s="270"/>
      <c r="G23" s="84">
        <v>44.38156336506632</v>
      </c>
      <c r="H23" s="104">
        <v>44.275593191795792</v>
      </c>
      <c r="I23" s="84">
        <v>-0.10597017327052782</v>
      </c>
      <c r="J23" s="64"/>
      <c r="K23" s="63"/>
      <c r="L23" s="87" t="s">
        <v>363</v>
      </c>
      <c r="M23" s="181">
        <v>45.616758885006796</v>
      </c>
      <c r="N23" s="87"/>
      <c r="O23" s="87"/>
      <c r="P23" s="184" t="s">
        <v>365</v>
      </c>
      <c r="Q23" s="189">
        <v>44.119632581401476</v>
      </c>
      <c r="R23" s="189">
        <v>41.76421384540501</v>
      </c>
      <c r="S23" s="189">
        <v>43.959166911497164</v>
      </c>
      <c r="T23" s="189">
        <v>43.72209230024027</v>
      </c>
      <c r="U23" s="181">
        <f t="shared" si="0"/>
        <v>0.84182295065942014</v>
      </c>
      <c r="V23" s="181">
        <f t="shared" si="1"/>
        <v>-0.10597017327052782</v>
      </c>
      <c r="W23" s="87" t="b">
        <f t="shared" si="2"/>
        <v>1</v>
      </c>
      <c r="X23" s="87" t="b">
        <f t="shared" si="3"/>
        <v>1</v>
      </c>
    </row>
    <row r="24" spans="1:24" s="65" customFormat="1" ht="15" customHeight="1" x14ac:dyDescent="0.25">
      <c r="A24" s="62"/>
      <c r="B24" s="63" t="s">
        <v>365</v>
      </c>
      <c r="C24" s="84">
        <v>44.119632581401476</v>
      </c>
      <c r="D24" s="104">
        <v>41.76421384540501</v>
      </c>
      <c r="E24" s="84">
        <v>-2.3554187359964658</v>
      </c>
      <c r="F24" s="270"/>
      <c r="G24" s="84">
        <v>43.959166911497164</v>
      </c>
      <c r="H24" s="104">
        <v>43.72209230024027</v>
      </c>
      <c r="I24" s="84">
        <v>-0.23707461125689377</v>
      </c>
      <c r="J24" s="64"/>
      <c r="K24" s="63"/>
      <c r="L24" s="87" t="s">
        <v>365</v>
      </c>
      <c r="M24" s="181">
        <v>41.76421384540501</v>
      </c>
      <c r="N24" s="87"/>
      <c r="O24" s="87"/>
      <c r="P24" s="184" t="s">
        <v>361</v>
      </c>
      <c r="Q24" s="189">
        <v>42.540575018375314</v>
      </c>
      <c r="R24" s="189">
        <v>41.219281010868855</v>
      </c>
      <c r="S24" s="189">
        <v>43.520907221003128</v>
      </c>
      <c r="T24" s="189">
        <v>43.821552674329425</v>
      </c>
      <c r="U24" s="181">
        <f t="shared" si="0"/>
        <v>-2.3554187359964658</v>
      </c>
      <c r="V24" s="181">
        <f t="shared" si="1"/>
        <v>-0.23707461125689377</v>
      </c>
      <c r="W24" s="87" t="b">
        <f t="shared" si="2"/>
        <v>1</v>
      </c>
      <c r="X24" s="87" t="b">
        <f t="shared" si="3"/>
        <v>1</v>
      </c>
    </row>
    <row r="25" spans="1:24" s="65" customFormat="1" ht="15" customHeight="1" x14ac:dyDescent="0.25">
      <c r="A25" s="62"/>
      <c r="B25" s="63" t="s">
        <v>361</v>
      </c>
      <c r="C25" s="84">
        <v>42.540575018375314</v>
      </c>
      <c r="D25" s="104">
        <v>41.219281010868855</v>
      </c>
      <c r="E25" s="84">
        <v>-1.3212940075064594</v>
      </c>
      <c r="F25" s="270"/>
      <c r="G25" s="84">
        <v>43.520907221003128</v>
      </c>
      <c r="H25" s="104">
        <v>43.821552674329425</v>
      </c>
      <c r="I25" s="84">
        <v>0.30064545332629677</v>
      </c>
      <c r="J25" s="64"/>
      <c r="K25" s="63"/>
      <c r="L25" s="87" t="s">
        <v>361</v>
      </c>
      <c r="M25" s="181">
        <v>41.219281010868855</v>
      </c>
      <c r="N25" s="87"/>
      <c r="O25" s="87"/>
      <c r="P25" s="184" t="s">
        <v>355</v>
      </c>
      <c r="Q25" s="189">
        <v>37.873104725408247</v>
      </c>
      <c r="R25" s="189">
        <v>35.021662299913793</v>
      </c>
      <c r="S25" s="189">
        <v>37.623618101945851</v>
      </c>
      <c r="T25" s="189">
        <v>35.109225396089727</v>
      </c>
      <c r="U25" s="181">
        <f t="shared" si="0"/>
        <v>-1.3212940075064594</v>
      </c>
      <c r="V25" s="181">
        <f t="shared" si="1"/>
        <v>0.30064545332629677</v>
      </c>
      <c r="W25" s="87" t="b">
        <f t="shared" si="2"/>
        <v>1</v>
      </c>
      <c r="X25" s="87" t="b">
        <f t="shared" si="3"/>
        <v>1</v>
      </c>
    </row>
    <row r="26" spans="1:24" s="65" customFormat="1" ht="15" customHeight="1" x14ac:dyDescent="0.25">
      <c r="A26" s="62"/>
      <c r="B26" s="63" t="s">
        <v>355</v>
      </c>
      <c r="C26" s="84">
        <v>37.873104725408247</v>
      </c>
      <c r="D26" s="104">
        <v>35.021662299913793</v>
      </c>
      <c r="E26" s="84">
        <v>-2.8514424254944544</v>
      </c>
      <c r="F26" s="270"/>
      <c r="G26" s="84">
        <v>37.623618101945851</v>
      </c>
      <c r="H26" s="104">
        <v>35.109225396089727</v>
      </c>
      <c r="I26" s="84">
        <v>-2.5143927058561246</v>
      </c>
      <c r="J26" s="64"/>
      <c r="K26" s="63"/>
      <c r="L26" s="87" t="s">
        <v>355</v>
      </c>
      <c r="M26" s="181">
        <v>35.021662299913793</v>
      </c>
      <c r="N26" s="87"/>
      <c r="O26" s="87"/>
      <c r="P26" s="87"/>
      <c r="Q26" s="87"/>
      <c r="R26" s="87"/>
      <c r="S26" s="87"/>
      <c r="T26" s="87"/>
      <c r="U26" s="181">
        <f t="shared" si="0"/>
        <v>-2.8514424254944544</v>
      </c>
      <c r="V26" s="181">
        <f t="shared" si="1"/>
        <v>-2.5143927058561246</v>
      </c>
      <c r="W26" s="87" t="b">
        <f t="shared" si="2"/>
        <v>1</v>
      </c>
      <c r="X26" s="87" t="b">
        <f t="shared" si="3"/>
        <v>1</v>
      </c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</row>
    <row r="28" spans="1:24" s="65" customFormat="1" x14ac:dyDescent="0.25">
      <c r="A28" s="62"/>
      <c r="B28" s="99" t="s">
        <v>94</v>
      </c>
      <c r="C28" s="71">
        <v>5.1707532332894814</v>
      </c>
      <c r="D28" s="85">
        <v>3.0259627521780814</v>
      </c>
      <c r="E28" s="105"/>
      <c r="F28" s="105"/>
      <c r="G28" s="71">
        <v>5.3961942454118415</v>
      </c>
      <c r="H28" s="85">
        <v>1.9179709818784829</v>
      </c>
      <c r="I28" s="105"/>
      <c r="J28" s="64"/>
      <c r="K28" s="63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</row>
    <row r="30" spans="1:24" ht="15.75" x14ac:dyDescent="0.25">
      <c r="A30" s="8"/>
      <c r="B30" s="33"/>
      <c r="C30" s="335" t="s">
        <v>215</v>
      </c>
      <c r="D30" s="335"/>
      <c r="E30" s="335"/>
      <c r="F30" s="335"/>
      <c r="G30" s="335"/>
      <c r="H30" s="335"/>
      <c r="I30" s="335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</row>
    <row r="31" spans="1:24" ht="15.75" x14ac:dyDescent="0.25">
      <c r="A31" s="8"/>
      <c r="B31" s="33"/>
      <c r="C31" s="335" t="s">
        <v>344</v>
      </c>
      <c r="D31" s="335"/>
      <c r="E31" s="335"/>
      <c r="F31" s="335"/>
      <c r="G31" s="335"/>
      <c r="H31" s="335"/>
      <c r="I31" s="335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7"/>
      <c r="Q39" s="7"/>
      <c r="R39" s="7"/>
      <c r="S39" s="7"/>
      <c r="T39" s="7"/>
      <c r="U39" s="7"/>
      <c r="V39" s="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7"/>
      <c r="Q40" s="7"/>
      <c r="R40" s="7"/>
      <c r="S40" s="7"/>
      <c r="T40" s="7"/>
      <c r="U40" s="7"/>
      <c r="V40" s="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7"/>
      <c r="Q41" s="7"/>
      <c r="R41" s="7"/>
      <c r="S41" s="7"/>
      <c r="T41" s="7"/>
      <c r="U41" s="7"/>
      <c r="V41" s="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  <c r="L42" s="65"/>
      <c r="M42" s="65"/>
      <c r="N42" s="65"/>
      <c r="O42" s="65"/>
      <c r="P42" s="7"/>
      <c r="Q42" s="7"/>
      <c r="R42" s="7"/>
      <c r="S42" s="7"/>
      <c r="T42" s="7"/>
      <c r="U42" s="7"/>
      <c r="V42" s="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65"/>
      <c r="M43" s="65"/>
      <c r="N43" s="65"/>
      <c r="O43" s="65"/>
      <c r="P43" s="7"/>
      <c r="Q43" s="7"/>
      <c r="R43" s="7"/>
      <c r="S43" s="7"/>
      <c r="T43" s="7"/>
      <c r="U43" s="7"/>
      <c r="V43" s="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65"/>
      <c r="M44" s="65"/>
      <c r="N44" s="65"/>
      <c r="O44" s="65"/>
      <c r="P44" s="7"/>
      <c r="Q44" s="7"/>
      <c r="R44" s="7"/>
      <c r="S44" s="7"/>
      <c r="T44" s="7"/>
      <c r="U44" s="7"/>
      <c r="V44" s="7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65"/>
      <c r="M45" s="65"/>
      <c r="N45" s="65"/>
      <c r="O45" s="65"/>
      <c r="P45" s="7"/>
      <c r="Q45" s="7"/>
      <c r="R45" s="7"/>
      <c r="S45" s="7"/>
      <c r="T45" s="7"/>
      <c r="U45" s="7"/>
      <c r="V45" s="7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3.85546875" style="87" customWidth="1"/>
    <col min="16" max="16" width="13" style="87" bestFit="1" customWidth="1"/>
    <col min="17" max="20" width="10.85546875" style="87"/>
    <col min="21" max="21" width="7.42578125" style="87" customWidth="1"/>
    <col min="22" max="22" width="7.42578125" style="65" customWidth="1"/>
    <col min="23" max="24" width="16.140625" style="65" customWidth="1"/>
    <col min="25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  <c r="L4" s="65"/>
      <c r="M4" s="65"/>
      <c r="N4" s="65"/>
      <c r="O4" s="65"/>
      <c r="P4" s="65"/>
      <c r="Q4" s="65"/>
      <c r="R4" s="65"/>
      <c r="S4" s="65"/>
      <c r="T4" s="65"/>
      <c r="U4" s="6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  <c r="Y6" s="87"/>
      <c r="Z6" s="87"/>
    </row>
    <row r="7" spans="1:26" ht="15.75" x14ac:dyDescent="0.25">
      <c r="A7" s="8"/>
      <c r="B7" s="9"/>
      <c r="C7" s="306" t="s">
        <v>106</v>
      </c>
      <c r="D7" s="306"/>
      <c r="E7" s="306"/>
      <c r="F7" s="306"/>
      <c r="G7" s="306"/>
      <c r="H7" s="306"/>
      <c r="I7" s="306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Y7" s="87"/>
      <c r="Z7" s="87"/>
    </row>
    <row r="8" spans="1:2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  <c r="V11" s="87"/>
      <c r="W11" s="87"/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181"/>
      <c r="X12" s="87"/>
      <c r="Y12" s="87"/>
      <c r="Z12" s="87"/>
    </row>
    <row r="13" spans="1:26" s="65" customFormat="1" ht="15" customHeight="1" x14ac:dyDescent="0.25">
      <c r="A13" s="62"/>
      <c r="B13" s="63" t="s">
        <v>364</v>
      </c>
      <c r="C13" s="84">
        <v>83.632208844862959</v>
      </c>
      <c r="D13" s="104">
        <v>85.768884093118785</v>
      </c>
      <c r="E13" s="84">
        <v>2.1366752482558269</v>
      </c>
      <c r="F13" s="172"/>
      <c r="G13" s="84">
        <v>83.422830642149179</v>
      </c>
      <c r="H13" s="104">
        <v>88.056823738180981</v>
      </c>
      <c r="I13" s="84">
        <v>4.6339930960318014</v>
      </c>
      <c r="J13" s="64"/>
      <c r="K13" s="63"/>
      <c r="L13" s="87" t="s">
        <v>364</v>
      </c>
      <c r="M13" s="181">
        <v>85.768884093118785</v>
      </c>
      <c r="N13" s="87"/>
      <c r="O13" s="87"/>
      <c r="P13" s="184" t="s">
        <v>364</v>
      </c>
      <c r="Q13" s="189">
        <v>83.632208844862959</v>
      </c>
      <c r="R13" s="189">
        <v>85.768884093118785</v>
      </c>
      <c r="S13" s="189">
        <v>83.422830642149179</v>
      </c>
      <c r="T13" s="189">
        <v>88.056823738180981</v>
      </c>
      <c r="U13" s="181">
        <f>+D13-C13</f>
        <v>2.1366752482558269</v>
      </c>
      <c r="V13" s="181">
        <f>+H13-G13</f>
        <v>4.6339930960318014</v>
      </c>
      <c r="W13" s="87" t="b">
        <f>ROUND(E13,4)=ROUND(U13,4)</f>
        <v>1</v>
      </c>
      <c r="X13" s="87" t="b">
        <f>ROUND(I13,4)=ROUND(V13,4)</f>
        <v>1</v>
      </c>
      <c r="Y13" s="87"/>
      <c r="Z13" s="87"/>
    </row>
    <row r="14" spans="1:26" s="65" customFormat="1" ht="14.25" customHeight="1" x14ac:dyDescent="0.25">
      <c r="A14" s="62"/>
      <c r="B14" s="99" t="s">
        <v>362</v>
      </c>
      <c r="C14" s="85">
        <v>85.089787876579919</v>
      </c>
      <c r="D14" s="85">
        <v>83.973908918265522</v>
      </c>
      <c r="E14" s="85">
        <v>-1.1158789583143971</v>
      </c>
      <c r="F14" s="172"/>
      <c r="G14" s="85">
        <v>85.020632350194902</v>
      </c>
      <c r="H14" s="85">
        <v>85.321465923747837</v>
      </c>
      <c r="I14" s="85">
        <v>0.30083357355293572</v>
      </c>
      <c r="J14" s="64"/>
      <c r="K14" s="63"/>
      <c r="L14" s="87" t="s">
        <v>362</v>
      </c>
      <c r="M14" s="181">
        <v>83.973908918265522</v>
      </c>
      <c r="N14" s="87"/>
      <c r="O14" s="87"/>
      <c r="P14" s="184" t="s">
        <v>362</v>
      </c>
      <c r="Q14" s="189">
        <v>85.089787876579919</v>
      </c>
      <c r="R14" s="189">
        <v>83.973908918265522</v>
      </c>
      <c r="S14" s="189">
        <v>85.020632350194902</v>
      </c>
      <c r="T14" s="189">
        <v>85.321465923747837</v>
      </c>
      <c r="U14" s="181">
        <f t="shared" ref="U14:U26" si="0">+D14-C14</f>
        <v>-1.1158789583143971</v>
      </c>
      <c r="V14" s="181">
        <f t="shared" ref="V14:V26" si="1">+H14-G14</f>
        <v>0.30083357355293572</v>
      </c>
      <c r="W14" s="87" t="b">
        <f t="shared" ref="W14:W26" si="2">ROUND(E14,4)=ROUND(U14,4)</f>
        <v>1</v>
      </c>
      <c r="X14" s="87" t="b">
        <f t="shared" ref="X14:X26" si="3">ROUND(I14,4)=ROUND(V14,4)</f>
        <v>1</v>
      </c>
      <c r="Y14" s="87"/>
      <c r="Z14" s="87"/>
    </row>
    <row r="15" spans="1:26" s="65" customFormat="1" ht="15" customHeight="1" x14ac:dyDescent="0.25">
      <c r="A15" s="62"/>
      <c r="B15" s="63" t="s">
        <v>352</v>
      </c>
      <c r="C15" s="84">
        <v>84.086370214364848</v>
      </c>
      <c r="D15" s="104">
        <v>83.063881856350903</v>
      </c>
      <c r="E15" s="84">
        <v>-1.0224883580139448</v>
      </c>
      <c r="F15" s="172"/>
      <c r="G15" s="84">
        <v>83.960577727000086</v>
      </c>
      <c r="H15" s="104">
        <v>83.375970722766226</v>
      </c>
      <c r="I15" s="84">
        <v>-0.58460700423385958</v>
      </c>
      <c r="J15" s="64"/>
      <c r="K15" s="63"/>
      <c r="L15" s="87" t="s">
        <v>352</v>
      </c>
      <c r="M15" s="181">
        <v>83.063881856350903</v>
      </c>
      <c r="N15" s="87"/>
      <c r="O15" s="87"/>
      <c r="P15" s="184" t="s">
        <v>352</v>
      </c>
      <c r="Q15" s="189">
        <v>84.086370214364848</v>
      </c>
      <c r="R15" s="189">
        <v>83.063881856350903</v>
      </c>
      <c r="S15" s="189">
        <v>83.960577727000086</v>
      </c>
      <c r="T15" s="189">
        <v>83.375970722766226</v>
      </c>
      <c r="U15" s="181">
        <f t="shared" si="0"/>
        <v>-1.0224883580139448</v>
      </c>
      <c r="V15" s="181">
        <f t="shared" si="1"/>
        <v>-0.58460700423385958</v>
      </c>
      <c r="W15" s="87" t="b">
        <f t="shared" si="2"/>
        <v>1</v>
      </c>
      <c r="X15" s="87" t="b">
        <f t="shared" si="3"/>
        <v>1</v>
      </c>
      <c r="Y15" s="87"/>
      <c r="Z15" s="87"/>
    </row>
    <row r="16" spans="1:26" s="65" customFormat="1" ht="15" customHeight="1" x14ac:dyDescent="0.25">
      <c r="A16" s="62"/>
      <c r="B16" s="63" t="s">
        <v>356</v>
      </c>
      <c r="C16" s="84">
        <v>79.792231103838873</v>
      </c>
      <c r="D16" s="104">
        <v>82.454309349261351</v>
      </c>
      <c r="E16" s="84">
        <v>2.6620782454224781</v>
      </c>
      <c r="F16" s="172"/>
      <c r="G16" s="84">
        <v>79.806925560919396</v>
      </c>
      <c r="H16" s="104">
        <v>82.208789246228278</v>
      </c>
      <c r="I16" s="84">
        <v>2.4018636853088822</v>
      </c>
      <c r="J16" s="64"/>
      <c r="K16" s="63"/>
      <c r="L16" s="87" t="s">
        <v>356</v>
      </c>
      <c r="M16" s="181">
        <v>82.454309349261351</v>
      </c>
      <c r="N16" s="87"/>
      <c r="O16" s="87"/>
      <c r="P16" s="184" t="s">
        <v>356</v>
      </c>
      <c r="Q16" s="189">
        <v>79.792231103838873</v>
      </c>
      <c r="R16" s="189">
        <v>82.454309349261351</v>
      </c>
      <c r="S16" s="189">
        <v>79.806925560919396</v>
      </c>
      <c r="T16" s="189">
        <v>82.208789246228278</v>
      </c>
      <c r="U16" s="181">
        <f t="shared" si="0"/>
        <v>2.6620782454224781</v>
      </c>
      <c r="V16" s="181">
        <f t="shared" si="1"/>
        <v>2.4018636853088822</v>
      </c>
      <c r="W16" s="87" t="b">
        <f t="shared" si="2"/>
        <v>1</v>
      </c>
      <c r="X16" s="87" t="b">
        <f t="shared" si="3"/>
        <v>1</v>
      </c>
      <c r="Y16" s="87"/>
      <c r="Z16" s="87"/>
    </row>
    <row r="17" spans="1:26" s="65" customFormat="1" ht="15" customHeight="1" x14ac:dyDescent="0.25">
      <c r="A17" s="62"/>
      <c r="B17" s="63" t="s">
        <v>358</v>
      </c>
      <c r="C17" s="84">
        <v>82.687535094143172</v>
      </c>
      <c r="D17" s="104">
        <v>81.973408013431779</v>
      </c>
      <c r="E17" s="84">
        <v>-0.71412708071139264</v>
      </c>
      <c r="F17" s="172"/>
      <c r="G17" s="84">
        <v>82.726796659504558</v>
      </c>
      <c r="H17" s="104">
        <v>82.595469325228066</v>
      </c>
      <c r="I17" s="84">
        <v>-0.13132733427649157</v>
      </c>
      <c r="J17" s="64"/>
      <c r="K17" s="63"/>
      <c r="L17" s="87" t="s">
        <v>358</v>
      </c>
      <c r="M17" s="181">
        <v>81.973408013431779</v>
      </c>
      <c r="N17" s="87"/>
      <c r="O17" s="87"/>
      <c r="P17" s="184" t="s">
        <v>358</v>
      </c>
      <c r="Q17" s="189">
        <v>82.687535094143172</v>
      </c>
      <c r="R17" s="189">
        <v>81.973408013431779</v>
      </c>
      <c r="S17" s="189">
        <v>82.726796659504558</v>
      </c>
      <c r="T17" s="189">
        <v>82.595469325228066</v>
      </c>
      <c r="U17" s="181">
        <f t="shared" si="0"/>
        <v>-0.71412708071139264</v>
      </c>
      <c r="V17" s="181">
        <f t="shared" si="1"/>
        <v>-0.13132733427649157</v>
      </c>
      <c r="W17" s="87" t="b">
        <f t="shared" si="2"/>
        <v>1</v>
      </c>
      <c r="X17" s="87" t="b">
        <f t="shared" si="3"/>
        <v>1</v>
      </c>
      <c r="Y17" s="87"/>
      <c r="Z17" s="87"/>
    </row>
    <row r="18" spans="1:26" s="65" customFormat="1" ht="15" customHeight="1" x14ac:dyDescent="0.25">
      <c r="A18" s="62"/>
      <c r="B18" s="99" t="s">
        <v>359</v>
      </c>
      <c r="C18" s="71">
        <v>82.340214138354696</v>
      </c>
      <c r="D18" s="85">
        <v>81.889519274451857</v>
      </c>
      <c r="E18" s="71">
        <v>-0.45069486390283942</v>
      </c>
      <c r="F18" s="269"/>
      <c r="G18" s="71">
        <v>82.40212638411262</v>
      </c>
      <c r="H18" s="85">
        <v>82.726467243488273</v>
      </c>
      <c r="I18" s="71">
        <v>0.32434085937565271</v>
      </c>
      <c r="J18" s="64"/>
      <c r="K18" s="63"/>
      <c r="L18" s="87" t="s">
        <v>359</v>
      </c>
      <c r="M18" s="181">
        <v>81.889519274451857</v>
      </c>
      <c r="N18" s="87"/>
      <c r="O18" s="87"/>
      <c r="P18" s="184" t="s">
        <v>359</v>
      </c>
      <c r="Q18" s="189">
        <v>82.340214138354696</v>
      </c>
      <c r="R18" s="189">
        <v>81.889519274451857</v>
      </c>
      <c r="S18" s="189">
        <v>82.40212638411262</v>
      </c>
      <c r="T18" s="189">
        <v>82.726467243488273</v>
      </c>
      <c r="U18" s="181">
        <f t="shared" si="0"/>
        <v>-0.45069486390283942</v>
      </c>
      <c r="V18" s="181">
        <f t="shared" si="1"/>
        <v>0.32434085937565271</v>
      </c>
      <c r="W18" s="87" t="b">
        <f t="shared" si="2"/>
        <v>1</v>
      </c>
      <c r="X18" s="87" t="b">
        <f t="shared" si="3"/>
        <v>1</v>
      </c>
      <c r="Y18" s="87"/>
      <c r="Z18" s="87"/>
    </row>
    <row r="19" spans="1:26" s="65" customFormat="1" ht="15" customHeight="1" x14ac:dyDescent="0.25">
      <c r="A19" s="62"/>
      <c r="B19" s="63" t="s">
        <v>360</v>
      </c>
      <c r="C19" s="84">
        <v>80.587353667628747</v>
      </c>
      <c r="D19" s="104">
        <v>81.103670054687882</v>
      </c>
      <c r="E19" s="84">
        <v>0.51631638705913474</v>
      </c>
      <c r="F19" s="172"/>
      <c r="G19" s="84">
        <v>80.450660878503129</v>
      </c>
      <c r="H19" s="104">
        <v>80.854749283492453</v>
      </c>
      <c r="I19" s="84">
        <v>0.40408840498932364</v>
      </c>
      <c r="J19" s="64"/>
      <c r="K19" s="63"/>
      <c r="L19" s="87" t="s">
        <v>360</v>
      </c>
      <c r="M19" s="181">
        <v>81.103670054687882</v>
      </c>
      <c r="N19" s="87"/>
      <c r="O19" s="87"/>
      <c r="P19" s="184" t="s">
        <v>360</v>
      </c>
      <c r="Q19" s="189">
        <v>80.587353667628747</v>
      </c>
      <c r="R19" s="189">
        <v>81.103670054687882</v>
      </c>
      <c r="S19" s="189">
        <v>80.450660878503129</v>
      </c>
      <c r="T19" s="189">
        <v>80.854749283492453</v>
      </c>
      <c r="U19" s="181">
        <f t="shared" si="0"/>
        <v>0.51631638705913474</v>
      </c>
      <c r="V19" s="181">
        <f t="shared" si="1"/>
        <v>0.40408840498932364</v>
      </c>
      <c r="W19" s="87" t="b">
        <f t="shared" si="2"/>
        <v>1</v>
      </c>
      <c r="X19" s="87" t="b">
        <f t="shared" si="3"/>
        <v>1</v>
      </c>
      <c r="Y19" s="87"/>
      <c r="Z19" s="87"/>
    </row>
    <row r="20" spans="1:26" s="65" customFormat="1" ht="15" customHeight="1" x14ac:dyDescent="0.25">
      <c r="A20" s="62"/>
      <c r="B20" s="63" t="s">
        <v>363</v>
      </c>
      <c r="C20" s="84">
        <v>81.450944559682753</v>
      </c>
      <c r="D20" s="104">
        <v>80.878383710745624</v>
      </c>
      <c r="E20" s="84">
        <v>-0.57256084893712966</v>
      </c>
      <c r="F20" s="162"/>
      <c r="G20" s="84">
        <v>82.747588564339623</v>
      </c>
      <c r="H20" s="104">
        <v>80.793040232929656</v>
      </c>
      <c r="I20" s="84">
        <v>-1.954548331409967</v>
      </c>
      <c r="J20" s="64"/>
      <c r="K20" s="63"/>
      <c r="L20" s="87" t="s">
        <v>363</v>
      </c>
      <c r="M20" s="181">
        <v>80.878383710745624</v>
      </c>
      <c r="N20" s="87"/>
      <c r="O20" s="87"/>
      <c r="P20" s="184" t="s">
        <v>363</v>
      </c>
      <c r="Q20" s="189">
        <v>81.450944559682753</v>
      </c>
      <c r="R20" s="189">
        <v>80.878383710745624</v>
      </c>
      <c r="S20" s="189">
        <v>82.747588564339623</v>
      </c>
      <c r="T20" s="189">
        <v>80.793040232929656</v>
      </c>
      <c r="U20" s="181">
        <f t="shared" si="0"/>
        <v>-0.57256084893712966</v>
      </c>
      <c r="V20" s="181">
        <f t="shared" si="1"/>
        <v>-1.954548331409967</v>
      </c>
      <c r="W20" s="87" t="b">
        <f t="shared" si="2"/>
        <v>1</v>
      </c>
      <c r="X20" s="87" t="b">
        <f t="shared" si="3"/>
        <v>1</v>
      </c>
      <c r="Y20" s="87"/>
      <c r="Z20" s="87"/>
    </row>
    <row r="21" spans="1:26" s="65" customFormat="1" ht="14.25" customHeight="1" x14ac:dyDescent="0.25">
      <c r="A21" s="62"/>
      <c r="B21" s="63" t="s">
        <v>357</v>
      </c>
      <c r="C21" s="84">
        <v>79.447734920655094</v>
      </c>
      <c r="D21" s="104">
        <v>79.662115436449255</v>
      </c>
      <c r="E21" s="84">
        <v>0.2143805157941614</v>
      </c>
      <c r="F21" s="162"/>
      <c r="G21" s="84">
        <v>78.897492350923201</v>
      </c>
      <c r="H21" s="104">
        <v>80.525849667842593</v>
      </c>
      <c r="I21" s="84">
        <v>1.6283573169193915</v>
      </c>
      <c r="J21" s="64"/>
      <c r="K21" s="63"/>
      <c r="L21" s="87" t="s">
        <v>357</v>
      </c>
      <c r="M21" s="181">
        <v>79.662115436449255</v>
      </c>
      <c r="N21" s="87"/>
      <c r="O21" s="87"/>
      <c r="P21" s="184" t="s">
        <v>357</v>
      </c>
      <c r="Q21" s="189">
        <v>79.447734920655094</v>
      </c>
      <c r="R21" s="189">
        <v>79.662115436449255</v>
      </c>
      <c r="S21" s="189">
        <v>78.897492350923201</v>
      </c>
      <c r="T21" s="189">
        <v>80.525849667842593</v>
      </c>
      <c r="U21" s="181">
        <f t="shared" si="0"/>
        <v>0.2143805157941614</v>
      </c>
      <c r="V21" s="181">
        <f t="shared" si="1"/>
        <v>1.6283573169193915</v>
      </c>
      <c r="W21" s="87" t="b">
        <f t="shared" si="2"/>
        <v>1</v>
      </c>
      <c r="X21" s="87" t="b">
        <f t="shared" si="3"/>
        <v>1</v>
      </c>
      <c r="Y21" s="87"/>
      <c r="Z21" s="87"/>
    </row>
    <row r="22" spans="1:26" s="65" customFormat="1" ht="14.25" customHeight="1" x14ac:dyDescent="0.25">
      <c r="A22" s="62"/>
      <c r="B22" s="63" t="s">
        <v>361</v>
      </c>
      <c r="C22" s="84">
        <v>78.936900433066583</v>
      </c>
      <c r="D22" s="104">
        <v>78.435924926085804</v>
      </c>
      <c r="E22" s="84">
        <v>-0.50097550698077953</v>
      </c>
      <c r="F22" s="164"/>
      <c r="G22" s="84">
        <v>79.795645594027732</v>
      </c>
      <c r="H22" s="104">
        <v>80.514973984639511</v>
      </c>
      <c r="I22" s="84">
        <v>0.71932839061177845</v>
      </c>
      <c r="J22" s="64"/>
      <c r="K22" s="63"/>
      <c r="L22" s="87" t="s">
        <v>361</v>
      </c>
      <c r="M22" s="181">
        <v>78.435924926085804</v>
      </c>
      <c r="N22" s="87"/>
      <c r="O22" s="87"/>
      <c r="P22" s="184" t="s">
        <v>361</v>
      </c>
      <c r="Q22" s="189">
        <v>78.936900433066583</v>
      </c>
      <c r="R22" s="189">
        <v>78.435924926085804</v>
      </c>
      <c r="S22" s="189">
        <v>79.795645594027732</v>
      </c>
      <c r="T22" s="189">
        <v>80.514973984639511</v>
      </c>
      <c r="U22" s="181">
        <f t="shared" si="0"/>
        <v>-0.50097550698077953</v>
      </c>
      <c r="V22" s="181">
        <f t="shared" si="1"/>
        <v>0.71932839061177845</v>
      </c>
      <c r="W22" s="87" t="b">
        <f t="shared" si="2"/>
        <v>1</v>
      </c>
      <c r="X22" s="87" t="b">
        <f t="shared" si="3"/>
        <v>1</v>
      </c>
      <c r="Y22" s="87"/>
      <c r="Z22" s="87"/>
    </row>
    <row r="23" spans="1:26" s="65" customFormat="1" ht="15" customHeight="1" x14ac:dyDescent="0.25">
      <c r="A23" s="62"/>
      <c r="B23" s="63" t="s">
        <v>353</v>
      </c>
      <c r="C23" s="84">
        <v>77.856798660773009</v>
      </c>
      <c r="D23" s="104">
        <v>78.206906801474815</v>
      </c>
      <c r="E23" s="84">
        <v>0.35010814070180629</v>
      </c>
      <c r="F23" s="170"/>
      <c r="G23" s="84">
        <v>78.976216361031646</v>
      </c>
      <c r="H23" s="104">
        <v>79.590952128141083</v>
      </c>
      <c r="I23" s="84">
        <v>0.61473576710943689</v>
      </c>
      <c r="J23" s="64"/>
      <c r="K23" s="63"/>
      <c r="L23" s="87" t="s">
        <v>353</v>
      </c>
      <c r="M23" s="181">
        <v>78.206906801474815</v>
      </c>
      <c r="N23" s="87"/>
      <c r="O23" s="87"/>
      <c r="P23" s="184" t="s">
        <v>353</v>
      </c>
      <c r="Q23" s="189">
        <v>77.856798660773009</v>
      </c>
      <c r="R23" s="189">
        <v>78.206906801474815</v>
      </c>
      <c r="S23" s="189">
        <v>78.976216361031646</v>
      </c>
      <c r="T23" s="189">
        <v>79.590952128141083</v>
      </c>
      <c r="U23" s="181">
        <f t="shared" si="0"/>
        <v>0.35010814070180629</v>
      </c>
      <c r="V23" s="181">
        <f t="shared" si="1"/>
        <v>0.61473576710943689</v>
      </c>
      <c r="W23" s="87" t="b">
        <f t="shared" si="2"/>
        <v>1</v>
      </c>
      <c r="X23" s="87" t="b">
        <f t="shared" si="3"/>
        <v>1</v>
      </c>
      <c r="Y23" s="87"/>
      <c r="Z23" s="87"/>
    </row>
    <row r="24" spans="1:26" s="65" customFormat="1" ht="15" customHeight="1" x14ac:dyDescent="0.25">
      <c r="A24" s="62"/>
      <c r="B24" s="63" t="s">
        <v>354</v>
      </c>
      <c r="C24" s="84">
        <v>78.170863721146716</v>
      </c>
      <c r="D24" s="104">
        <v>77.545294906260168</v>
      </c>
      <c r="E24" s="84">
        <v>-0.62556881488654881</v>
      </c>
      <c r="F24" s="160"/>
      <c r="G24" s="84">
        <v>77.515649915638093</v>
      </c>
      <c r="H24" s="104">
        <v>78.051223201642387</v>
      </c>
      <c r="I24" s="84">
        <v>0.53557328600429344</v>
      </c>
      <c r="J24" s="64"/>
      <c r="K24" s="63"/>
      <c r="L24" s="87" t="s">
        <v>354</v>
      </c>
      <c r="M24" s="181">
        <v>77.545294906260168</v>
      </c>
      <c r="N24" s="87"/>
      <c r="O24" s="87"/>
      <c r="P24" s="184" t="s">
        <v>354</v>
      </c>
      <c r="Q24" s="189">
        <v>78.170863721146716</v>
      </c>
      <c r="R24" s="189">
        <v>77.545294906260168</v>
      </c>
      <c r="S24" s="189">
        <v>77.515649915638093</v>
      </c>
      <c r="T24" s="189">
        <v>78.051223201642387</v>
      </c>
      <c r="U24" s="181">
        <f t="shared" si="0"/>
        <v>-0.62556881488654881</v>
      </c>
      <c r="V24" s="181">
        <f t="shared" si="1"/>
        <v>0.53557328600429344</v>
      </c>
      <c r="W24" s="87" t="b">
        <f t="shared" si="2"/>
        <v>1</v>
      </c>
      <c r="X24" s="87" t="b">
        <f t="shared" si="3"/>
        <v>1</v>
      </c>
      <c r="Y24" s="87"/>
      <c r="Z24" s="87"/>
    </row>
    <row r="25" spans="1:26" s="65" customFormat="1" ht="15" customHeight="1" x14ac:dyDescent="0.25">
      <c r="A25" s="62"/>
      <c r="B25" s="63" t="s">
        <v>355</v>
      </c>
      <c r="C25" s="84">
        <v>77.306900132487527</v>
      </c>
      <c r="D25" s="104">
        <v>76.361393461875394</v>
      </c>
      <c r="E25" s="84">
        <v>-0.94550667061213289</v>
      </c>
      <c r="F25" s="160"/>
      <c r="G25" s="84">
        <v>76.082161731879779</v>
      </c>
      <c r="H25" s="104">
        <v>76.886541052912492</v>
      </c>
      <c r="I25" s="84">
        <v>0.80437932103271237</v>
      </c>
      <c r="J25" s="64"/>
      <c r="K25" s="63"/>
      <c r="L25" s="87" t="s">
        <v>355</v>
      </c>
      <c r="M25" s="181">
        <v>76.361393461875394</v>
      </c>
      <c r="N25" s="87"/>
      <c r="O25" s="87"/>
      <c r="P25" s="184" t="s">
        <v>355</v>
      </c>
      <c r="Q25" s="189">
        <v>77.306900132487527</v>
      </c>
      <c r="R25" s="189">
        <v>76.361393461875394</v>
      </c>
      <c r="S25" s="189">
        <v>76.082161731879779</v>
      </c>
      <c r="T25" s="189">
        <v>76.886541052912492</v>
      </c>
      <c r="U25" s="181">
        <f t="shared" si="0"/>
        <v>-0.94550667061213289</v>
      </c>
      <c r="V25" s="181">
        <f t="shared" si="1"/>
        <v>0.80437932103271237</v>
      </c>
      <c r="W25" s="87" t="b">
        <f t="shared" si="2"/>
        <v>1</v>
      </c>
      <c r="X25" s="87" t="b">
        <f t="shared" si="3"/>
        <v>1</v>
      </c>
      <c r="Y25" s="87"/>
      <c r="Z25" s="87"/>
    </row>
    <row r="26" spans="1:26" s="65" customFormat="1" ht="15" customHeight="1" x14ac:dyDescent="0.25">
      <c r="A26" s="62"/>
      <c r="B26" s="63" t="s">
        <v>365</v>
      </c>
      <c r="C26" s="84">
        <v>75.921409308684915</v>
      </c>
      <c r="D26" s="104">
        <v>73.234051172131558</v>
      </c>
      <c r="E26" s="84">
        <v>-2.6873581365533568</v>
      </c>
      <c r="F26" s="162"/>
      <c r="G26" s="84">
        <v>77.645122507511502</v>
      </c>
      <c r="H26" s="104">
        <v>74.836538709847133</v>
      </c>
      <c r="I26" s="84">
        <v>-2.8085837976643688</v>
      </c>
      <c r="J26" s="64"/>
      <c r="K26" s="63"/>
      <c r="L26" s="87" t="s">
        <v>365</v>
      </c>
      <c r="M26" s="181">
        <v>73.234051172131558</v>
      </c>
      <c r="N26" s="87"/>
      <c r="O26" s="87"/>
      <c r="P26" s="184" t="s">
        <v>365</v>
      </c>
      <c r="Q26" s="189">
        <v>75.921409308684915</v>
      </c>
      <c r="R26" s="189">
        <v>73.234051172131558</v>
      </c>
      <c r="S26" s="189">
        <v>77.645122507511502</v>
      </c>
      <c r="T26" s="189">
        <v>74.836538709847133</v>
      </c>
      <c r="U26" s="181">
        <f t="shared" si="0"/>
        <v>-2.6873581365533568</v>
      </c>
      <c r="V26" s="181">
        <f t="shared" si="1"/>
        <v>-2.8085837976643688</v>
      </c>
      <c r="W26" s="87" t="b">
        <f t="shared" si="2"/>
        <v>1</v>
      </c>
      <c r="X26" s="87" t="b">
        <f t="shared" si="3"/>
        <v>1</v>
      </c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94</v>
      </c>
      <c r="C28" s="71">
        <v>2.749573738225223</v>
      </c>
      <c r="D28" s="85">
        <v>2.0843896438136653</v>
      </c>
      <c r="E28" s="105"/>
      <c r="F28" s="105"/>
      <c r="G28" s="71">
        <v>2.6185059660822816</v>
      </c>
      <c r="H28" s="85">
        <v>2.5949986802595646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Y29" s="87"/>
      <c r="Z29" s="87"/>
    </row>
    <row r="30" spans="1:26" ht="15.75" x14ac:dyDescent="0.2">
      <c r="A30" s="8"/>
      <c r="B30" s="33"/>
      <c r="C30" s="331" t="s">
        <v>214</v>
      </c>
      <c r="D30" s="331"/>
      <c r="E30" s="331"/>
      <c r="F30" s="331"/>
      <c r="G30" s="331"/>
      <c r="H30" s="331"/>
      <c r="I30" s="33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Y30" s="87"/>
      <c r="Z30" s="87"/>
    </row>
    <row r="31" spans="1:26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4.28515625" style="65" customWidth="1"/>
    <col min="12" max="12" width="8.140625" style="87" customWidth="1"/>
    <col min="13" max="13" width="5.7109375" style="87" bestFit="1" customWidth="1"/>
    <col min="14" max="14" width="3.28515625" style="87" customWidth="1"/>
    <col min="15" max="15" width="8.5703125" style="87" customWidth="1"/>
    <col min="16" max="16" width="10.85546875" style="87"/>
    <col min="17" max="21" width="10.85546875" style="75"/>
    <col min="22" max="23" width="15.85546875" style="75" bestFit="1" customWidth="1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06" t="s">
        <v>107</v>
      </c>
      <c r="D7" s="306"/>
      <c r="E7" s="306"/>
      <c r="F7" s="306"/>
      <c r="G7" s="306"/>
      <c r="H7" s="306"/>
      <c r="I7" s="306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</row>
    <row r="10" spans="1:25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Y12" s="87"/>
    </row>
    <row r="13" spans="1:25" s="65" customFormat="1" ht="14.25" customHeight="1" x14ac:dyDescent="0.2">
      <c r="A13" s="62"/>
      <c r="B13" s="63" t="s">
        <v>352</v>
      </c>
      <c r="C13" s="84">
        <v>62.337468043338127</v>
      </c>
      <c r="D13" s="104">
        <v>62.629187676529909</v>
      </c>
      <c r="E13" s="84">
        <v>0.29171963319178218</v>
      </c>
      <c r="F13" s="160"/>
      <c r="G13" s="84">
        <v>62.413594463322454</v>
      </c>
      <c r="H13" s="104">
        <v>63.287292322551146</v>
      </c>
      <c r="I13" s="84">
        <v>0.8736978592286917</v>
      </c>
      <c r="J13" s="64"/>
      <c r="K13" s="63"/>
      <c r="L13" s="87" t="s">
        <v>352</v>
      </c>
      <c r="M13" s="181">
        <v>62.629187676529909</v>
      </c>
      <c r="N13" s="87"/>
      <c r="O13" s="87" t="s">
        <v>352</v>
      </c>
      <c r="P13" s="181">
        <v>62.337468043338127</v>
      </c>
      <c r="Q13" s="181">
        <v>62.629187676529909</v>
      </c>
      <c r="R13" s="181">
        <v>62.413594463322454</v>
      </c>
      <c r="S13" s="181">
        <v>63.287292322551146</v>
      </c>
      <c r="T13" s="181">
        <f>+D13-C13</f>
        <v>0.29171963319178218</v>
      </c>
      <c r="U13" s="181">
        <f>+H13-G13</f>
        <v>0.8736978592286917</v>
      </c>
      <c r="V13" s="87" t="b">
        <f>ROUND(E13,4)=ROUND(T13,4)</f>
        <v>1</v>
      </c>
      <c r="W13" s="87" t="b">
        <f>ROUND(I13,4)=ROUND(U13,4)</f>
        <v>1</v>
      </c>
      <c r="Y13" s="87"/>
    </row>
    <row r="14" spans="1:25" s="65" customFormat="1" ht="15" customHeight="1" x14ac:dyDescent="0.2">
      <c r="A14" s="62"/>
      <c r="B14" s="63" t="s">
        <v>361</v>
      </c>
      <c r="C14" s="84">
        <v>61.282900984970169</v>
      </c>
      <c r="D14" s="104">
        <v>61.202025735776147</v>
      </c>
      <c r="E14" s="84">
        <v>-8.0875249194022558E-2</v>
      </c>
      <c r="F14" s="158"/>
      <c r="G14" s="84">
        <v>61.732050463721336</v>
      </c>
      <c r="H14" s="104">
        <v>63.70055096854945</v>
      </c>
      <c r="I14" s="84">
        <v>1.9685005048281141</v>
      </c>
      <c r="J14" s="64"/>
      <c r="K14" s="63"/>
      <c r="L14" s="87" t="s">
        <v>361</v>
      </c>
      <c r="M14" s="181">
        <v>61.202025735776147</v>
      </c>
      <c r="N14" s="87"/>
      <c r="O14" s="87" t="s">
        <v>361</v>
      </c>
      <c r="P14" s="181">
        <v>61.282900984970169</v>
      </c>
      <c r="Q14" s="181">
        <v>61.202025735776147</v>
      </c>
      <c r="R14" s="181">
        <v>61.732050463721336</v>
      </c>
      <c r="S14" s="181">
        <v>63.70055096854945</v>
      </c>
      <c r="T14" s="181">
        <f t="shared" ref="T14:T26" si="0">+D14-C14</f>
        <v>-8.0875249194022558E-2</v>
      </c>
      <c r="U14" s="181">
        <f t="shared" ref="U14:U26" si="1">+H14-G14</f>
        <v>1.9685005048281141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Y14" s="87"/>
    </row>
    <row r="15" spans="1:25" s="65" customFormat="1" ht="15" customHeight="1" x14ac:dyDescent="0.25">
      <c r="A15" s="62"/>
      <c r="B15" s="63" t="s">
        <v>363</v>
      </c>
      <c r="C15" s="84">
        <v>60.76889297679908</v>
      </c>
      <c r="D15" s="104">
        <v>61.002773656209207</v>
      </c>
      <c r="E15" s="84">
        <v>0.23388067941012736</v>
      </c>
      <c r="F15" s="171"/>
      <c r="G15" s="84">
        <v>60.437668539972421</v>
      </c>
      <c r="H15" s="104">
        <v>60.240752802603325</v>
      </c>
      <c r="I15" s="84">
        <v>-0.19691573736909618</v>
      </c>
      <c r="J15" s="64"/>
      <c r="K15" s="63"/>
      <c r="L15" s="87" t="s">
        <v>363</v>
      </c>
      <c r="M15" s="181">
        <v>61.002773656209207</v>
      </c>
      <c r="N15" s="87"/>
      <c r="O15" s="87" t="s">
        <v>363</v>
      </c>
      <c r="P15" s="181">
        <v>60.76889297679908</v>
      </c>
      <c r="Q15" s="181">
        <v>61.002773656209207</v>
      </c>
      <c r="R15" s="181">
        <v>60.437668539972421</v>
      </c>
      <c r="S15" s="181">
        <v>60.240752802603325</v>
      </c>
      <c r="T15" s="181">
        <f t="shared" si="0"/>
        <v>0.23388067941012736</v>
      </c>
      <c r="U15" s="181">
        <f t="shared" si="1"/>
        <v>-0.19691573736909618</v>
      </c>
      <c r="V15" s="87" t="b">
        <f t="shared" si="2"/>
        <v>1</v>
      </c>
      <c r="W15" s="87" t="b">
        <f t="shared" si="3"/>
        <v>1</v>
      </c>
      <c r="Y15" s="87"/>
    </row>
    <row r="16" spans="1:25" s="65" customFormat="1" ht="15" customHeight="1" x14ac:dyDescent="0.25">
      <c r="A16" s="62"/>
      <c r="B16" s="63" t="s">
        <v>364</v>
      </c>
      <c r="C16" s="84">
        <v>57.336406496440461</v>
      </c>
      <c r="D16" s="104">
        <v>58.798077339274137</v>
      </c>
      <c r="E16" s="84">
        <v>1.4616708428336764</v>
      </c>
      <c r="F16" s="249"/>
      <c r="G16" s="84">
        <v>58.428066157553125</v>
      </c>
      <c r="H16" s="104">
        <v>60.545245818646812</v>
      </c>
      <c r="I16" s="84">
        <v>2.1171796610936866</v>
      </c>
      <c r="J16" s="64"/>
      <c r="K16" s="63"/>
      <c r="L16" s="87" t="s">
        <v>364</v>
      </c>
      <c r="M16" s="181">
        <v>58.798077339274137</v>
      </c>
      <c r="N16" s="87"/>
      <c r="O16" s="87" t="s">
        <v>364</v>
      </c>
      <c r="P16" s="181">
        <v>57.336406496440461</v>
      </c>
      <c r="Q16" s="181">
        <v>58.798077339274137</v>
      </c>
      <c r="R16" s="181">
        <v>58.428066157553125</v>
      </c>
      <c r="S16" s="181">
        <v>60.545245818646812</v>
      </c>
      <c r="T16" s="181">
        <f t="shared" si="0"/>
        <v>1.4616708428336764</v>
      </c>
      <c r="U16" s="181">
        <f t="shared" si="1"/>
        <v>2.1171796610936866</v>
      </c>
      <c r="V16" s="87" t="b">
        <f t="shared" si="2"/>
        <v>1</v>
      </c>
      <c r="W16" s="87" t="b">
        <f t="shared" si="3"/>
        <v>1</v>
      </c>
      <c r="Y16" s="87"/>
    </row>
    <row r="17" spans="1:25" s="65" customFormat="1" ht="15" customHeight="1" x14ac:dyDescent="0.25">
      <c r="A17" s="62"/>
      <c r="B17" s="63" t="s">
        <v>353</v>
      </c>
      <c r="C17" s="84">
        <v>54.411817390352255</v>
      </c>
      <c r="D17" s="104">
        <v>58.611827275281101</v>
      </c>
      <c r="E17" s="84">
        <v>4.2000098849288463</v>
      </c>
      <c r="F17" s="256"/>
      <c r="G17" s="84">
        <v>53.831481059553312</v>
      </c>
      <c r="H17" s="104">
        <v>59.271823173352765</v>
      </c>
      <c r="I17" s="84">
        <v>5.4403421137994528</v>
      </c>
      <c r="J17" s="64"/>
      <c r="K17" s="63"/>
      <c r="L17" s="87" t="s">
        <v>353</v>
      </c>
      <c r="M17" s="181">
        <v>58.611827275281101</v>
      </c>
      <c r="N17" s="87"/>
      <c r="O17" s="87" t="s">
        <v>353</v>
      </c>
      <c r="P17" s="181">
        <v>54.411817390352255</v>
      </c>
      <c r="Q17" s="181">
        <v>58.611827275281101</v>
      </c>
      <c r="R17" s="181">
        <v>53.831481059553312</v>
      </c>
      <c r="S17" s="181">
        <v>59.271823173352765</v>
      </c>
      <c r="T17" s="181">
        <f t="shared" si="0"/>
        <v>4.2000098849288463</v>
      </c>
      <c r="U17" s="181">
        <f t="shared" si="1"/>
        <v>5.4403421137994528</v>
      </c>
      <c r="V17" s="87" t="b">
        <f t="shared" si="2"/>
        <v>1</v>
      </c>
      <c r="W17" s="87" t="b">
        <f t="shared" si="3"/>
        <v>1</v>
      </c>
      <c r="Y17" s="87"/>
    </row>
    <row r="18" spans="1:25" s="65" customFormat="1" ht="14.25" customHeight="1" x14ac:dyDescent="0.25">
      <c r="A18" s="62"/>
      <c r="B18" s="99" t="s">
        <v>362</v>
      </c>
      <c r="C18" s="85">
        <v>57.821053294046074</v>
      </c>
      <c r="D18" s="85">
        <v>55.82676003343412</v>
      </c>
      <c r="E18" s="85">
        <v>-1.9942932606119541</v>
      </c>
      <c r="F18" s="256"/>
      <c r="G18" s="85">
        <v>58.096275790652285</v>
      </c>
      <c r="H18" s="85">
        <v>55.802675743657495</v>
      </c>
      <c r="I18" s="85">
        <v>-2.2936000469947899</v>
      </c>
      <c r="J18" s="64"/>
      <c r="K18" s="63"/>
      <c r="L18" s="87" t="s">
        <v>362</v>
      </c>
      <c r="M18" s="181">
        <v>55.82676003343412</v>
      </c>
      <c r="N18" s="87"/>
      <c r="O18" s="87" t="s">
        <v>362</v>
      </c>
      <c r="P18" s="181">
        <v>57.821053294046074</v>
      </c>
      <c r="Q18" s="181">
        <v>55.82676003343412</v>
      </c>
      <c r="R18" s="181">
        <v>58.096275790652285</v>
      </c>
      <c r="S18" s="181">
        <v>55.802675743657495</v>
      </c>
      <c r="T18" s="181">
        <f t="shared" si="0"/>
        <v>-1.9942932606119541</v>
      </c>
      <c r="U18" s="181">
        <f t="shared" si="1"/>
        <v>-2.2936000469947899</v>
      </c>
      <c r="V18" s="87" t="b">
        <f t="shared" si="2"/>
        <v>1</v>
      </c>
      <c r="W18" s="87" t="b">
        <f t="shared" si="3"/>
        <v>1</v>
      </c>
      <c r="Y18" s="87"/>
    </row>
    <row r="19" spans="1:25" s="65" customFormat="1" ht="15" customHeight="1" x14ac:dyDescent="0.25">
      <c r="A19" s="62"/>
      <c r="B19" s="99" t="s">
        <v>359</v>
      </c>
      <c r="C19" s="71">
        <v>55.470180515801317</v>
      </c>
      <c r="D19" s="85">
        <v>54.879807430648761</v>
      </c>
      <c r="E19" s="71">
        <v>-0.5903730851525566</v>
      </c>
      <c r="F19" s="264"/>
      <c r="G19" s="71">
        <v>55.927115799190361</v>
      </c>
      <c r="H19" s="85">
        <v>54.886614432610173</v>
      </c>
      <c r="I19" s="71">
        <v>-1.0405013665801874</v>
      </c>
      <c r="J19" s="64"/>
      <c r="K19" s="63"/>
      <c r="L19" s="87" t="s">
        <v>359</v>
      </c>
      <c r="M19" s="181">
        <v>54.879807430648761</v>
      </c>
      <c r="N19" s="87"/>
      <c r="O19" s="87" t="s">
        <v>359</v>
      </c>
      <c r="P19" s="181">
        <v>55.470180515801317</v>
      </c>
      <c r="Q19" s="181">
        <v>54.879807430648761</v>
      </c>
      <c r="R19" s="181">
        <v>55.927115799190361</v>
      </c>
      <c r="S19" s="181">
        <v>54.886614432610173</v>
      </c>
      <c r="T19" s="181">
        <f t="shared" si="0"/>
        <v>-0.5903730851525566</v>
      </c>
      <c r="U19" s="181">
        <f t="shared" si="1"/>
        <v>-1.0405013665801874</v>
      </c>
      <c r="V19" s="87" t="b">
        <f t="shared" si="2"/>
        <v>1</v>
      </c>
      <c r="W19" s="87" t="b">
        <f t="shared" si="3"/>
        <v>1</v>
      </c>
      <c r="Y19" s="87"/>
    </row>
    <row r="20" spans="1:25" s="65" customFormat="1" ht="15" customHeight="1" x14ac:dyDescent="0.2">
      <c r="A20" s="62"/>
      <c r="B20" s="63" t="s">
        <v>358</v>
      </c>
      <c r="C20" s="84">
        <v>55.321615649802617</v>
      </c>
      <c r="D20" s="104">
        <v>54.447753716890134</v>
      </c>
      <c r="E20" s="84">
        <v>-0.87386193291248304</v>
      </c>
      <c r="F20" s="172"/>
      <c r="G20" s="84">
        <v>54.020274722380535</v>
      </c>
      <c r="H20" s="104">
        <v>54.079385412315673</v>
      </c>
      <c r="I20" s="84">
        <v>5.9110689935138794E-2</v>
      </c>
      <c r="J20" s="64"/>
      <c r="K20" s="63"/>
      <c r="L20" s="87" t="s">
        <v>358</v>
      </c>
      <c r="M20" s="181">
        <v>54.447753716890134</v>
      </c>
      <c r="N20" s="87"/>
      <c r="O20" s="87" t="s">
        <v>358</v>
      </c>
      <c r="P20" s="181">
        <v>55.321615649802617</v>
      </c>
      <c r="Q20" s="181">
        <v>54.447753716890134</v>
      </c>
      <c r="R20" s="181">
        <v>54.020274722380535</v>
      </c>
      <c r="S20" s="181">
        <v>54.079385412315673</v>
      </c>
      <c r="T20" s="181">
        <f t="shared" si="0"/>
        <v>-0.87386193291248304</v>
      </c>
      <c r="U20" s="181">
        <f t="shared" si="1"/>
        <v>5.9110689935138794E-2</v>
      </c>
      <c r="V20" s="87" t="b">
        <f t="shared" si="2"/>
        <v>1</v>
      </c>
      <c r="W20" s="87" t="b">
        <f t="shared" si="3"/>
        <v>1</v>
      </c>
      <c r="Y20" s="87"/>
    </row>
    <row r="21" spans="1:25" s="65" customFormat="1" ht="14.25" customHeight="1" x14ac:dyDescent="0.2">
      <c r="A21" s="62"/>
      <c r="B21" s="63" t="s">
        <v>355</v>
      </c>
      <c r="C21" s="84">
        <v>56.493095751403857</v>
      </c>
      <c r="D21" s="104">
        <v>53.794941524678883</v>
      </c>
      <c r="E21" s="84">
        <v>-2.6981542267249736</v>
      </c>
      <c r="F21" s="172"/>
      <c r="G21" s="84">
        <v>56.190879965939367</v>
      </c>
      <c r="H21" s="104">
        <v>53.256616439037096</v>
      </c>
      <c r="I21" s="84">
        <v>-2.9342635269022708</v>
      </c>
      <c r="J21" s="64"/>
      <c r="K21" s="63"/>
      <c r="L21" s="87" t="s">
        <v>355</v>
      </c>
      <c r="M21" s="181">
        <v>53.794941524678883</v>
      </c>
      <c r="N21" s="87"/>
      <c r="O21" s="87" t="s">
        <v>355</v>
      </c>
      <c r="P21" s="181">
        <v>56.493095751403857</v>
      </c>
      <c r="Q21" s="181">
        <v>53.794941524678883</v>
      </c>
      <c r="R21" s="181">
        <v>56.190879965939367</v>
      </c>
      <c r="S21" s="181">
        <v>53.256616439037096</v>
      </c>
      <c r="T21" s="181">
        <f t="shared" si="0"/>
        <v>-2.6981542267249736</v>
      </c>
      <c r="U21" s="181">
        <f t="shared" si="1"/>
        <v>-2.9342635269022708</v>
      </c>
      <c r="V21" s="87" t="b">
        <f t="shared" si="2"/>
        <v>1</v>
      </c>
      <c r="W21" s="87" t="b">
        <f t="shared" si="3"/>
        <v>1</v>
      </c>
      <c r="Y21" s="87"/>
    </row>
    <row r="22" spans="1:25" s="65" customFormat="1" ht="14.25" customHeight="1" x14ac:dyDescent="0.2">
      <c r="A22" s="62"/>
      <c r="B22" s="63" t="s">
        <v>357</v>
      </c>
      <c r="C22" s="84">
        <v>54.89066801092811</v>
      </c>
      <c r="D22" s="104">
        <v>52.540305036193615</v>
      </c>
      <c r="E22" s="84">
        <v>-2.3503629747344945</v>
      </c>
      <c r="F22" s="162"/>
      <c r="G22" s="84">
        <v>55.40706714922797</v>
      </c>
      <c r="H22" s="104">
        <v>51.709780191869157</v>
      </c>
      <c r="I22" s="84">
        <v>-3.6972869573588127</v>
      </c>
      <c r="J22" s="64"/>
      <c r="K22" s="63"/>
      <c r="L22" s="87" t="s">
        <v>357</v>
      </c>
      <c r="M22" s="181">
        <v>52.540305036193615</v>
      </c>
      <c r="N22" s="87"/>
      <c r="O22" s="87" t="s">
        <v>357</v>
      </c>
      <c r="P22" s="181">
        <v>54.89066801092811</v>
      </c>
      <c r="Q22" s="181">
        <v>52.540305036193615</v>
      </c>
      <c r="R22" s="181">
        <v>55.40706714922797</v>
      </c>
      <c r="S22" s="181">
        <v>51.709780191869157</v>
      </c>
      <c r="T22" s="181">
        <f t="shared" si="0"/>
        <v>-2.3503629747344945</v>
      </c>
      <c r="U22" s="181">
        <f t="shared" si="1"/>
        <v>-3.6972869573588127</v>
      </c>
      <c r="V22" s="87" t="b">
        <f t="shared" si="2"/>
        <v>1</v>
      </c>
      <c r="W22" s="87" t="b">
        <f t="shared" si="3"/>
        <v>1</v>
      </c>
      <c r="Y22" s="87"/>
    </row>
    <row r="23" spans="1:25" s="65" customFormat="1" ht="15" customHeight="1" x14ac:dyDescent="0.2">
      <c r="A23" s="62"/>
      <c r="B23" s="63" t="s">
        <v>356</v>
      </c>
      <c r="C23" s="84">
        <v>52.230206343077946</v>
      </c>
      <c r="D23" s="104">
        <v>52.146855963176556</v>
      </c>
      <c r="E23" s="84">
        <v>-8.3350379901389715E-2</v>
      </c>
      <c r="F23" s="170"/>
      <c r="G23" s="84">
        <v>51.476763769988999</v>
      </c>
      <c r="H23" s="104">
        <v>51.748385640018746</v>
      </c>
      <c r="I23" s="84">
        <v>0.27162187002974747</v>
      </c>
      <c r="J23" s="64"/>
      <c r="K23" s="63"/>
      <c r="L23" s="87" t="s">
        <v>356</v>
      </c>
      <c r="M23" s="181">
        <v>52.146855963176556</v>
      </c>
      <c r="N23" s="87"/>
      <c r="O23" s="87" t="s">
        <v>356</v>
      </c>
      <c r="P23" s="181">
        <v>52.230206343077946</v>
      </c>
      <c r="Q23" s="181">
        <v>52.146855963176556</v>
      </c>
      <c r="R23" s="181">
        <v>51.476763769988999</v>
      </c>
      <c r="S23" s="181">
        <v>51.748385640018746</v>
      </c>
      <c r="T23" s="181">
        <f t="shared" si="0"/>
        <v>-8.3350379901389715E-2</v>
      </c>
      <c r="U23" s="181">
        <f t="shared" si="1"/>
        <v>0.27162187002974747</v>
      </c>
      <c r="V23" s="87" t="b">
        <f t="shared" si="2"/>
        <v>1</v>
      </c>
      <c r="W23" s="87" t="b">
        <f t="shared" si="3"/>
        <v>1</v>
      </c>
      <c r="Y23" s="87"/>
    </row>
    <row r="24" spans="1:25" s="65" customFormat="1" ht="14.25" customHeight="1" x14ac:dyDescent="0.2">
      <c r="A24" s="62"/>
      <c r="B24" s="63" t="s">
        <v>365</v>
      </c>
      <c r="C24" s="84">
        <v>52.363577880672096</v>
      </c>
      <c r="D24" s="104">
        <v>51.83538640168841</v>
      </c>
      <c r="E24" s="84">
        <v>-0.52819147898368612</v>
      </c>
      <c r="F24" s="162"/>
      <c r="G24" s="84">
        <v>51.644416380015912</v>
      </c>
      <c r="H24" s="104">
        <v>54.978644618686268</v>
      </c>
      <c r="I24" s="84">
        <v>3.3342282386703559</v>
      </c>
      <c r="J24" s="64"/>
      <c r="K24" s="63"/>
      <c r="L24" s="87" t="s">
        <v>365</v>
      </c>
      <c r="M24" s="181">
        <v>51.83538640168841</v>
      </c>
      <c r="N24" s="87"/>
      <c r="O24" s="87" t="s">
        <v>365</v>
      </c>
      <c r="P24" s="181">
        <v>52.363577880672096</v>
      </c>
      <c r="Q24" s="181">
        <v>51.83538640168841</v>
      </c>
      <c r="R24" s="181">
        <v>51.644416380015912</v>
      </c>
      <c r="S24" s="181">
        <v>54.978644618686268</v>
      </c>
      <c r="T24" s="181">
        <f t="shared" si="0"/>
        <v>-0.52819147898368612</v>
      </c>
      <c r="U24" s="181">
        <f t="shared" si="1"/>
        <v>3.3342282386703559</v>
      </c>
      <c r="V24" s="87" t="b">
        <f t="shared" si="2"/>
        <v>1</v>
      </c>
      <c r="W24" s="87" t="b">
        <f t="shared" si="3"/>
        <v>1</v>
      </c>
      <c r="Y24" s="87"/>
    </row>
    <row r="25" spans="1:25" s="65" customFormat="1" ht="15" customHeight="1" x14ac:dyDescent="0.2">
      <c r="A25" s="62"/>
      <c r="B25" s="63" t="s">
        <v>360</v>
      </c>
      <c r="C25" s="84">
        <v>49.363945305827158</v>
      </c>
      <c r="D25" s="104">
        <v>50.797840581700093</v>
      </c>
      <c r="E25" s="84">
        <v>1.4338952758729349</v>
      </c>
      <c r="F25" s="170"/>
      <c r="G25" s="84">
        <v>52.201785683721923</v>
      </c>
      <c r="H25" s="104">
        <v>50.206740131363205</v>
      </c>
      <c r="I25" s="84">
        <v>-1.9950455523587181</v>
      </c>
      <c r="J25" s="64"/>
      <c r="K25" s="63"/>
      <c r="L25" s="87" t="s">
        <v>360</v>
      </c>
      <c r="M25" s="181">
        <v>50.797840581700093</v>
      </c>
      <c r="N25" s="87"/>
      <c r="O25" s="87" t="s">
        <v>360</v>
      </c>
      <c r="P25" s="181">
        <v>49.363945305827158</v>
      </c>
      <c r="Q25" s="181">
        <v>50.797840581700093</v>
      </c>
      <c r="R25" s="181">
        <v>52.201785683721923</v>
      </c>
      <c r="S25" s="181">
        <v>50.206740131363205</v>
      </c>
      <c r="T25" s="181">
        <f t="shared" si="0"/>
        <v>1.4338952758729349</v>
      </c>
      <c r="U25" s="181">
        <f t="shared" si="1"/>
        <v>-1.9950455523587181</v>
      </c>
      <c r="V25" s="87" t="b">
        <f t="shared" si="2"/>
        <v>1</v>
      </c>
      <c r="W25" s="87" t="b">
        <f t="shared" si="3"/>
        <v>1</v>
      </c>
      <c r="Y25" s="87"/>
    </row>
    <row r="26" spans="1:25" s="65" customFormat="1" ht="14.25" customHeight="1" x14ac:dyDescent="0.2">
      <c r="A26" s="62"/>
      <c r="B26" s="63" t="s">
        <v>354</v>
      </c>
      <c r="C26" s="84">
        <v>47.693781539316987</v>
      </c>
      <c r="D26" s="104">
        <v>46.343202999860381</v>
      </c>
      <c r="E26" s="84">
        <v>-1.3505785394566061</v>
      </c>
      <c r="F26" s="170"/>
      <c r="G26" s="84">
        <v>47.30666731176931</v>
      </c>
      <c r="H26" s="104">
        <v>48.095342621504862</v>
      </c>
      <c r="I26" s="84">
        <v>0.78867530973555233</v>
      </c>
      <c r="J26" s="64"/>
      <c r="K26" s="63"/>
      <c r="L26" s="87" t="s">
        <v>354</v>
      </c>
      <c r="M26" s="181">
        <v>46.343202999860381</v>
      </c>
      <c r="N26" s="87"/>
      <c r="O26" s="87" t="s">
        <v>354</v>
      </c>
      <c r="P26" s="181">
        <v>47.693781539316987</v>
      </c>
      <c r="Q26" s="181">
        <v>46.343202999860381</v>
      </c>
      <c r="R26" s="181">
        <v>47.30666731176931</v>
      </c>
      <c r="S26" s="181">
        <v>48.095342621504862</v>
      </c>
      <c r="T26" s="181">
        <f t="shared" si="0"/>
        <v>-1.3505785394566061</v>
      </c>
      <c r="U26" s="181">
        <f t="shared" si="1"/>
        <v>0.78867530973555233</v>
      </c>
      <c r="V26" s="87" t="b">
        <f t="shared" si="2"/>
        <v>1</v>
      </c>
      <c r="W26" s="87" t="b">
        <f t="shared" si="3"/>
        <v>1</v>
      </c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181"/>
      <c r="Q27" s="181"/>
      <c r="R27" s="181"/>
      <c r="S27" s="181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94</v>
      </c>
      <c r="C28" s="71">
        <v>2.3508727782447565</v>
      </c>
      <c r="D28" s="85">
        <v>0.94695260278535898</v>
      </c>
      <c r="E28" s="105"/>
      <c r="F28" s="105"/>
      <c r="G28" s="71">
        <v>2.1691599914619246</v>
      </c>
      <c r="H28" s="85">
        <v>0.91606131104732214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31" t="s">
        <v>213</v>
      </c>
      <c r="D30" s="331"/>
      <c r="E30" s="331"/>
      <c r="F30" s="331"/>
      <c r="G30" s="331"/>
      <c r="H30" s="331"/>
      <c r="I30" s="331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4.140625" style="90" customWidth="1"/>
    <col min="12" max="12" width="11.85546875" style="87" customWidth="1"/>
    <col min="13" max="13" width="6.42578125" style="87" bestFit="1" customWidth="1"/>
    <col min="14" max="14" width="3" style="87" customWidth="1"/>
    <col min="15" max="15" width="10.85546875" style="87"/>
    <col min="16" max="19" width="12.5703125" style="87" bestFit="1" customWidth="1"/>
    <col min="20" max="21" width="8" style="87" customWidth="1"/>
    <col min="22" max="22" width="17.42578125" style="65" customWidth="1"/>
    <col min="23" max="23" width="18" style="65" customWidth="1"/>
    <col min="24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</row>
    <row r="7" spans="1:24" ht="15.75" x14ac:dyDescent="0.25">
      <c r="A7" s="8"/>
      <c r="B7" s="9"/>
      <c r="C7" s="306" t="s">
        <v>108</v>
      </c>
      <c r="D7" s="306"/>
      <c r="E7" s="306"/>
      <c r="F7" s="306"/>
      <c r="G7" s="306"/>
      <c r="H7" s="306"/>
      <c r="I7" s="306"/>
      <c r="J7" s="12"/>
      <c r="K7" s="215"/>
      <c r="V7" s="87"/>
      <c r="W7" s="87"/>
      <c r="X7" s="197"/>
    </row>
    <row r="8" spans="1:2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215"/>
      <c r="V8" s="87"/>
      <c r="W8" s="87"/>
      <c r="X8" s="19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3"/>
      <c r="V9" s="87"/>
      <c r="W9" s="87"/>
      <c r="X9" s="231"/>
    </row>
    <row r="10" spans="1:24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</row>
    <row r="13" spans="1:24" s="65" customFormat="1" ht="15" customHeight="1" x14ac:dyDescent="0.25">
      <c r="A13" s="62"/>
      <c r="B13" s="63" t="s">
        <v>365</v>
      </c>
      <c r="C13" s="84">
        <v>24.062175635512205</v>
      </c>
      <c r="D13" s="104">
        <v>25.569873559747759</v>
      </c>
      <c r="E13" s="84">
        <v>1.5076979242355542</v>
      </c>
      <c r="F13" s="172"/>
      <c r="G13" s="84">
        <v>24.01276980796132</v>
      </c>
      <c r="H13" s="104">
        <v>24.390464491258157</v>
      </c>
      <c r="I13" s="84">
        <v>0.37769468329683775</v>
      </c>
      <c r="J13" s="64"/>
      <c r="K13" s="63"/>
      <c r="L13" s="87" t="s">
        <v>365</v>
      </c>
      <c r="M13" s="181">
        <v>25.569873559747759</v>
      </c>
      <c r="N13" s="87"/>
      <c r="O13" s="184" t="s">
        <v>365</v>
      </c>
      <c r="P13" s="184">
        <v>24.062175635512205</v>
      </c>
      <c r="Q13" s="184">
        <v>25.569873559747759</v>
      </c>
      <c r="R13" s="184">
        <v>24.01276980796132</v>
      </c>
      <c r="S13" s="184">
        <v>24.390464491258157</v>
      </c>
      <c r="T13" s="181">
        <f>+D13-C13</f>
        <v>1.5076979242355542</v>
      </c>
      <c r="U13" s="181">
        <f>+H13-G13</f>
        <v>0.37769468329683775</v>
      </c>
      <c r="V13" s="87" t="b">
        <f>ROUND(E13,4)=ROUND(T13,4)</f>
        <v>1</v>
      </c>
      <c r="W13" s="87" t="b">
        <f>ROUND(I13,4)=ROUND(U13,4)</f>
        <v>1</v>
      </c>
    </row>
    <row r="14" spans="1:24" s="65" customFormat="1" ht="14.25" customHeight="1" x14ac:dyDescent="0.25">
      <c r="A14" s="62"/>
      <c r="B14" s="63" t="s">
        <v>357</v>
      </c>
      <c r="C14" s="84">
        <v>23.153479895909452</v>
      </c>
      <c r="D14" s="104">
        <v>22.021055728739768</v>
      </c>
      <c r="E14" s="84">
        <v>-1.1324241671696846</v>
      </c>
      <c r="F14" s="172"/>
      <c r="G14" s="84">
        <v>21.573336988719944</v>
      </c>
      <c r="H14" s="104">
        <v>21.537326257303903</v>
      </c>
      <c r="I14" s="84">
        <v>-3.6010731416041608E-2</v>
      </c>
      <c r="J14" s="64"/>
      <c r="K14" s="63"/>
      <c r="L14" s="87" t="s">
        <v>357</v>
      </c>
      <c r="M14" s="181">
        <v>22.021055728739768</v>
      </c>
      <c r="N14" s="87"/>
      <c r="O14" s="184" t="s">
        <v>357</v>
      </c>
      <c r="P14" s="184">
        <v>23.153479895909452</v>
      </c>
      <c r="Q14" s="184">
        <v>22.021055728739768</v>
      </c>
      <c r="R14" s="184">
        <v>21.573336988719944</v>
      </c>
      <c r="S14" s="184">
        <v>21.537326257303903</v>
      </c>
      <c r="T14" s="181">
        <f t="shared" ref="T14:T26" si="0">+D14-C14</f>
        <v>-1.1324241671696846</v>
      </c>
      <c r="U14" s="181">
        <f t="shared" ref="U14:U26" si="1">+H14-G14</f>
        <v>-3.6010731416041608E-2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</row>
    <row r="15" spans="1:24" s="65" customFormat="1" ht="15" customHeight="1" x14ac:dyDescent="0.25">
      <c r="A15" s="62"/>
      <c r="B15" s="63" t="s">
        <v>361</v>
      </c>
      <c r="C15" s="84">
        <v>18.892597566148705</v>
      </c>
      <c r="D15" s="104">
        <v>21.877053998604612</v>
      </c>
      <c r="E15" s="84">
        <v>2.9844564324559073</v>
      </c>
      <c r="F15" s="173"/>
      <c r="G15" s="84">
        <v>17.416379063415832</v>
      </c>
      <c r="H15" s="104">
        <v>21.683110172794489</v>
      </c>
      <c r="I15" s="84">
        <v>4.2667311093786573</v>
      </c>
      <c r="J15" s="64"/>
      <c r="K15" s="63"/>
      <c r="L15" s="87" t="s">
        <v>361</v>
      </c>
      <c r="M15" s="181">
        <v>21.877053998604612</v>
      </c>
      <c r="N15" s="87"/>
      <c r="O15" s="184" t="s">
        <v>361</v>
      </c>
      <c r="P15" s="184">
        <v>18.892597566148705</v>
      </c>
      <c r="Q15" s="184">
        <v>21.877053998604612</v>
      </c>
      <c r="R15" s="184">
        <v>17.416379063415832</v>
      </c>
      <c r="S15" s="184">
        <v>21.683110172794489</v>
      </c>
      <c r="T15" s="181">
        <f t="shared" si="0"/>
        <v>2.9844564324559073</v>
      </c>
      <c r="U15" s="181">
        <f t="shared" si="1"/>
        <v>4.2667311093786573</v>
      </c>
      <c r="V15" s="87" t="b">
        <f t="shared" si="2"/>
        <v>1</v>
      </c>
      <c r="W15" s="87" t="b">
        <f t="shared" si="3"/>
        <v>1</v>
      </c>
    </row>
    <row r="16" spans="1:24" s="65" customFormat="1" ht="14.25" customHeight="1" x14ac:dyDescent="0.25">
      <c r="A16" s="62"/>
      <c r="B16" s="63" t="s">
        <v>353</v>
      </c>
      <c r="C16" s="84">
        <v>17.967890414033434</v>
      </c>
      <c r="D16" s="104">
        <v>21.527852798596573</v>
      </c>
      <c r="E16" s="84">
        <v>3.5599623845631392</v>
      </c>
      <c r="F16" s="173"/>
      <c r="G16" s="84">
        <v>16.161877159581152</v>
      </c>
      <c r="H16" s="104">
        <v>20.533218453477385</v>
      </c>
      <c r="I16" s="84">
        <v>4.3713412938962328</v>
      </c>
      <c r="J16" s="64"/>
      <c r="K16" s="63"/>
      <c r="L16" s="87" t="s">
        <v>353</v>
      </c>
      <c r="M16" s="181">
        <v>21.527852798596573</v>
      </c>
      <c r="N16" s="87"/>
      <c r="O16" s="184" t="s">
        <v>353</v>
      </c>
      <c r="P16" s="184">
        <v>17.967890414033434</v>
      </c>
      <c r="Q16" s="184">
        <v>21.527852798596573</v>
      </c>
      <c r="R16" s="184">
        <v>16.161877159581152</v>
      </c>
      <c r="S16" s="184">
        <v>20.533218453477385</v>
      </c>
      <c r="T16" s="181">
        <f t="shared" si="0"/>
        <v>3.5599623845631392</v>
      </c>
      <c r="U16" s="181">
        <f t="shared" si="1"/>
        <v>4.3713412938962328</v>
      </c>
      <c r="V16" s="87" t="b">
        <f t="shared" si="2"/>
        <v>1</v>
      </c>
      <c r="W16" s="87" t="b">
        <f t="shared" si="3"/>
        <v>1</v>
      </c>
    </row>
    <row r="17" spans="1:24" s="65" customFormat="1" ht="14.25" customHeight="1" x14ac:dyDescent="0.25">
      <c r="A17" s="62"/>
      <c r="B17" s="63" t="s">
        <v>358</v>
      </c>
      <c r="C17" s="84">
        <v>20.014421225749288</v>
      </c>
      <c r="D17" s="104">
        <v>20.130472030486072</v>
      </c>
      <c r="E17" s="84">
        <v>0.11605080473678342</v>
      </c>
      <c r="F17" s="172"/>
      <c r="G17" s="84">
        <v>18.295576812586152</v>
      </c>
      <c r="H17" s="104">
        <v>20.790527626722056</v>
      </c>
      <c r="I17" s="84">
        <v>2.4949508141359047</v>
      </c>
      <c r="J17" s="64"/>
      <c r="K17" s="63"/>
      <c r="L17" s="87" t="s">
        <v>358</v>
      </c>
      <c r="M17" s="181">
        <v>20.130472030486072</v>
      </c>
      <c r="N17" s="87"/>
      <c r="O17" s="184" t="s">
        <v>358</v>
      </c>
      <c r="P17" s="184">
        <v>20.014421225749288</v>
      </c>
      <c r="Q17" s="184">
        <v>20.130472030486072</v>
      </c>
      <c r="R17" s="184">
        <v>18.295576812586152</v>
      </c>
      <c r="S17" s="184">
        <v>20.790527626722056</v>
      </c>
      <c r="T17" s="181">
        <f t="shared" si="0"/>
        <v>0.11605080473678342</v>
      </c>
      <c r="U17" s="181">
        <f t="shared" si="1"/>
        <v>2.4949508141359047</v>
      </c>
      <c r="V17" s="87" t="b">
        <f t="shared" si="2"/>
        <v>1</v>
      </c>
      <c r="W17" s="87" t="b">
        <f t="shared" si="3"/>
        <v>1</v>
      </c>
    </row>
    <row r="18" spans="1:24" s="65" customFormat="1" ht="15" customHeight="1" x14ac:dyDescent="0.25">
      <c r="A18" s="62"/>
      <c r="B18" s="63" t="s">
        <v>355</v>
      </c>
      <c r="C18" s="84">
        <v>17.46206402645976</v>
      </c>
      <c r="D18" s="104">
        <v>19.139394386121076</v>
      </c>
      <c r="E18" s="84">
        <v>1.6773303596613154</v>
      </c>
      <c r="F18" s="172"/>
      <c r="G18" s="84">
        <v>18.912823041938491</v>
      </c>
      <c r="H18" s="104">
        <v>20.361422408726117</v>
      </c>
      <c r="I18" s="84">
        <v>1.4485993667876258</v>
      </c>
      <c r="J18" s="64"/>
      <c r="K18" s="63"/>
      <c r="L18" s="87" t="s">
        <v>355</v>
      </c>
      <c r="M18" s="181">
        <v>19.139394386121076</v>
      </c>
      <c r="N18" s="87"/>
      <c r="O18" s="184" t="s">
        <v>355</v>
      </c>
      <c r="P18" s="184">
        <v>17.46206402645976</v>
      </c>
      <c r="Q18" s="184">
        <v>19.139394386121076</v>
      </c>
      <c r="R18" s="184">
        <v>18.912823041938491</v>
      </c>
      <c r="S18" s="184">
        <v>20.361422408726117</v>
      </c>
      <c r="T18" s="181">
        <f t="shared" si="0"/>
        <v>1.6773303596613154</v>
      </c>
      <c r="U18" s="181">
        <f t="shared" si="1"/>
        <v>1.4485993667876258</v>
      </c>
      <c r="V18" s="87" t="b">
        <f t="shared" si="2"/>
        <v>1</v>
      </c>
      <c r="W18" s="87" t="b">
        <f t="shared" si="3"/>
        <v>1</v>
      </c>
    </row>
    <row r="19" spans="1:24" s="65" customFormat="1" ht="15" customHeight="1" x14ac:dyDescent="0.25">
      <c r="A19" s="62"/>
      <c r="B19" s="63" t="s">
        <v>354</v>
      </c>
      <c r="C19" s="84">
        <v>18.535201148906232</v>
      </c>
      <c r="D19" s="104">
        <v>18.957535562615892</v>
      </c>
      <c r="E19" s="84">
        <v>0.42233441370965963</v>
      </c>
      <c r="F19" s="172"/>
      <c r="G19" s="84">
        <v>18.718787268466667</v>
      </c>
      <c r="H19" s="104">
        <v>17.317198187482948</v>
      </c>
      <c r="I19" s="84">
        <v>-1.4015890809837188</v>
      </c>
      <c r="J19" s="64"/>
      <c r="K19" s="63"/>
      <c r="L19" s="87" t="s">
        <v>354</v>
      </c>
      <c r="M19" s="181">
        <v>18.957535562615892</v>
      </c>
      <c r="N19" s="87"/>
      <c r="O19" s="184" t="s">
        <v>354</v>
      </c>
      <c r="P19" s="184">
        <v>18.535201148906232</v>
      </c>
      <c r="Q19" s="184">
        <v>18.957535562615892</v>
      </c>
      <c r="R19" s="184">
        <v>18.718787268466667</v>
      </c>
      <c r="S19" s="184">
        <v>17.317198187482948</v>
      </c>
      <c r="T19" s="181">
        <f t="shared" si="0"/>
        <v>0.42233441370965963</v>
      </c>
      <c r="U19" s="181">
        <f t="shared" si="1"/>
        <v>-1.4015890809837188</v>
      </c>
      <c r="V19" s="87" t="b">
        <f t="shared" si="2"/>
        <v>1</v>
      </c>
      <c r="W19" s="87" t="b">
        <f t="shared" si="3"/>
        <v>1</v>
      </c>
    </row>
    <row r="20" spans="1:24" s="65" customFormat="1" ht="14.25" customHeight="1" x14ac:dyDescent="0.25">
      <c r="A20" s="62"/>
      <c r="B20" s="99" t="s">
        <v>359</v>
      </c>
      <c r="C20" s="71">
        <v>17.320774050223214</v>
      </c>
      <c r="D20" s="85">
        <v>18.48660035000912</v>
      </c>
      <c r="E20" s="71">
        <v>1.1658262997859055</v>
      </c>
      <c r="F20" s="172"/>
      <c r="G20" s="71">
        <v>16.853329883180983</v>
      </c>
      <c r="H20" s="85">
        <v>18.409471633954595</v>
      </c>
      <c r="I20" s="71">
        <v>1.5561417507736124</v>
      </c>
      <c r="J20" s="64"/>
      <c r="K20" s="63"/>
      <c r="L20" s="87" t="s">
        <v>359</v>
      </c>
      <c r="M20" s="181">
        <v>18.48660035000912</v>
      </c>
      <c r="N20" s="87"/>
      <c r="O20" s="184" t="s">
        <v>359</v>
      </c>
      <c r="P20" s="184">
        <v>17.320774050223214</v>
      </c>
      <c r="Q20" s="184">
        <v>18.48660035000912</v>
      </c>
      <c r="R20" s="184">
        <v>16.853329883180983</v>
      </c>
      <c r="S20" s="184">
        <v>18.409471633954595</v>
      </c>
      <c r="T20" s="181">
        <f t="shared" si="0"/>
        <v>1.1658262997859055</v>
      </c>
      <c r="U20" s="181">
        <f t="shared" si="1"/>
        <v>1.5561417507736124</v>
      </c>
      <c r="V20" s="87" t="b">
        <f t="shared" si="2"/>
        <v>1</v>
      </c>
      <c r="W20" s="87" t="b">
        <f t="shared" si="3"/>
        <v>1</v>
      </c>
    </row>
    <row r="21" spans="1:24" s="65" customFormat="1" ht="15" customHeight="1" x14ac:dyDescent="0.25">
      <c r="A21" s="62"/>
      <c r="B21" s="63" t="s">
        <v>360</v>
      </c>
      <c r="C21" s="84">
        <v>18.439955989346132</v>
      </c>
      <c r="D21" s="104">
        <v>18.286752584109323</v>
      </c>
      <c r="E21" s="84">
        <v>-0.15320340523680898</v>
      </c>
      <c r="F21" s="172"/>
      <c r="G21" s="84">
        <v>18.44956605269563</v>
      </c>
      <c r="H21" s="104">
        <v>16.879887941565752</v>
      </c>
      <c r="I21" s="84">
        <v>-1.5696781111298783</v>
      </c>
      <c r="J21" s="64"/>
      <c r="K21" s="63"/>
      <c r="L21" s="87" t="s">
        <v>360</v>
      </c>
      <c r="M21" s="181">
        <v>18.286752584109323</v>
      </c>
      <c r="N21" s="87"/>
      <c r="O21" s="184" t="s">
        <v>360</v>
      </c>
      <c r="P21" s="184">
        <v>18.439955989346132</v>
      </c>
      <c r="Q21" s="184">
        <v>18.286752584109323</v>
      </c>
      <c r="R21" s="184">
        <v>18.44956605269563</v>
      </c>
      <c r="S21" s="184">
        <v>16.879887941565752</v>
      </c>
      <c r="T21" s="181">
        <f t="shared" si="0"/>
        <v>-0.15320340523680898</v>
      </c>
      <c r="U21" s="181">
        <f t="shared" si="1"/>
        <v>-1.5696781111298783</v>
      </c>
      <c r="V21" s="87" t="b">
        <f t="shared" si="2"/>
        <v>1</v>
      </c>
      <c r="W21" s="87" t="b">
        <f t="shared" si="3"/>
        <v>1</v>
      </c>
    </row>
    <row r="22" spans="1:24" s="65" customFormat="1" x14ac:dyDescent="0.25">
      <c r="A22" s="62"/>
      <c r="B22" s="99" t="s">
        <v>362</v>
      </c>
      <c r="C22" s="85">
        <v>15.152295827650159</v>
      </c>
      <c r="D22" s="85">
        <v>17.967994515075826</v>
      </c>
      <c r="E22" s="85">
        <v>2.8156986874256678</v>
      </c>
      <c r="F22" s="172"/>
      <c r="G22" s="85">
        <v>14.645226411807949</v>
      </c>
      <c r="H22" s="85">
        <v>18.038068219241087</v>
      </c>
      <c r="I22" s="85">
        <v>3.3928418074331379</v>
      </c>
      <c r="J22" s="64"/>
      <c r="K22" s="63"/>
      <c r="L22" s="87" t="s">
        <v>362</v>
      </c>
      <c r="M22" s="181">
        <v>17.967994515075826</v>
      </c>
      <c r="N22" s="87"/>
      <c r="O22" s="184" t="s">
        <v>362</v>
      </c>
      <c r="P22" s="184">
        <v>15.152295827650159</v>
      </c>
      <c r="Q22" s="184">
        <v>17.967994515075826</v>
      </c>
      <c r="R22" s="184">
        <v>14.645226411807949</v>
      </c>
      <c r="S22" s="184">
        <v>18.038068219241087</v>
      </c>
      <c r="T22" s="181">
        <f t="shared" si="0"/>
        <v>2.8156986874256678</v>
      </c>
      <c r="U22" s="181">
        <f t="shared" si="1"/>
        <v>3.3928418074331379</v>
      </c>
      <c r="V22" s="87" t="b">
        <f t="shared" si="2"/>
        <v>1</v>
      </c>
      <c r="W22" s="87" t="b">
        <f t="shared" si="3"/>
        <v>1</v>
      </c>
    </row>
    <row r="23" spans="1:24" s="65" customFormat="1" ht="15" customHeight="1" x14ac:dyDescent="0.25">
      <c r="A23" s="62"/>
      <c r="B23" s="63" t="s">
        <v>352</v>
      </c>
      <c r="C23" s="84">
        <v>17.506656699857366</v>
      </c>
      <c r="D23" s="104">
        <v>17.197941077931276</v>
      </c>
      <c r="E23" s="84">
        <v>-0.30871562192609048</v>
      </c>
      <c r="F23" s="172"/>
      <c r="G23" s="84">
        <v>15.935831641186665</v>
      </c>
      <c r="H23" s="104">
        <v>15.753302663444968</v>
      </c>
      <c r="I23" s="84">
        <v>-0.18252897774169696</v>
      </c>
      <c r="J23" s="64"/>
      <c r="K23" s="63"/>
      <c r="L23" s="87" t="s">
        <v>352</v>
      </c>
      <c r="M23" s="181">
        <v>17.197941077931276</v>
      </c>
      <c r="N23" s="87"/>
      <c r="O23" s="184" t="s">
        <v>352</v>
      </c>
      <c r="P23" s="184">
        <v>17.506656699857366</v>
      </c>
      <c r="Q23" s="184">
        <v>17.197941077931276</v>
      </c>
      <c r="R23" s="184">
        <v>15.935831641186665</v>
      </c>
      <c r="S23" s="184">
        <v>15.753302663444968</v>
      </c>
      <c r="T23" s="181">
        <f t="shared" si="0"/>
        <v>-0.30871562192609048</v>
      </c>
      <c r="U23" s="181">
        <f t="shared" si="1"/>
        <v>-0.18252897774169696</v>
      </c>
      <c r="V23" s="87" t="b">
        <f t="shared" si="2"/>
        <v>1</v>
      </c>
      <c r="W23" s="87" t="b">
        <f t="shared" si="3"/>
        <v>1</v>
      </c>
    </row>
    <row r="24" spans="1:24" s="65" customFormat="1" ht="14.25" customHeight="1" x14ac:dyDescent="0.25">
      <c r="A24" s="62"/>
      <c r="B24" s="63" t="s">
        <v>356</v>
      </c>
      <c r="C24" s="84">
        <v>18.339304756590042</v>
      </c>
      <c r="D24" s="104">
        <v>16.305069795504561</v>
      </c>
      <c r="E24" s="84">
        <v>-2.0342349610854811</v>
      </c>
      <c r="F24" s="172"/>
      <c r="G24" s="84">
        <v>17.200800692071802</v>
      </c>
      <c r="H24" s="104">
        <v>16.244370856500563</v>
      </c>
      <c r="I24" s="84">
        <v>-0.95642983557123884</v>
      </c>
      <c r="J24" s="64"/>
      <c r="K24" s="63"/>
      <c r="L24" s="87" t="s">
        <v>356</v>
      </c>
      <c r="M24" s="181">
        <v>16.305069795504561</v>
      </c>
      <c r="N24" s="87"/>
      <c r="O24" s="184" t="s">
        <v>356</v>
      </c>
      <c r="P24" s="184">
        <v>18.339304756590042</v>
      </c>
      <c r="Q24" s="184">
        <v>16.305069795504561</v>
      </c>
      <c r="R24" s="184">
        <v>17.200800692071802</v>
      </c>
      <c r="S24" s="184">
        <v>16.244370856500563</v>
      </c>
      <c r="T24" s="181">
        <f t="shared" si="0"/>
        <v>-2.0342349610854811</v>
      </c>
      <c r="U24" s="181">
        <f t="shared" si="1"/>
        <v>-0.95642983557123884</v>
      </c>
      <c r="V24" s="87" t="b">
        <f t="shared" si="2"/>
        <v>1</v>
      </c>
      <c r="W24" s="87" t="b">
        <f t="shared" si="3"/>
        <v>1</v>
      </c>
    </row>
    <row r="25" spans="1:24" s="65" customFormat="1" ht="14.25" customHeight="1" x14ac:dyDescent="0.25">
      <c r="A25" s="62"/>
      <c r="B25" s="63" t="s">
        <v>363</v>
      </c>
      <c r="C25" s="84">
        <v>17.653624768112959</v>
      </c>
      <c r="D25" s="104">
        <v>16.008342592143187</v>
      </c>
      <c r="E25" s="84">
        <v>-1.645282175969772</v>
      </c>
      <c r="F25" s="172"/>
      <c r="G25" s="84">
        <v>18.587093531336887</v>
      </c>
      <c r="H25" s="104">
        <v>18.187106821930701</v>
      </c>
      <c r="I25" s="84">
        <v>-0.39998670940618553</v>
      </c>
      <c r="J25" s="64"/>
      <c r="K25" s="63"/>
      <c r="L25" s="87" t="s">
        <v>363</v>
      </c>
      <c r="M25" s="181">
        <v>16.008342592143187</v>
      </c>
      <c r="N25" s="87"/>
      <c r="O25" s="184" t="s">
        <v>363</v>
      </c>
      <c r="P25" s="184">
        <v>17.653624768112959</v>
      </c>
      <c r="Q25" s="184">
        <v>16.008342592143187</v>
      </c>
      <c r="R25" s="184">
        <v>18.587093531336887</v>
      </c>
      <c r="S25" s="184">
        <v>18.187106821930701</v>
      </c>
      <c r="T25" s="181">
        <f t="shared" si="0"/>
        <v>-1.645282175969772</v>
      </c>
      <c r="U25" s="181">
        <f t="shared" si="1"/>
        <v>-0.39998670940618553</v>
      </c>
      <c r="V25" s="87" t="b">
        <f t="shared" si="2"/>
        <v>1</v>
      </c>
      <c r="W25" s="87" t="b">
        <f t="shared" si="3"/>
        <v>1</v>
      </c>
    </row>
    <row r="26" spans="1:24" s="65" customFormat="1" ht="15" customHeight="1" x14ac:dyDescent="0.25">
      <c r="A26" s="62"/>
      <c r="B26" s="63" t="s">
        <v>364</v>
      </c>
      <c r="C26" s="84">
        <v>14.3810854161352</v>
      </c>
      <c r="D26" s="104">
        <v>15.146243423673203</v>
      </c>
      <c r="E26" s="84">
        <v>0.76515800753800356</v>
      </c>
      <c r="F26" s="172"/>
      <c r="G26" s="84">
        <v>14.192204499757027</v>
      </c>
      <c r="H26" s="104">
        <v>14.730798856217234</v>
      </c>
      <c r="I26" s="84">
        <v>0.53859435646020692</v>
      </c>
      <c r="J26" s="64"/>
      <c r="K26" s="63"/>
      <c r="L26" s="87" t="s">
        <v>364</v>
      </c>
      <c r="M26" s="181">
        <v>15.146243423673203</v>
      </c>
      <c r="N26" s="87"/>
      <c r="O26" s="184" t="s">
        <v>364</v>
      </c>
      <c r="P26" s="184">
        <v>14.3810854161352</v>
      </c>
      <c r="Q26" s="184">
        <v>15.146243423673203</v>
      </c>
      <c r="R26" s="184">
        <v>14.192204499757027</v>
      </c>
      <c r="S26" s="184">
        <v>14.730798856217234</v>
      </c>
      <c r="T26" s="181">
        <f t="shared" si="0"/>
        <v>0.76515800753800356</v>
      </c>
      <c r="U26" s="181">
        <f t="shared" si="1"/>
        <v>0.53859435646020692</v>
      </c>
      <c r="V26" s="87" t="b">
        <f t="shared" si="2"/>
        <v>1</v>
      </c>
      <c r="W26" s="87" t="b">
        <f t="shared" si="3"/>
        <v>1</v>
      </c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4" s="65" customFormat="1" x14ac:dyDescent="0.25">
      <c r="A28" s="62"/>
      <c r="B28" s="99" t="s">
        <v>94</v>
      </c>
      <c r="C28" s="71">
        <v>-2.1684782225730554</v>
      </c>
      <c r="D28" s="85">
        <v>-0.51860583493329315</v>
      </c>
      <c r="E28" s="105"/>
      <c r="F28" s="105"/>
      <c r="G28" s="71">
        <v>-2.2081034713730343</v>
      </c>
      <c r="H28" s="85">
        <v>-0.37140341471350879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4" ht="15.75" x14ac:dyDescent="0.2">
      <c r="A30" s="8"/>
      <c r="B30" s="33"/>
      <c r="C30" s="314" t="s">
        <v>212</v>
      </c>
      <c r="D30" s="314"/>
      <c r="E30" s="314"/>
      <c r="F30" s="314"/>
      <c r="G30" s="314"/>
      <c r="H30" s="314"/>
      <c r="I30" s="314"/>
      <c r="J30" s="12"/>
      <c r="K30" s="183"/>
      <c r="V30" s="87"/>
      <c r="W30" s="87"/>
      <c r="X30" s="231"/>
    </row>
    <row r="31" spans="1:24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230"/>
      <c r="V31" s="87"/>
      <c r="W31" s="87"/>
      <c r="X31" s="231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0"/>
      <c r="L32" s="231"/>
      <c r="M32" s="231"/>
      <c r="N32" s="231"/>
      <c r="O32" s="231"/>
      <c r="P32" s="231"/>
      <c r="Q32" s="231"/>
      <c r="R32" s="231"/>
      <c r="S32" s="231"/>
      <c r="T32" s="231"/>
      <c r="U32" s="231"/>
      <c r="V32" s="231"/>
      <c r="W32" s="231"/>
      <c r="X32" s="231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0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0"/>
      <c r="L34" s="231"/>
      <c r="M34" s="231"/>
      <c r="N34" s="231"/>
      <c r="O34" s="231"/>
      <c r="P34" s="231"/>
      <c r="Q34" s="231"/>
      <c r="R34" s="231"/>
      <c r="S34" s="231"/>
      <c r="T34" s="231"/>
      <c r="U34" s="231"/>
      <c r="V34" s="231"/>
      <c r="W34" s="231"/>
      <c r="X34" s="23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0"/>
      <c r="L35" s="231"/>
      <c r="M35" s="231"/>
      <c r="N35" s="231"/>
      <c r="O35" s="231"/>
      <c r="P35" s="231"/>
      <c r="Q35" s="231"/>
      <c r="R35" s="231"/>
      <c r="S35" s="231"/>
      <c r="T35" s="231"/>
      <c r="U35" s="231"/>
      <c r="V35" s="231"/>
      <c r="W35" s="231"/>
      <c r="X35" s="23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0"/>
      <c r="L36" s="231"/>
      <c r="M36" s="231"/>
      <c r="N36" s="231"/>
      <c r="O36" s="231"/>
      <c r="P36" s="231"/>
      <c r="Q36" s="231"/>
      <c r="R36" s="231"/>
      <c r="S36" s="231"/>
      <c r="T36" s="231"/>
      <c r="U36" s="231"/>
      <c r="V36" s="231"/>
      <c r="W36" s="231"/>
      <c r="X36" s="23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0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0"/>
      <c r="L38" s="231"/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1"/>
      <c r="X38" s="231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0"/>
      <c r="L39" s="231"/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1"/>
      <c r="X39" s="23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0"/>
      <c r="L40" s="231"/>
      <c r="M40" s="231"/>
      <c r="N40" s="231"/>
      <c r="O40" s="231"/>
      <c r="P40" s="231"/>
      <c r="Q40" s="231"/>
      <c r="R40" s="231"/>
      <c r="S40" s="231"/>
      <c r="T40" s="231"/>
      <c r="U40" s="231"/>
      <c r="V40" s="231"/>
      <c r="W40" s="231"/>
      <c r="X40" s="23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4.140625" style="65" customWidth="1"/>
    <col min="12" max="12" width="14.28515625" style="87" bestFit="1" customWidth="1"/>
    <col min="13" max="13" width="5.7109375" style="87" bestFit="1" customWidth="1"/>
    <col min="14" max="14" width="4.140625" style="87" customWidth="1"/>
    <col min="15" max="15" width="7.85546875" style="87" customWidth="1"/>
    <col min="16" max="19" width="10.85546875" style="87"/>
    <col min="20" max="20" width="7.42578125" style="87" customWidth="1"/>
    <col min="21" max="21" width="7.42578125" style="75" customWidth="1"/>
    <col min="22" max="23" width="14.140625" style="7" customWidth="1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7"/>
    </row>
    <row r="7" spans="1:24" ht="15.75" x14ac:dyDescent="0.25">
      <c r="A7" s="8"/>
      <c r="B7" s="9"/>
      <c r="C7" s="306" t="s">
        <v>109</v>
      </c>
      <c r="D7" s="306"/>
      <c r="E7" s="306"/>
      <c r="F7" s="306"/>
      <c r="G7" s="306"/>
      <c r="H7" s="306"/>
      <c r="I7" s="306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</row>
    <row r="10" spans="1:24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</row>
    <row r="13" spans="1:24" s="65" customFormat="1" ht="14.25" customHeight="1" x14ac:dyDescent="0.2">
      <c r="A13" s="62"/>
      <c r="B13" s="63" t="s">
        <v>365</v>
      </c>
      <c r="C13" s="84">
        <v>12.312098844236921</v>
      </c>
      <c r="D13" s="104">
        <v>14.420951866674155</v>
      </c>
      <c r="E13" s="84">
        <v>2.1088530224372342</v>
      </c>
      <c r="F13" s="172"/>
      <c r="G13" s="84">
        <v>10.897289170238791</v>
      </c>
      <c r="H13" s="104">
        <v>13.72700198123753</v>
      </c>
      <c r="I13" s="84">
        <v>2.8297128109987391</v>
      </c>
      <c r="J13" s="64"/>
      <c r="K13" s="63"/>
      <c r="L13" s="87" t="s">
        <v>365</v>
      </c>
      <c r="M13" s="181">
        <v>14.420951866674155</v>
      </c>
      <c r="N13" s="87"/>
      <c r="O13" s="87" t="s">
        <v>365</v>
      </c>
      <c r="P13" s="182">
        <v>12.312098844236921</v>
      </c>
      <c r="Q13" s="182">
        <v>14.420951866674155</v>
      </c>
      <c r="R13" s="182">
        <v>10.897289170238791</v>
      </c>
      <c r="S13" s="182">
        <v>13.72700198123753</v>
      </c>
      <c r="T13" s="181">
        <f>+D13-C13</f>
        <v>2.1088530224372342</v>
      </c>
      <c r="U13" s="181">
        <f>+H13-G13</f>
        <v>2.8297128109987391</v>
      </c>
      <c r="V13" s="87" t="b">
        <f>ROUND(E13,4)=ROUND(T13,4)</f>
        <v>1</v>
      </c>
      <c r="W13" s="87" t="b">
        <f>ROUND(I13,4)=ROUND(U13,4)</f>
        <v>1</v>
      </c>
      <c r="X13" s="87"/>
    </row>
    <row r="14" spans="1:24" s="65" customFormat="1" ht="15" customHeight="1" x14ac:dyDescent="0.2">
      <c r="A14" s="62"/>
      <c r="B14" s="63" t="s">
        <v>353</v>
      </c>
      <c r="C14" s="84">
        <v>10.79617572375868</v>
      </c>
      <c r="D14" s="104">
        <v>10.977229248841116</v>
      </c>
      <c r="E14" s="84">
        <v>0.18105352508243655</v>
      </c>
      <c r="F14" s="172"/>
      <c r="G14" s="84">
        <v>9.5371285187773172</v>
      </c>
      <c r="H14" s="104">
        <v>10.740176325111563</v>
      </c>
      <c r="I14" s="84">
        <v>1.2030478063342454</v>
      </c>
      <c r="J14" s="64"/>
      <c r="K14" s="63"/>
      <c r="L14" s="87" t="s">
        <v>353</v>
      </c>
      <c r="M14" s="181">
        <v>10.977229248841116</v>
      </c>
      <c r="N14" s="87"/>
      <c r="O14" s="87" t="s">
        <v>353</v>
      </c>
      <c r="P14" s="182">
        <v>10.79617572375868</v>
      </c>
      <c r="Q14" s="182">
        <v>10.977229248841116</v>
      </c>
      <c r="R14" s="182">
        <v>9.5371285187773172</v>
      </c>
      <c r="S14" s="182">
        <v>10.740176325111563</v>
      </c>
      <c r="T14" s="181">
        <f t="shared" ref="T14:T26" si="0">+D14-C14</f>
        <v>0.18105352508243655</v>
      </c>
      <c r="U14" s="181">
        <f t="shared" ref="U14:U26" si="1">+H14-G14</f>
        <v>1.2030478063342454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</row>
    <row r="15" spans="1:24" s="65" customFormat="1" ht="15" customHeight="1" x14ac:dyDescent="0.2">
      <c r="A15" s="62"/>
      <c r="B15" s="63" t="s">
        <v>357</v>
      </c>
      <c r="C15" s="84">
        <v>11.25133028134297</v>
      </c>
      <c r="D15" s="104">
        <v>10.023634899383383</v>
      </c>
      <c r="E15" s="84">
        <v>-1.2276953819595864</v>
      </c>
      <c r="F15" s="172"/>
      <c r="G15" s="84">
        <v>10.07892779630939</v>
      </c>
      <c r="H15" s="104">
        <v>10.07795578567937</v>
      </c>
      <c r="I15" s="84">
        <v>-9.7201063002039234E-4</v>
      </c>
      <c r="J15" s="64"/>
      <c r="K15" s="63"/>
      <c r="L15" s="87" t="s">
        <v>357</v>
      </c>
      <c r="M15" s="181">
        <v>10.023634899383383</v>
      </c>
      <c r="N15" s="87"/>
      <c r="O15" s="87" t="s">
        <v>357</v>
      </c>
      <c r="P15" s="182">
        <v>11.25133028134297</v>
      </c>
      <c r="Q15" s="182">
        <v>10.023634899383383</v>
      </c>
      <c r="R15" s="182">
        <v>10.07892779630939</v>
      </c>
      <c r="S15" s="182">
        <v>10.07795578567937</v>
      </c>
      <c r="T15" s="181">
        <f t="shared" si="0"/>
        <v>-1.2276953819595864</v>
      </c>
      <c r="U15" s="181">
        <f t="shared" si="1"/>
        <v>-9.7201063002039234E-4</v>
      </c>
      <c r="V15" s="87" t="b">
        <f t="shared" si="2"/>
        <v>1</v>
      </c>
      <c r="W15" s="87" t="b">
        <f t="shared" si="3"/>
        <v>1</v>
      </c>
      <c r="X15" s="87"/>
    </row>
    <row r="16" spans="1:24" s="65" customFormat="1" ht="14.25" customHeight="1" x14ac:dyDescent="0.25">
      <c r="A16" s="62"/>
      <c r="B16" s="63" t="s">
        <v>354</v>
      </c>
      <c r="C16" s="84">
        <v>8.9471605033983241</v>
      </c>
      <c r="D16" s="104">
        <v>9.7856165543341742</v>
      </c>
      <c r="E16" s="84">
        <v>0.83845605093585007</v>
      </c>
      <c r="F16" s="173"/>
      <c r="G16" s="84">
        <v>9.4641029578115337</v>
      </c>
      <c r="H16" s="104">
        <v>8.9575812225851834</v>
      </c>
      <c r="I16" s="84">
        <v>-0.50652173522635024</v>
      </c>
      <c r="J16" s="64"/>
      <c r="K16" s="63"/>
      <c r="L16" s="87" t="s">
        <v>354</v>
      </c>
      <c r="M16" s="181">
        <v>9.7856165543341742</v>
      </c>
      <c r="N16" s="87"/>
      <c r="O16" s="87" t="s">
        <v>354</v>
      </c>
      <c r="P16" s="182">
        <v>8.9471605033983241</v>
      </c>
      <c r="Q16" s="182">
        <v>9.7856165543341742</v>
      </c>
      <c r="R16" s="182">
        <v>9.4641029578115337</v>
      </c>
      <c r="S16" s="182">
        <v>8.9575812225851834</v>
      </c>
      <c r="T16" s="181">
        <f t="shared" si="0"/>
        <v>0.83845605093585007</v>
      </c>
      <c r="U16" s="181">
        <f t="shared" si="1"/>
        <v>-0.50652173522635024</v>
      </c>
      <c r="V16" s="87" t="b">
        <f t="shared" si="2"/>
        <v>1</v>
      </c>
      <c r="W16" s="87" t="b">
        <f t="shared" si="3"/>
        <v>1</v>
      </c>
      <c r="X16" s="87"/>
    </row>
    <row r="17" spans="1:24" s="65" customFormat="1" ht="14.25" customHeight="1" x14ac:dyDescent="0.2">
      <c r="A17" s="62"/>
      <c r="B17" s="63" t="s">
        <v>358</v>
      </c>
      <c r="C17" s="84">
        <v>7.8659714935087806</v>
      </c>
      <c r="D17" s="104">
        <v>9.3055679917839615</v>
      </c>
      <c r="E17" s="84">
        <v>1.439596498275181</v>
      </c>
      <c r="F17" s="172"/>
      <c r="G17" s="84">
        <v>7.2788334187798247</v>
      </c>
      <c r="H17" s="104">
        <v>8.2192037458313152</v>
      </c>
      <c r="I17" s="84">
        <v>0.94037032705149048</v>
      </c>
      <c r="J17" s="64"/>
      <c r="K17" s="63"/>
      <c r="L17" s="87" t="s">
        <v>358</v>
      </c>
      <c r="M17" s="181">
        <v>9.3055679917839615</v>
      </c>
      <c r="N17" s="87"/>
      <c r="O17" s="87" t="s">
        <v>358</v>
      </c>
      <c r="P17" s="182">
        <v>7.8659714935087806</v>
      </c>
      <c r="Q17" s="182">
        <v>9.3055679917839615</v>
      </c>
      <c r="R17" s="182">
        <v>7.2788334187798247</v>
      </c>
      <c r="S17" s="182">
        <v>8.2192037458313152</v>
      </c>
      <c r="T17" s="181">
        <f t="shared" si="0"/>
        <v>1.439596498275181</v>
      </c>
      <c r="U17" s="181">
        <f t="shared" si="1"/>
        <v>0.94037032705149048</v>
      </c>
      <c r="V17" s="87" t="b">
        <f t="shared" si="2"/>
        <v>1</v>
      </c>
      <c r="W17" s="87" t="b">
        <f t="shared" si="3"/>
        <v>1</v>
      </c>
      <c r="X17" s="87"/>
    </row>
    <row r="18" spans="1:24" s="65" customFormat="1" ht="15" customHeight="1" x14ac:dyDescent="0.2">
      <c r="A18" s="62"/>
      <c r="B18" s="63" t="s">
        <v>361</v>
      </c>
      <c r="C18" s="84">
        <v>9.1456367156675356</v>
      </c>
      <c r="D18" s="104">
        <v>9.2335032090752751</v>
      </c>
      <c r="E18" s="84">
        <v>8.7866493407739554E-2</v>
      </c>
      <c r="F18" s="172"/>
      <c r="G18" s="84">
        <v>7.6498316006135214</v>
      </c>
      <c r="H18" s="104">
        <v>8.7187280152744773</v>
      </c>
      <c r="I18" s="84">
        <v>1.0688964146609559</v>
      </c>
      <c r="J18" s="64"/>
      <c r="K18" s="63"/>
      <c r="L18" s="87" t="s">
        <v>361</v>
      </c>
      <c r="M18" s="181">
        <v>9.2335032090752751</v>
      </c>
      <c r="N18" s="87"/>
      <c r="O18" s="87" t="s">
        <v>361</v>
      </c>
      <c r="P18" s="182">
        <v>9.1456367156675356</v>
      </c>
      <c r="Q18" s="182">
        <v>9.2335032090752751</v>
      </c>
      <c r="R18" s="182">
        <v>7.6498316006135214</v>
      </c>
      <c r="S18" s="182">
        <v>8.7187280152744773</v>
      </c>
      <c r="T18" s="181">
        <f t="shared" si="0"/>
        <v>8.7866493407739554E-2</v>
      </c>
      <c r="U18" s="181">
        <f t="shared" si="1"/>
        <v>1.0688964146609559</v>
      </c>
      <c r="V18" s="87" t="b">
        <f t="shared" si="2"/>
        <v>1</v>
      </c>
      <c r="W18" s="87" t="b">
        <f t="shared" si="3"/>
        <v>1</v>
      </c>
      <c r="X18" s="87"/>
    </row>
    <row r="19" spans="1:24" s="65" customFormat="1" ht="14.25" customHeight="1" x14ac:dyDescent="0.2">
      <c r="A19" s="62"/>
      <c r="B19" s="63" t="s">
        <v>355</v>
      </c>
      <c r="C19" s="84">
        <v>7.4433801903744028</v>
      </c>
      <c r="D19" s="104">
        <v>9.0533544151884797</v>
      </c>
      <c r="E19" s="84">
        <v>1.6099742248140769</v>
      </c>
      <c r="F19" s="172"/>
      <c r="G19" s="84">
        <v>7.8381145259297806</v>
      </c>
      <c r="H19" s="104">
        <v>9.5066580009481711</v>
      </c>
      <c r="I19" s="84">
        <v>1.6685434750183905</v>
      </c>
      <c r="J19" s="64"/>
      <c r="K19" s="63"/>
      <c r="L19" s="87" t="s">
        <v>355</v>
      </c>
      <c r="M19" s="181">
        <v>9.0533544151884797</v>
      </c>
      <c r="N19" s="87"/>
      <c r="O19" s="87" t="s">
        <v>355</v>
      </c>
      <c r="P19" s="182">
        <v>7.4433801903744028</v>
      </c>
      <c r="Q19" s="182">
        <v>9.0533544151884797</v>
      </c>
      <c r="R19" s="182">
        <v>7.8381145259297806</v>
      </c>
      <c r="S19" s="182">
        <v>9.5066580009481711</v>
      </c>
      <c r="T19" s="181">
        <f t="shared" si="0"/>
        <v>1.6099742248140769</v>
      </c>
      <c r="U19" s="181">
        <f t="shared" si="1"/>
        <v>1.6685434750183905</v>
      </c>
      <c r="V19" s="87" t="b">
        <f t="shared" si="2"/>
        <v>1</v>
      </c>
      <c r="W19" s="87" t="b">
        <f t="shared" si="3"/>
        <v>1</v>
      </c>
      <c r="X19" s="87"/>
    </row>
    <row r="20" spans="1:24" s="65" customFormat="1" ht="15" customHeight="1" x14ac:dyDescent="0.25">
      <c r="A20" s="62"/>
      <c r="B20" s="99" t="s">
        <v>362</v>
      </c>
      <c r="C20" s="85">
        <v>7.4121190308789497</v>
      </c>
      <c r="D20" s="85">
        <v>8.948845885568419</v>
      </c>
      <c r="E20" s="85">
        <v>1.5367268546894692</v>
      </c>
      <c r="F20" s="172"/>
      <c r="G20" s="85">
        <v>8.0275346696794116</v>
      </c>
      <c r="H20" s="85">
        <v>7.8379600245365362</v>
      </c>
      <c r="I20" s="85">
        <v>-0.18957464514287548</v>
      </c>
      <c r="J20" s="64"/>
      <c r="K20" s="63"/>
      <c r="L20" s="87" t="s">
        <v>362</v>
      </c>
      <c r="M20" s="181">
        <v>8.948845885568419</v>
      </c>
      <c r="N20" s="87"/>
      <c r="O20" s="87" t="s">
        <v>362</v>
      </c>
      <c r="P20" s="182">
        <v>7.4121190308789497</v>
      </c>
      <c r="Q20" s="182">
        <v>8.948845885568419</v>
      </c>
      <c r="R20" s="182">
        <v>8.0275346696794116</v>
      </c>
      <c r="S20" s="182">
        <v>7.8379600245365362</v>
      </c>
      <c r="T20" s="181">
        <f t="shared" si="0"/>
        <v>1.5367268546894692</v>
      </c>
      <c r="U20" s="181">
        <f t="shared" si="1"/>
        <v>-0.18957464514287548</v>
      </c>
      <c r="V20" s="87" t="b">
        <f t="shared" si="2"/>
        <v>1</v>
      </c>
      <c r="W20" s="87" t="b">
        <f t="shared" si="3"/>
        <v>1</v>
      </c>
      <c r="X20" s="87"/>
    </row>
    <row r="21" spans="1:24" s="65" customFormat="1" ht="14.25" customHeight="1" x14ac:dyDescent="0.25">
      <c r="A21" s="62"/>
      <c r="B21" s="99" t="s">
        <v>359</v>
      </c>
      <c r="C21" s="71">
        <v>8.1418210515562155</v>
      </c>
      <c r="D21" s="85">
        <v>8.9325932918124025</v>
      </c>
      <c r="E21" s="71">
        <v>0.79077224025618698</v>
      </c>
      <c r="F21" s="285"/>
      <c r="G21" s="71">
        <v>8.1325653313330548</v>
      </c>
      <c r="H21" s="85">
        <v>8.3193553959577962</v>
      </c>
      <c r="I21" s="71">
        <v>0.18679006462474135</v>
      </c>
      <c r="J21" s="64"/>
      <c r="K21" s="63"/>
      <c r="L21" s="87" t="s">
        <v>359</v>
      </c>
      <c r="M21" s="181">
        <v>8.9325932918124025</v>
      </c>
      <c r="N21" s="87"/>
      <c r="O21" s="87" t="s">
        <v>359</v>
      </c>
      <c r="P21" s="182">
        <v>8.1418210515562155</v>
      </c>
      <c r="Q21" s="182">
        <v>8.9325932918124025</v>
      </c>
      <c r="R21" s="182">
        <v>8.1325653313330548</v>
      </c>
      <c r="S21" s="182">
        <v>8.3193553959577962</v>
      </c>
      <c r="T21" s="181">
        <f t="shared" si="0"/>
        <v>0.79077224025618698</v>
      </c>
      <c r="U21" s="181">
        <f t="shared" si="1"/>
        <v>0.18679006462474135</v>
      </c>
      <c r="V21" s="87" t="b">
        <f t="shared" si="2"/>
        <v>1</v>
      </c>
      <c r="W21" s="87" t="b">
        <f t="shared" si="3"/>
        <v>1</v>
      </c>
      <c r="X21" s="87"/>
    </row>
    <row r="22" spans="1:24" s="65" customFormat="1" ht="14.25" customHeight="1" x14ac:dyDescent="0.2">
      <c r="A22" s="62"/>
      <c r="B22" s="63" t="s">
        <v>360</v>
      </c>
      <c r="C22" s="84">
        <v>9.1184620098294111</v>
      </c>
      <c r="D22" s="104">
        <v>8.7083326391020517</v>
      </c>
      <c r="E22" s="84">
        <v>-0.41012937072735944</v>
      </c>
      <c r="F22" s="172"/>
      <c r="G22" s="84">
        <v>8.5236933601121958</v>
      </c>
      <c r="H22" s="104">
        <v>8.7667615209371839</v>
      </c>
      <c r="I22" s="84">
        <v>0.24306816082498806</v>
      </c>
      <c r="J22" s="64"/>
      <c r="K22" s="63"/>
      <c r="L22" s="87" t="s">
        <v>360</v>
      </c>
      <c r="M22" s="181">
        <v>8.7083326391020517</v>
      </c>
      <c r="N22" s="87"/>
      <c r="O22" s="87" t="s">
        <v>360</v>
      </c>
      <c r="P22" s="182">
        <v>9.1184620098294111</v>
      </c>
      <c r="Q22" s="182">
        <v>8.7083326391020517</v>
      </c>
      <c r="R22" s="182">
        <v>8.5236933601121958</v>
      </c>
      <c r="S22" s="182">
        <v>8.7667615209371839</v>
      </c>
      <c r="T22" s="181">
        <f t="shared" si="0"/>
        <v>-0.41012937072735944</v>
      </c>
      <c r="U22" s="181">
        <f t="shared" si="1"/>
        <v>0.24306816082498806</v>
      </c>
      <c r="V22" s="87" t="b">
        <f t="shared" si="2"/>
        <v>1</v>
      </c>
      <c r="W22" s="87" t="b">
        <f t="shared" si="3"/>
        <v>1</v>
      </c>
      <c r="X22" s="87"/>
    </row>
    <row r="23" spans="1:24" s="65" customFormat="1" ht="14.25" customHeight="1" x14ac:dyDescent="0.2">
      <c r="A23" s="62"/>
      <c r="B23" s="63" t="s">
        <v>352</v>
      </c>
      <c r="C23" s="84">
        <v>7.82869305507527</v>
      </c>
      <c r="D23" s="104">
        <v>8.280470203001892</v>
      </c>
      <c r="E23" s="84">
        <v>0.45177714792662194</v>
      </c>
      <c r="F23" s="172"/>
      <c r="G23" s="84">
        <v>7.5540325914830193</v>
      </c>
      <c r="H23" s="104">
        <v>8.4327925887629842</v>
      </c>
      <c r="I23" s="84">
        <v>0.8787599972799649</v>
      </c>
      <c r="J23" s="64"/>
      <c r="K23" s="63"/>
      <c r="L23" s="87" t="s">
        <v>352</v>
      </c>
      <c r="M23" s="181">
        <v>8.280470203001892</v>
      </c>
      <c r="N23" s="87"/>
      <c r="O23" s="87" t="s">
        <v>352</v>
      </c>
      <c r="P23" s="182">
        <v>7.82869305507527</v>
      </c>
      <c r="Q23" s="182">
        <v>8.280470203001892</v>
      </c>
      <c r="R23" s="182">
        <v>7.5540325914830193</v>
      </c>
      <c r="S23" s="182">
        <v>8.4327925887629842</v>
      </c>
      <c r="T23" s="181">
        <f t="shared" si="0"/>
        <v>0.45177714792662194</v>
      </c>
      <c r="U23" s="181">
        <f t="shared" si="1"/>
        <v>0.8787599972799649</v>
      </c>
      <c r="V23" s="87" t="b">
        <f t="shared" si="2"/>
        <v>1</v>
      </c>
      <c r="W23" s="87" t="b">
        <f t="shared" si="3"/>
        <v>1</v>
      </c>
      <c r="X23" s="87"/>
    </row>
    <row r="24" spans="1:24" s="65" customFormat="1" ht="15" customHeight="1" x14ac:dyDescent="0.2">
      <c r="A24" s="62"/>
      <c r="B24" s="63" t="s">
        <v>356</v>
      </c>
      <c r="C24" s="84">
        <v>9.6463889572345547</v>
      </c>
      <c r="D24" s="104">
        <v>8.0203944561967422</v>
      </c>
      <c r="E24" s="84">
        <v>-1.6259945010378125</v>
      </c>
      <c r="F24" s="172"/>
      <c r="G24" s="84">
        <v>10.448043958552319</v>
      </c>
      <c r="H24" s="104">
        <v>8.6065492742514067</v>
      </c>
      <c r="I24" s="84">
        <v>-1.8414946843009119</v>
      </c>
      <c r="J24" s="64"/>
      <c r="K24" s="63"/>
      <c r="L24" s="87" t="s">
        <v>356</v>
      </c>
      <c r="M24" s="181">
        <v>8.0203944561967422</v>
      </c>
      <c r="N24" s="87"/>
      <c r="O24" s="87" t="s">
        <v>356</v>
      </c>
      <c r="P24" s="182">
        <v>9.6463889572345547</v>
      </c>
      <c r="Q24" s="182">
        <v>8.0203944561967422</v>
      </c>
      <c r="R24" s="182">
        <v>10.448043958552319</v>
      </c>
      <c r="S24" s="182">
        <v>8.6065492742514067</v>
      </c>
      <c r="T24" s="181">
        <f t="shared" si="0"/>
        <v>-1.6259945010378125</v>
      </c>
      <c r="U24" s="181">
        <f t="shared" si="1"/>
        <v>-1.8414946843009119</v>
      </c>
      <c r="V24" s="87" t="b">
        <f t="shared" si="2"/>
        <v>1</v>
      </c>
      <c r="W24" s="87" t="b">
        <f t="shared" si="3"/>
        <v>1</v>
      </c>
      <c r="X24" s="87"/>
    </row>
    <row r="25" spans="1:24" s="65" customFormat="1" ht="15" customHeight="1" x14ac:dyDescent="0.2">
      <c r="A25" s="62"/>
      <c r="B25" s="63" t="s">
        <v>363</v>
      </c>
      <c r="C25" s="84">
        <v>6.8947723169902613</v>
      </c>
      <c r="D25" s="104">
        <v>7.3881332998913685</v>
      </c>
      <c r="E25" s="84">
        <v>0.49336098290110719</v>
      </c>
      <c r="F25" s="172"/>
      <c r="G25" s="84">
        <v>6.9865157036421071</v>
      </c>
      <c r="H25" s="104">
        <v>7.4781277167159779</v>
      </c>
      <c r="I25" s="84">
        <v>0.49161201307387081</v>
      </c>
      <c r="J25" s="64"/>
      <c r="K25" s="63"/>
      <c r="L25" s="87" t="s">
        <v>363</v>
      </c>
      <c r="M25" s="181">
        <v>7.3881332998913685</v>
      </c>
      <c r="N25" s="87"/>
      <c r="O25" s="87" t="s">
        <v>363</v>
      </c>
      <c r="P25" s="182">
        <v>6.8947723169902613</v>
      </c>
      <c r="Q25" s="182">
        <v>7.3881332998913685</v>
      </c>
      <c r="R25" s="182">
        <v>6.9865157036421071</v>
      </c>
      <c r="S25" s="182">
        <v>7.4781277167159779</v>
      </c>
      <c r="T25" s="181">
        <f t="shared" si="0"/>
        <v>0.49336098290110719</v>
      </c>
      <c r="U25" s="181">
        <f t="shared" si="1"/>
        <v>0.49161201307387081</v>
      </c>
      <c r="V25" s="87" t="b">
        <f t="shared" si="2"/>
        <v>1</v>
      </c>
      <c r="W25" s="87" t="b">
        <f t="shared" si="3"/>
        <v>1</v>
      </c>
      <c r="X25" s="87"/>
    </row>
    <row r="26" spans="1:24" s="65" customFormat="1" ht="15" customHeight="1" x14ac:dyDescent="0.2">
      <c r="A26" s="62"/>
      <c r="B26" s="63" t="s">
        <v>364</v>
      </c>
      <c r="C26" s="84">
        <v>7.2097388741915793</v>
      </c>
      <c r="D26" s="104">
        <v>6.4523946043279654</v>
      </c>
      <c r="E26" s="84">
        <v>-0.75734426986361392</v>
      </c>
      <c r="F26" s="172"/>
      <c r="G26" s="84">
        <v>7.1071034645280484</v>
      </c>
      <c r="H26" s="104">
        <v>5.3917941625158825</v>
      </c>
      <c r="I26" s="84">
        <v>-1.7153093020121659</v>
      </c>
      <c r="J26" s="64"/>
      <c r="K26" s="63"/>
      <c r="L26" s="87" t="s">
        <v>364</v>
      </c>
      <c r="M26" s="181">
        <v>6.4523946043279654</v>
      </c>
      <c r="N26" s="87"/>
      <c r="O26" s="87" t="s">
        <v>364</v>
      </c>
      <c r="P26" s="182">
        <v>7.2097388741915793</v>
      </c>
      <c r="Q26" s="182">
        <v>6.4523946043279654</v>
      </c>
      <c r="R26" s="182">
        <v>7.1071034645280484</v>
      </c>
      <c r="S26" s="182">
        <v>5.3917941625158825</v>
      </c>
      <c r="T26" s="181">
        <f t="shared" si="0"/>
        <v>-0.75734426986361392</v>
      </c>
      <c r="U26" s="181">
        <f t="shared" si="1"/>
        <v>-1.7153093020121659</v>
      </c>
      <c r="V26" s="87" t="b">
        <f t="shared" si="2"/>
        <v>1</v>
      </c>
      <c r="W26" s="87" t="b">
        <f t="shared" si="3"/>
        <v>1</v>
      </c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-0.72970202067726575</v>
      </c>
      <c r="D28" s="85">
        <v>1.6252593756016509E-2</v>
      </c>
      <c r="E28" s="105"/>
      <c r="F28" s="105"/>
      <c r="G28" s="71">
        <v>-0.10503066165364316</v>
      </c>
      <c r="H28" s="85">
        <v>-0.48139537142125999</v>
      </c>
      <c r="I28" s="105"/>
      <c r="J28" s="64"/>
      <c r="K28" s="63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4" ht="15.75" x14ac:dyDescent="0.2">
      <c r="A30" s="8"/>
      <c r="B30" s="33"/>
      <c r="C30" s="314" t="s">
        <v>211</v>
      </c>
      <c r="D30" s="314"/>
      <c r="E30" s="314"/>
      <c r="F30" s="314"/>
      <c r="G30" s="314"/>
      <c r="H30" s="314"/>
      <c r="I30" s="314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4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  <c r="L36" s="197"/>
      <c r="M36" s="197"/>
      <c r="N36" s="197"/>
      <c r="O36" s="197"/>
      <c r="P36" s="197"/>
      <c r="Q36" s="197"/>
      <c r="R36" s="197"/>
      <c r="S36" s="197"/>
      <c r="T36" s="197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  <c r="L37" s="197"/>
      <c r="M37" s="197"/>
      <c r="N37" s="197"/>
      <c r="O37" s="197"/>
      <c r="P37" s="197"/>
      <c r="Q37" s="197"/>
      <c r="R37" s="197"/>
      <c r="S37" s="197"/>
      <c r="T37" s="197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80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3.7109375" style="65" customWidth="1"/>
    <col min="12" max="12" width="8.140625" style="87" customWidth="1"/>
    <col min="13" max="13" width="5.7109375" style="87" bestFit="1" customWidth="1"/>
    <col min="14" max="14" width="3.28515625" style="87" customWidth="1"/>
    <col min="15" max="15" width="7.140625" style="87" customWidth="1"/>
    <col min="16" max="17" width="7.85546875" style="87" customWidth="1"/>
    <col min="18" max="19" width="7.85546875" style="75" customWidth="1"/>
    <col min="20" max="20" width="6.5703125" style="75" customWidth="1"/>
    <col min="21" max="21" width="6.5703125" style="198" customWidth="1"/>
    <col min="22" max="22" width="14.42578125" style="198" customWidth="1"/>
    <col min="23" max="23" width="14.42578125" style="7" customWidth="1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  <c r="L5" s="197"/>
      <c r="M5" s="197"/>
      <c r="N5" s="197"/>
      <c r="O5" s="197"/>
      <c r="P5" s="197"/>
      <c r="Q5" s="197"/>
      <c r="R5" s="78"/>
      <c r="S5" s="78"/>
      <c r="T5" s="78"/>
      <c r="U5" s="78"/>
      <c r="V5" s="78"/>
      <c r="W5" s="7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L6" s="197"/>
      <c r="M6" s="197"/>
      <c r="N6" s="197"/>
      <c r="O6" s="197"/>
      <c r="P6" s="197"/>
      <c r="Q6" s="197"/>
      <c r="R6" s="78"/>
      <c r="S6" s="78"/>
      <c r="T6" s="78"/>
      <c r="U6" s="78"/>
      <c r="V6" s="78"/>
      <c r="W6" s="78"/>
    </row>
    <row r="7" spans="1:26" ht="15.75" x14ac:dyDescent="0.25">
      <c r="A7" s="8"/>
      <c r="B7" s="9"/>
      <c r="C7" s="306" t="s">
        <v>110</v>
      </c>
      <c r="D7" s="306"/>
      <c r="E7" s="306"/>
      <c r="F7" s="306"/>
      <c r="G7" s="306"/>
      <c r="H7" s="306"/>
      <c r="I7" s="306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6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6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</row>
    <row r="13" spans="1:26" s="65" customFormat="1" ht="14.25" customHeight="1" x14ac:dyDescent="0.25">
      <c r="A13" s="62"/>
      <c r="B13" s="63" t="s">
        <v>365</v>
      </c>
      <c r="C13" s="84">
        <v>12.926315924256293</v>
      </c>
      <c r="D13" s="104">
        <v>10.901159337095288</v>
      </c>
      <c r="E13" s="84">
        <v>-2.0251565871610051</v>
      </c>
      <c r="F13" s="172"/>
      <c r="G13" s="84">
        <v>12.649312104107512</v>
      </c>
      <c r="H13" s="104">
        <v>8.7443653885542929</v>
      </c>
      <c r="I13" s="84">
        <v>-3.9049467155532191</v>
      </c>
      <c r="J13" s="64"/>
      <c r="K13" s="63"/>
      <c r="L13" s="87" t="s">
        <v>365</v>
      </c>
      <c r="M13" s="181">
        <v>10.901159337095288</v>
      </c>
      <c r="N13" s="87"/>
      <c r="O13" s="184" t="s">
        <v>365</v>
      </c>
      <c r="P13" s="185">
        <v>12.926315924256293</v>
      </c>
      <c r="Q13" s="185">
        <v>10.901159337095288</v>
      </c>
      <c r="R13" s="185">
        <v>12.649312104107512</v>
      </c>
      <c r="S13" s="185">
        <v>8.7443653885542929</v>
      </c>
      <c r="T13" s="181">
        <f>+D13-C13</f>
        <v>-2.0251565871610051</v>
      </c>
      <c r="U13" s="181">
        <f>+H13-G13</f>
        <v>-3.9049467155532191</v>
      </c>
      <c r="V13" s="87" t="b">
        <f>ROUND(E13,4)=ROUND(T13,4)</f>
        <v>1</v>
      </c>
      <c r="W13" s="87" t="b">
        <f>ROUND(I13,4)=ROUND(U13,4)</f>
        <v>1</v>
      </c>
      <c r="X13" s="87"/>
      <c r="Y13" s="87"/>
      <c r="Z13" s="87"/>
    </row>
    <row r="14" spans="1:26" s="65" customFormat="1" ht="14.25" customHeight="1" x14ac:dyDescent="0.25">
      <c r="A14" s="62"/>
      <c r="B14" s="63" t="s">
        <v>357</v>
      </c>
      <c r="C14" s="84">
        <v>9.0846254468729626</v>
      </c>
      <c r="D14" s="104">
        <v>8.447765428104006</v>
      </c>
      <c r="E14" s="84">
        <v>-0.63686001876895659</v>
      </c>
      <c r="F14" s="172"/>
      <c r="G14" s="84">
        <v>7.3188360221600064</v>
      </c>
      <c r="H14" s="104">
        <v>7.8510180085891088</v>
      </c>
      <c r="I14" s="84">
        <v>0.53218198642910242</v>
      </c>
      <c r="J14" s="64"/>
      <c r="K14" s="63"/>
      <c r="L14" s="87" t="s">
        <v>357</v>
      </c>
      <c r="M14" s="181">
        <v>8.447765428104006</v>
      </c>
      <c r="N14" s="87"/>
      <c r="O14" s="184" t="s">
        <v>357</v>
      </c>
      <c r="P14" s="185">
        <v>9.0846254468729626</v>
      </c>
      <c r="Q14" s="185">
        <v>8.447765428104006</v>
      </c>
      <c r="R14" s="185">
        <v>7.3188360221600064</v>
      </c>
      <c r="S14" s="185">
        <v>7.8510180085891088</v>
      </c>
      <c r="T14" s="181">
        <f t="shared" ref="T14:T26" si="0">+D14-C14</f>
        <v>-0.63686001876895659</v>
      </c>
      <c r="U14" s="181">
        <f t="shared" ref="U14:U26" si="1">+H14-G14</f>
        <v>0.53218198642910242</v>
      </c>
      <c r="V14" s="87" t="b">
        <f t="shared" ref="V14:V26" si="2">ROUND(E14,4)=ROUND(T14,4)</f>
        <v>1</v>
      </c>
      <c r="W14" s="87" t="b">
        <f t="shared" ref="W14:W26" si="3">ROUND(I14,4)=ROUND(U14,4)</f>
        <v>1</v>
      </c>
      <c r="X14" s="87"/>
      <c r="Y14" s="87"/>
      <c r="Z14" s="87"/>
    </row>
    <row r="15" spans="1:26" s="65" customFormat="1" ht="14.25" customHeight="1" x14ac:dyDescent="0.25">
      <c r="A15" s="62"/>
      <c r="B15" s="63" t="s">
        <v>358</v>
      </c>
      <c r="C15" s="84">
        <v>7.883879210511016</v>
      </c>
      <c r="D15" s="104">
        <v>8.2579561168818838</v>
      </c>
      <c r="E15" s="84">
        <v>0.37407690637086777</v>
      </c>
      <c r="F15" s="173"/>
      <c r="G15" s="84">
        <v>8.787418063046557</v>
      </c>
      <c r="H15" s="104">
        <v>8.3390212839121318</v>
      </c>
      <c r="I15" s="84">
        <v>-0.44839677913442522</v>
      </c>
      <c r="J15" s="64"/>
      <c r="K15" s="63"/>
      <c r="L15" s="87" t="s">
        <v>358</v>
      </c>
      <c r="M15" s="181">
        <v>8.2579561168818838</v>
      </c>
      <c r="N15" s="87"/>
      <c r="O15" s="184" t="s">
        <v>358</v>
      </c>
      <c r="P15" s="185">
        <v>7.883879210511016</v>
      </c>
      <c r="Q15" s="185">
        <v>8.2579561168818838</v>
      </c>
      <c r="R15" s="185">
        <v>8.787418063046557</v>
      </c>
      <c r="S15" s="185">
        <v>8.3390212839121318</v>
      </c>
      <c r="T15" s="181">
        <f t="shared" si="0"/>
        <v>0.37407690637086777</v>
      </c>
      <c r="U15" s="181">
        <f t="shared" si="1"/>
        <v>-0.44839677913442522</v>
      </c>
      <c r="V15" s="87" t="b">
        <f t="shared" si="2"/>
        <v>1</v>
      </c>
      <c r="W15" s="87" t="b">
        <f t="shared" si="3"/>
        <v>1</v>
      </c>
      <c r="X15" s="87"/>
      <c r="Y15" s="87"/>
      <c r="Z15" s="87"/>
    </row>
    <row r="16" spans="1:26" s="65" customFormat="1" x14ac:dyDescent="0.25">
      <c r="A16" s="62"/>
      <c r="B16" s="63" t="s">
        <v>360</v>
      </c>
      <c r="C16" s="84">
        <v>7.5438076024137048</v>
      </c>
      <c r="D16" s="104">
        <v>7.6271557646704933</v>
      </c>
      <c r="E16" s="84">
        <v>8.3348162256788427E-2</v>
      </c>
      <c r="F16" s="252"/>
      <c r="G16" s="84">
        <v>6.6501865495283417</v>
      </c>
      <c r="H16" s="104">
        <v>7.4531771407500971</v>
      </c>
      <c r="I16" s="84">
        <v>0.80299059122175542</v>
      </c>
      <c r="J16" s="64"/>
      <c r="K16" s="63"/>
      <c r="L16" s="87" t="s">
        <v>360</v>
      </c>
      <c r="M16" s="181">
        <v>7.6271557646704933</v>
      </c>
      <c r="N16" s="87"/>
      <c r="O16" s="184" t="s">
        <v>360</v>
      </c>
      <c r="P16" s="185">
        <v>7.5438076024137048</v>
      </c>
      <c r="Q16" s="185">
        <v>7.6271557646704933</v>
      </c>
      <c r="R16" s="185">
        <v>6.6501865495283417</v>
      </c>
      <c r="S16" s="185">
        <v>7.4531771407500971</v>
      </c>
      <c r="T16" s="181">
        <f t="shared" si="0"/>
        <v>8.3348162256788427E-2</v>
      </c>
      <c r="U16" s="181">
        <f t="shared" si="1"/>
        <v>0.80299059122175542</v>
      </c>
      <c r="V16" s="87" t="b">
        <f t="shared" si="2"/>
        <v>1</v>
      </c>
      <c r="W16" s="87" t="b">
        <f t="shared" si="3"/>
        <v>1</v>
      </c>
      <c r="X16" s="87"/>
      <c r="Y16" s="87"/>
      <c r="Z16" s="87"/>
    </row>
    <row r="17" spans="1:26" s="65" customFormat="1" ht="15" customHeight="1" x14ac:dyDescent="0.25">
      <c r="A17" s="62"/>
      <c r="B17" s="63" t="s">
        <v>354</v>
      </c>
      <c r="C17" s="84">
        <v>7.0347193931435887</v>
      </c>
      <c r="D17" s="104">
        <v>7.5264650320895843</v>
      </c>
      <c r="E17" s="84">
        <v>0.49174563894599554</v>
      </c>
      <c r="F17" s="237"/>
      <c r="G17" s="84">
        <v>6.6856921206358315</v>
      </c>
      <c r="H17" s="104">
        <v>6.3201725760633547</v>
      </c>
      <c r="I17" s="84">
        <v>-0.36551954457247682</v>
      </c>
      <c r="J17" s="64"/>
      <c r="K17" s="63"/>
      <c r="L17" s="87" t="s">
        <v>354</v>
      </c>
      <c r="M17" s="181">
        <v>7.5264650320895843</v>
      </c>
      <c r="N17" s="87"/>
      <c r="O17" s="184" t="s">
        <v>354</v>
      </c>
      <c r="P17" s="185">
        <v>7.0347193931435887</v>
      </c>
      <c r="Q17" s="185">
        <v>7.5264650320895843</v>
      </c>
      <c r="R17" s="185">
        <v>6.6856921206358315</v>
      </c>
      <c r="S17" s="185">
        <v>6.3201725760633547</v>
      </c>
      <c r="T17" s="181">
        <f t="shared" si="0"/>
        <v>0.49174563894599554</v>
      </c>
      <c r="U17" s="181">
        <f t="shared" si="1"/>
        <v>-0.36551954457247682</v>
      </c>
      <c r="V17" s="87" t="b">
        <f t="shared" si="2"/>
        <v>1</v>
      </c>
      <c r="W17" s="87" t="b">
        <f t="shared" si="3"/>
        <v>1</v>
      </c>
      <c r="X17" s="87"/>
      <c r="Y17" s="87"/>
      <c r="Z17" s="87"/>
    </row>
    <row r="18" spans="1:26" s="65" customFormat="1" ht="14.25" customHeight="1" x14ac:dyDescent="0.25">
      <c r="A18" s="62"/>
      <c r="B18" s="63" t="s">
        <v>353</v>
      </c>
      <c r="C18" s="84">
        <v>9.1626979195478668</v>
      </c>
      <c r="D18" s="104">
        <v>7.0897294181261854</v>
      </c>
      <c r="E18" s="84">
        <v>-2.0729685014216814</v>
      </c>
      <c r="F18" s="277"/>
      <c r="G18" s="84">
        <v>8.2058935743481971</v>
      </c>
      <c r="H18" s="104">
        <v>7.7026173119646728</v>
      </c>
      <c r="I18" s="84">
        <v>-0.5032762623835243</v>
      </c>
      <c r="J18" s="64"/>
      <c r="K18" s="63"/>
      <c r="L18" s="87" t="s">
        <v>353</v>
      </c>
      <c r="M18" s="181">
        <v>7.0897294181261854</v>
      </c>
      <c r="N18" s="87"/>
      <c r="O18" s="184" t="s">
        <v>353</v>
      </c>
      <c r="P18" s="185">
        <v>9.1626979195478668</v>
      </c>
      <c r="Q18" s="185">
        <v>7.0897294181261854</v>
      </c>
      <c r="R18" s="185">
        <v>8.2058935743481971</v>
      </c>
      <c r="S18" s="185">
        <v>7.7026173119646728</v>
      </c>
      <c r="T18" s="181">
        <f t="shared" si="0"/>
        <v>-2.0729685014216814</v>
      </c>
      <c r="U18" s="181">
        <f t="shared" si="1"/>
        <v>-0.5032762623835243</v>
      </c>
      <c r="V18" s="87" t="b">
        <f t="shared" si="2"/>
        <v>1</v>
      </c>
      <c r="W18" s="87" t="b">
        <f t="shared" si="3"/>
        <v>1</v>
      </c>
      <c r="X18" s="87"/>
      <c r="Y18" s="87"/>
      <c r="Z18" s="87"/>
    </row>
    <row r="19" spans="1:26" s="65" customFormat="1" ht="15" customHeight="1" x14ac:dyDescent="0.25">
      <c r="A19" s="62"/>
      <c r="B19" s="99" t="s">
        <v>359</v>
      </c>
      <c r="C19" s="71">
        <v>6.89469875881238</v>
      </c>
      <c r="D19" s="85">
        <v>6.6932119627842139</v>
      </c>
      <c r="E19" s="71">
        <v>-0.2014867960281661</v>
      </c>
      <c r="F19" s="172"/>
      <c r="G19" s="71">
        <v>6.6489608499072785</v>
      </c>
      <c r="H19" s="85">
        <v>6.4433015902361808</v>
      </c>
      <c r="I19" s="71">
        <v>-0.20565925967109777</v>
      </c>
      <c r="J19" s="64"/>
      <c r="K19" s="63"/>
      <c r="L19" s="87" t="s">
        <v>359</v>
      </c>
      <c r="M19" s="181">
        <v>6.6932119627842139</v>
      </c>
      <c r="N19" s="87"/>
      <c r="O19" s="184" t="s">
        <v>359</v>
      </c>
      <c r="P19" s="185">
        <v>6.89469875881238</v>
      </c>
      <c r="Q19" s="185">
        <v>6.6932119627842139</v>
      </c>
      <c r="R19" s="185">
        <v>6.6489608499072785</v>
      </c>
      <c r="S19" s="185">
        <v>6.4433015902361808</v>
      </c>
      <c r="T19" s="181">
        <f t="shared" si="0"/>
        <v>-0.2014867960281661</v>
      </c>
      <c r="U19" s="181">
        <f t="shared" si="1"/>
        <v>-0.20565925967109777</v>
      </c>
      <c r="V19" s="87" t="b">
        <f t="shared" si="2"/>
        <v>1</v>
      </c>
      <c r="W19" s="87" t="b">
        <f t="shared" si="3"/>
        <v>1</v>
      </c>
      <c r="X19" s="87"/>
      <c r="Y19" s="87"/>
      <c r="Z19" s="87"/>
    </row>
    <row r="20" spans="1:26" s="65" customFormat="1" ht="15" customHeight="1" x14ac:dyDescent="0.25">
      <c r="A20" s="62"/>
      <c r="B20" s="99" t="s">
        <v>362</v>
      </c>
      <c r="C20" s="85">
        <v>6.9611720797751326</v>
      </c>
      <c r="D20" s="85">
        <v>6.6634493456760868</v>
      </c>
      <c r="E20" s="85">
        <v>-0.29772273409904582</v>
      </c>
      <c r="F20" s="285"/>
      <c r="G20" s="85">
        <v>6.8522994947853428</v>
      </c>
      <c r="H20" s="85">
        <v>6.4549690518471925</v>
      </c>
      <c r="I20" s="85">
        <v>-0.39733044293815034</v>
      </c>
      <c r="J20" s="64"/>
      <c r="K20" s="63"/>
      <c r="L20" s="87" t="s">
        <v>362</v>
      </c>
      <c r="M20" s="181">
        <v>6.6634493456760868</v>
      </c>
      <c r="N20" s="87"/>
      <c r="O20" s="184" t="s">
        <v>362</v>
      </c>
      <c r="P20" s="185">
        <v>6.9611720797751326</v>
      </c>
      <c r="Q20" s="185">
        <v>6.6634493456760868</v>
      </c>
      <c r="R20" s="185">
        <v>6.8522994947853428</v>
      </c>
      <c r="S20" s="185">
        <v>6.4549690518471925</v>
      </c>
      <c r="T20" s="181">
        <f t="shared" si="0"/>
        <v>-0.29772273409904582</v>
      </c>
      <c r="U20" s="181">
        <f t="shared" si="1"/>
        <v>-0.39733044293815034</v>
      </c>
      <c r="V20" s="87" t="b">
        <f t="shared" si="2"/>
        <v>1</v>
      </c>
      <c r="W20" s="87" t="b">
        <f t="shared" si="3"/>
        <v>1</v>
      </c>
      <c r="X20" s="87"/>
      <c r="Y20" s="87"/>
      <c r="Z20" s="87"/>
    </row>
    <row r="21" spans="1:26" s="65" customFormat="1" ht="15" customHeight="1" x14ac:dyDescent="0.25">
      <c r="A21" s="62"/>
      <c r="B21" s="63" t="s">
        <v>364</v>
      </c>
      <c r="C21" s="84">
        <v>5.7713589822834743</v>
      </c>
      <c r="D21" s="104">
        <v>5.6761192370174314</v>
      </c>
      <c r="E21" s="84">
        <v>-9.5239745266042952E-2</v>
      </c>
      <c r="F21" s="285"/>
      <c r="G21" s="84">
        <v>4.7325054176485626</v>
      </c>
      <c r="H21" s="104">
        <v>5.2705880362662878</v>
      </c>
      <c r="I21" s="84">
        <v>0.53808261861772522</v>
      </c>
      <c r="J21" s="64"/>
      <c r="K21" s="63"/>
      <c r="L21" s="87" t="s">
        <v>364</v>
      </c>
      <c r="M21" s="181">
        <v>5.6761192370174314</v>
      </c>
      <c r="N21" s="87"/>
      <c r="O21" s="184" t="s">
        <v>364</v>
      </c>
      <c r="P21" s="185">
        <v>5.7713589822834743</v>
      </c>
      <c r="Q21" s="185">
        <v>5.6761192370174314</v>
      </c>
      <c r="R21" s="185">
        <v>4.7325054176485626</v>
      </c>
      <c r="S21" s="185">
        <v>5.2705880362662878</v>
      </c>
      <c r="T21" s="181">
        <f t="shared" si="0"/>
        <v>-9.5239745266042952E-2</v>
      </c>
      <c r="U21" s="181">
        <f t="shared" si="1"/>
        <v>0.53808261861772522</v>
      </c>
      <c r="V21" s="87" t="b">
        <f t="shared" si="2"/>
        <v>1</v>
      </c>
      <c r="W21" s="87" t="b">
        <f t="shared" si="3"/>
        <v>1</v>
      </c>
      <c r="X21" s="87"/>
      <c r="Y21" s="87"/>
      <c r="Z21" s="87"/>
    </row>
    <row r="22" spans="1:26" s="65" customFormat="1" ht="14.25" customHeight="1" x14ac:dyDescent="0.25">
      <c r="A22" s="62"/>
      <c r="B22" s="63" t="s">
        <v>356</v>
      </c>
      <c r="C22" s="84">
        <v>6.6111763462708755</v>
      </c>
      <c r="D22" s="104">
        <v>5.6035903583662625</v>
      </c>
      <c r="E22" s="84">
        <v>-1.007585987904613</v>
      </c>
      <c r="F22" s="172"/>
      <c r="G22" s="84">
        <v>6.7386968918323618</v>
      </c>
      <c r="H22" s="104">
        <v>4.8697560436400735</v>
      </c>
      <c r="I22" s="84">
        <v>-1.8689408481922882</v>
      </c>
      <c r="J22" s="64"/>
      <c r="K22" s="63"/>
      <c r="L22" s="87" t="s">
        <v>356</v>
      </c>
      <c r="M22" s="181">
        <v>5.6035903583662625</v>
      </c>
      <c r="N22" s="87"/>
      <c r="O22" s="184" t="s">
        <v>356</v>
      </c>
      <c r="P22" s="185">
        <v>6.6111763462708755</v>
      </c>
      <c r="Q22" s="185">
        <v>5.6035903583662625</v>
      </c>
      <c r="R22" s="185">
        <v>6.7386968918323618</v>
      </c>
      <c r="S22" s="185">
        <v>4.8697560436400735</v>
      </c>
      <c r="T22" s="181">
        <f t="shared" si="0"/>
        <v>-1.007585987904613</v>
      </c>
      <c r="U22" s="181">
        <f t="shared" si="1"/>
        <v>-1.8689408481922882</v>
      </c>
      <c r="V22" s="87" t="b">
        <f t="shared" si="2"/>
        <v>1</v>
      </c>
      <c r="W22" s="87" t="b">
        <f t="shared" si="3"/>
        <v>1</v>
      </c>
      <c r="X22" s="87"/>
      <c r="Y22" s="87"/>
      <c r="Z22" s="87"/>
    </row>
    <row r="23" spans="1:26" s="65" customFormat="1" ht="15" customHeight="1" x14ac:dyDescent="0.25">
      <c r="A23" s="62"/>
      <c r="B23" s="63" t="s">
        <v>352</v>
      </c>
      <c r="C23" s="84">
        <v>6.259113259448629</v>
      </c>
      <c r="D23" s="104">
        <v>5.0784720400232031</v>
      </c>
      <c r="E23" s="84">
        <v>-1.1806412194254259</v>
      </c>
      <c r="F23" s="249"/>
      <c r="G23" s="84">
        <v>6.3039464853147695</v>
      </c>
      <c r="H23" s="104">
        <v>3.6615130074184843</v>
      </c>
      <c r="I23" s="84">
        <v>-2.6424334778962852</v>
      </c>
      <c r="J23" s="64"/>
      <c r="K23" s="63"/>
      <c r="L23" s="87" t="s">
        <v>352</v>
      </c>
      <c r="M23" s="181">
        <v>5.0784720400232031</v>
      </c>
      <c r="N23" s="87"/>
      <c r="O23" s="184" t="s">
        <v>352</v>
      </c>
      <c r="P23" s="185">
        <v>6.259113259448629</v>
      </c>
      <c r="Q23" s="185">
        <v>5.0784720400232031</v>
      </c>
      <c r="R23" s="185">
        <v>6.3039464853147695</v>
      </c>
      <c r="S23" s="185">
        <v>3.6615130074184843</v>
      </c>
      <c r="T23" s="181">
        <f t="shared" si="0"/>
        <v>-1.1806412194254259</v>
      </c>
      <c r="U23" s="181">
        <f t="shared" si="1"/>
        <v>-2.6424334778962852</v>
      </c>
      <c r="V23" s="87" t="b">
        <f t="shared" si="2"/>
        <v>1</v>
      </c>
      <c r="W23" s="87" t="b">
        <f t="shared" si="3"/>
        <v>1</v>
      </c>
      <c r="X23" s="87"/>
      <c r="Y23" s="87"/>
      <c r="Z23" s="87"/>
    </row>
    <row r="24" spans="1:26" s="65" customFormat="1" ht="15" customHeight="1" x14ac:dyDescent="0.25">
      <c r="A24" s="62"/>
      <c r="B24" s="63" t="s">
        <v>361</v>
      </c>
      <c r="C24" s="84">
        <v>4.3178391946941161</v>
      </c>
      <c r="D24" s="104">
        <v>4.5670068296408726</v>
      </c>
      <c r="E24" s="84">
        <v>0.24916763494675642</v>
      </c>
      <c r="F24" s="172"/>
      <c r="G24" s="84">
        <v>2.7881406422855024</v>
      </c>
      <c r="H24" s="104">
        <v>4.9432017163951132</v>
      </c>
      <c r="I24" s="84">
        <v>2.1550610741096108</v>
      </c>
      <c r="J24" s="64"/>
      <c r="K24" s="63"/>
      <c r="L24" s="87" t="s">
        <v>361</v>
      </c>
      <c r="M24" s="181">
        <v>4.5670068296408726</v>
      </c>
      <c r="N24" s="87"/>
      <c r="O24" s="184" t="s">
        <v>361</v>
      </c>
      <c r="P24" s="185">
        <v>4.3178391946941161</v>
      </c>
      <c r="Q24" s="185">
        <v>4.5670068296408726</v>
      </c>
      <c r="R24" s="185">
        <v>2.7881406422855024</v>
      </c>
      <c r="S24" s="185">
        <v>4.9432017163951132</v>
      </c>
      <c r="T24" s="181">
        <f t="shared" si="0"/>
        <v>0.24916763494675642</v>
      </c>
      <c r="U24" s="181">
        <f t="shared" si="1"/>
        <v>2.1550610741096108</v>
      </c>
      <c r="V24" s="87" t="b">
        <f t="shared" si="2"/>
        <v>1</v>
      </c>
      <c r="W24" s="87" t="b">
        <f t="shared" si="3"/>
        <v>1</v>
      </c>
      <c r="X24" s="87"/>
      <c r="Y24" s="87"/>
      <c r="Z24" s="87"/>
    </row>
    <row r="25" spans="1:26" s="65" customFormat="1" ht="14.25" customHeight="1" x14ac:dyDescent="0.25">
      <c r="A25" s="62"/>
      <c r="B25" s="63" t="s">
        <v>355</v>
      </c>
      <c r="C25" s="84">
        <v>3.0017227982614694</v>
      </c>
      <c r="D25" s="104">
        <v>3.8277679684890833</v>
      </c>
      <c r="E25" s="84">
        <v>0.82604517022761392</v>
      </c>
      <c r="F25" s="172"/>
      <c r="G25" s="84">
        <v>2.8282793918687337</v>
      </c>
      <c r="H25" s="104">
        <v>3.9634411729278769</v>
      </c>
      <c r="I25" s="84">
        <v>1.1351617810591432</v>
      </c>
      <c r="J25" s="64"/>
      <c r="K25" s="63"/>
      <c r="L25" s="87" t="s">
        <v>355</v>
      </c>
      <c r="M25" s="181">
        <v>3.8277679684890833</v>
      </c>
      <c r="N25" s="87"/>
      <c r="O25" s="184" t="s">
        <v>355</v>
      </c>
      <c r="P25" s="185">
        <v>3.0017227982614694</v>
      </c>
      <c r="Q25" s="185">
        <v>3.8277679684890833</v>
      </c>
      <c r="R25" s="185">
        <v>2.8282793918687337</v>
      </c>
      <c r="S25" s="185">
        <v>3.9634411729278769</v>
      </c>
      <c r="T25" s="181">
        <f t="shared" si="0"/>
        <v>0.82604517022761392</v>
      </c>
      <c r="U25" s="181">
        <f t="shared" si="1"/>
        <v>1.1351617810591432</v>
      </c>
      <c r="V25" s="87" t="b">
        <f t="shared" si="2"/>
        <v>1</v>
      </c>
      <c r="W25" s="87" t="b">
        <f t="shared" si="3"/>
        <v>1</v>
      </c>
      <c r="X25" s="87"/>
      <c r="Y25" s="87"/>
      <c r="Z25" s="87"/>
    </row>
    <row r="26" spans="1:26" s="65" customFormat="1" ht="15" customHeight="1" x14ac:dyDescent="0.25">
      <c r="A26" s="62"/>
      <c r="B26" s="63" t="s">
        <v>363</v>
      </c>
      <c r="C26" s="84">
        <v>3.4696698008674578</v>
      </c>
      <c r="D26" s="104">
        <v>3.3274484048654021</v>
      </c>
      <c r="E26" s="84">
        <v>-0.14222139600205574</v>
      </c>
      <c r="F26" s="172"/>
      <c r="G26" s="84">
        <v>3.4212988434343936</v>
      </c>
      <c r="H26" s="104">
        <v>3.3203751900030039</v>
      </c>
      <c r="I26" s="84">
        <v>-0.10092365343138976</v>
      </c>
      <c r="J26" s="64"/>
      <c r="K26" s="63"/>
      <c r="L26" s="87" t="s">
        <v>363</v>
      </c>
      <c r="M26" s="181">
        <v>3.3274484048654021</v>
      </c>
      <c r="N26" s="87"/>
      <c r="O26" s="184" t="s">
        <v>363</v>
      </c>
      <c r="P26" s="185">
        <v>3.4696698008674578</v>
      </c>
      <c r="Q26" s="185">
        <v>3.3274484048654021</v>
      </c>
      <c r="R26" s="185">
        <v>3.4212988434343936</v>
      </c>
      <c r="S26" s="185">
        <v>3.3203751900030039</v>
      </c>
      <c r="T26" s="181">
        <f t="shared" si="0"/>
        <v>-0.14222139600205574</v>
      </c>
      <c r="U26" s="181">
        <f t="shared" si="1"/>
        <v>-0.10092365343138976</v>
      </c>
      <c r="V26" s="87" t="b">
        <f t="shared" si="2"/>
        <v>1</v>
      </c>
      <c r="W26" s="87" t="b">
        <f t="shared" si="3"/>
        <v>1</v>
      </c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ht="30" x14ac:dyDescent="0.25">
      <c r="A28" s="62"/>
      <c r="B28" s="297" t="s">
        <v>94</v>
      </c>
      <c r="C28" s="71">
        <v>6.6473320962752602E-2</v>
      </c>
      <c r="D28" s="85">
        <v>-2.976261710812711E-2</v>
      </c>
      <c r="E28" s="105"/>
      <c r="F28" s="105"/>
      <c r="G28" s="71">
        <v>0.2033386448780643</v>
      </c>
      <c r="H28" s="85">
        <v>1.1667461611011731E-2</v>
      </c>
      <c r="I28" s="105"/>
      <c r="J28" s="64"/>
      <c r="K28" s="63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6" ht="15.75" x14ac:dyDescent="0.2">
      <c r="A30" s="8"/>
      <c r="B30" s="33"/>
      <c r="C30" s="314" t="s">
        <v>163</v>
      </c>
      <c r="D30" s="314"/>
      <c r="E30" s="314"/>
      <c r="F30" s="314"/>
      <c r="G30" s="314"/>
      <c r="H30" s="314"/>
      <c r="I30" s="314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6" ht="15.75" x14ac:dyDescent="0.2">
      <c r="A31" s="8"/>
      <c r="B31" s="33"/>
      <c r="C31" s="314" t="s">
        <v>344</v>
      </c>
      <c r="D31" s="314"/>
      <c r="E31" s="314"/>
      <c r="F31" s="314"/>
      <c r="G31" s="314"/>
      <c r="H31" s="314"/>
      <c r="I31" s="314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7"/>
      <c r="S34" s="7"/>
      <c r="T34" s="7"/>
      <c r="U34" s="7"/>
      <c r="V34" s="7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7"/>
      <c r="S35" s="7"/>
      <c r="T35" s="7"/>
      <c r="U35" s="7"/>
      <c r="V35" s="7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7"/>
      <c r="S36" s="7"/>
      <c r="T36" s="7"/>
      <c r="U36" s="7"/>
      <c r="V36" s="7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 t="s">
        <v>27</v>
      </c>
      <c r="M37" s="65"/>
      <c r="N37" s="65"/>
      <c r="O37" s="65"/>
      <c r="P37" s="65"/>
      <c r="Q37" s="65"/>
      <c r="R37" s="7"/>
      <c r="S37" s="7"/>
      <c r="T37" s="7"/>
      <c r="U37" s="7"/>
      <c r="V37" s="7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 t="s">
        <v>27</v>
      </c>
      <c r="M38" s="65"/>
      <c r="N38" s="65"/>
      <c r="O38" s="65"/>
      <c r="P38" s="65"/>
      <c r="Q38" s="65"/>
      <c r="R38" s="7"/>
      <c r="S38" s="7"/>
      <c r="T38" s="7"/>
      <c r="U38" s="7"/>
      <c r="V38" s="7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 t="s">
        <v>27</v>
      </c>
      <c r="M39" s="65"/>
      <c r="N39" s="65"/>
      <c r="O39" s="65"/>
      <c r="P39" s="65"/>
      <c r="Q39" s="65"/>
      <c r="R39" s="7"/>
      <c r="S39" s="7"/>
      <c r="T39" s="7"/>
      <c r="U39" s="7"/>
      <c r="V39" s="7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 t="s">
        <v>27</v>
      </c>
      <c r="M40" s="65"/>
      <c r="N40" s="65"/>
      <c r="O40" s="65"/>
      <c r="P40" s="65"/>
      <c r="Q40" s="65"/>
      <c r="R40" s="7"/>
      <c r="S40" s="7"/>
      <c r="T40" s="7"/>
      <c r="U40" s="7"/>
      <c r="V40" s="7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 t="s">
        <v>27</v>
      </c>
      <c r="M41" s="65"/>
      <c r="N41" s="65"/>
      <c r="O41" s="65"/>
      <c r="P41" s="65"/>
      <c r="Q41" s="65"/>
      <c r="R41" s="7"/>
      <c r="S41" s="7"/>
      <c r="T41" s="7"/>
      <c r="U41" s="7"/>
      <c r="V41" s="7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  <c r="L42" s="65"/>
      <c r="M42" s="65"/>
      <c r="N42" s="65"/>
      <c r="O42" s="65"/>
      <c r="P42" s="65"/>
      <c r="Q42" s="65"/>
      <c r="R42" s="7"/>
      <c r="S42" s="7"/>
      <c r="T42" s="7"/>
      <c r="U42" s="7"/>
      <c r="V42" s="7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65" t="s">
        <v>27</v>
      </c>
      <c r="M43" s="65"/>
      <c r="N43" s="65"/>
      <c r="O43" s="65"/>
      <c r="P43" s="65"/>
      <c r="Q43" s="65"/>
      <c r="R43" s="7"/>
      <c r="S43" s="7"/>
      <c r="T43" s="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65" t="s">
        <v>27</v>
      </c>
      <c r="M44" s="65"/>
      <c r="N44" s="65"/>
      <c r="O44" s="65"/>
      <c r="P44" s="65"/>
      <c r="Q44" s="65"/>
      <c r="R44" s="7"/>
      <c r="S44" s="7"/>
      <c r="T44" s="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65" t="s">
        <v>27</v>
      </c>
      <c r="M45" s="65"/>
      <c r="N45" s="65"/>
      <c r="O45" s="65"/>
      <c r="P45" s="65"/>
      <c r="Q45" s="65"/>
      <c r="R45" s="7"/>
      <c r="S45" s="7"/>
      <c r="T45" s="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65" t="s">
        <v>27</v>
      </c>
      <c r="M46" s="65"/>
      <c r="N46" s="65"/>
      <c r="O46" s="65"/>
      <c r="P46" s="65"/>
      <c r="Q46" s="65"/>
      <c r="R46" s="7"/>
      <c r="S46" s="7"/>
      <c r="T46" s="7"/>
      <c r="U46" s="7"/>
      <c r="V46" s="7"/>
    </row>
    <row r="47" spans="1:22" x14ac:dyDescent="0.2">
      <c r="A47" s="138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  <c r="L47" s="65"/>
      <c r="M47" s="65"/>
      <c r="N47" s="65"/>
      <c r="O47" s="65"/>
      <c r="P47" s="65"/>
      <c r="Q47" s="65"/>
      <c r="R47" s="7"/>
      <c r="S47" s="7"/>
      <c r="T47" s="7"/>
      <c r="U47" s="7"/>
      <c r="V47" s="7"/>
    </row>
    <row r="48" spans="1:22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  <c r="L48" s="65"/>
      <c r="M48" s="65"/>
      <c r="N48" s="65"/>
      <c r="O48" s="65"/>
      <c r="P48" s="65"/>
      <c r="Q48" s="65"/>
      <c r="R48" s="7"/>
      <c r="S48" s="7"/>
      <c r="T48" s="7"/>
      <c r="U48" s="7"/>
      <c r="V48" s="7"/>
    </row>
    <row r="49" spans="1:22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  <c r="L49" s="65"/>
      <c r="M49" s="65"/>
      <c r="N49" s="65"/>
      <c r="O49" s="65"/>
      <c r="P49" s="65"/>
      <c r="Q49" s="65"/>
      <c r="R49" s="7"/>
      <c r="S49" s="7"/>
      <c r="T49" s="7"/>
      <c r="U49" s="7"/>
      <c r="V49" s="7"/>
    </row>
    <row r="50" spans="1:22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  <c r="L50" s="65"/>
      <c r="M50" s="65"/>
      <c r="N50" s="65"/>
      <c r="O50" s="65"/>
      <c r="P50" s="65"/>
      <c r="Q50" s="65"/>
      <c r="R50" s="7"/>
      <c r="S50" s="7"/>
      <c r="T50" s="7"/>
      <c r="U50" s="7"/>
      <c r="V50" s="7"/>
    </row>
    <row r="51" spans="1:22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  <c r="L51" s="65"/>
      <c r="M51" s="65"/>
      <c r="N51" s="65"/>
      <c r="O51" s="65"/>
      <c r="P51" s="65"/>
      <c r="Q51" s="65"/>
      <c r="R51" s="7"/>
      <c r="S51" s="7"/>
      <c r="T51" s="7"/>
      <c r="U51" s="7"/>
      <c r="V51" s="7"/>
    </row>
    <row r="52" spans="1:22" s="65" customFormat="1" ht="14.25" x14ac:dyDescent="0.2"/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9"/>
      <c r="V53" s="199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9"/>
      <c r="V54" s="199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9"/>
      <c r="V55" s="199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9"/>
      <c r="V56" s="199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9"/>
      <c r="V57" s="199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9"/>
      <c r="V58" s="199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9"/>
      <c r="V59" s="199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9"/>
      <c r="V60" s="199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9"/>
      <c r="V61" s="199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9"/>
      <c r="V62" s="199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9"/>
      <c r="V63" s="199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9"/>
      <c r="V64" s="199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9"/>
      <c r="V65" s="199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9"/>
      <c r="V66" s="199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9"/>
      <c r="V67" s="199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9"/>
      <c r="V68" s="199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9"/>
      <c r="V69" s="199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9"/>
      <c r="V70" s="199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9"/>
      <c r="V71" s="199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9"/>
      <c r="V72" s="199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9"/>
      <c r="V73" s="199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9"/>
      <c r="V74" s="199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9"/>
      <c r="V75" s="199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9"/>
      <c r="V76" s="199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9"/>
      <c r="V77" s="199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9"/>
      <c r="V78" s="199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9"/>
      <c r="V79" s="199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9"/>
      <c r="V80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70" workbookViewId="0">
      <selection sqref="A1:O5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4.140625" style="7" customWidth="1"/>
    <col min="7" max="9" width="9.28515625" style="7" customWidth="1"/>
    <col min="10" max="10" width="14.42578125" style="7" customWidth="1"/>
    <col min="11" max="13" width="9.28515625" style="7" customWidth="1"/>
    <col min="14" max="14" width="14.7109375" style="7" customWidth="1"/>
    <col min="15" max="15" width="1.85546875" style="7" customWidth="1"/>
    <col min="16" max="16" width="2.7109375" style="199" customWidth="1"/>
    <col min="17" max="17" width="7.7109375" style="87" customWidth="1"/>
    <col min="18" max="18" width="10.85546875" style="87" customWidth="1"/>
    <col min="19" max="23" width="10.85546875" style="87"/>
    <col min="24" max="25" width="6.5703125" style="199" customWidth="1"/>
    <col min="26" max="27" width="6.5703125" style="65" customWidth="1"/>
    <col min="28" max="28" width="4.7109375" style="65" customWidth="1"/>
    <col min="29" max="29" width="7.7109375" style="65" customWidth="1"/>
    <col min="30" max="30" width="14.5703125" style="65" bestFit="1" customWidth="1"/>
    <col min="31" max="33" width="13.5703125" style="65" customWidth="1"/>
    <col min="34" max="35" width="14.5703125" style="65" bestFit="1" customWidth="1"/>
    <col min="36" max="41" width="10.85546875" style="65"/>
    <col min="42" max="16384" width="10.85546875" style="7"/>
  </cols>
  <sheetData>
    <row r="1" spans="1:3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3"/>
    </row>
    <row r="2" spans="1:3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3"/>
    </row>
    <row r="3" spans="1:3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</row>
    <row r="4" spans="1:3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5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</row>
    <row r="5" spans="1:3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7"/>
      <c r="AD5" s="197"/>
      <c r="AE5" s="197"/>
      <c r="AF5" s="197"/>
    </row>
    <row r="6" spans="1:3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  <c r="AA6" s="197"/>
      <c r="AB6" s="197"/>
      <c r="AC6" s="197"/>
      <c r="AD6" s="197"/>
      <c r="AE6" s="197"/>
      <c r="AF6" s="197"/>
    </row>
    <row r="7" spans="1:35" ht="15.75" x14ac:dyDescent="0.25">
      <c r="A7" s="8"/>
      <c r="B7" s="9"/>
      <c r="C7" s="306" t="s">
        <v>331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183"/>
      <c r="X7" s="87"/>
      <c r="Y7" s="87"/>
      <c r="Z7" s="87"/>
      <c r="AA7" s="87"/>
      <c r="AB7" s="87"/>
      <c r="AC7" s="87"/>
      <c r="AD7" s="197"/>
      <c r="AE7" s="197"/>
      <c r="AF7" s="197"/>
    </row>
    <row r="8" spans="1:35" ht="15.75" x14ac:dyDescent="0.25">
      <c r="A8" s="8"/>
      <c r="B8" s="9"/>
      <c r="C8" s="322" t="s">
        <v>348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P8" s="224"/>
      <c r="Q8" s="190"/>
      <c r="R8" s="190"/>
      <c r="S8" s="190"/>
      <c r="X8" s="87"/>
      <c r="Y8" s="87"/>
      <c r="Z8" s="87"/>
      <c r="AA8" s="87"/>
      <c r="AB8" s="87"/>
      <c r="AC8" s="87"/>
      <c r="AD8" s="197"/>
      <c r="AE8" s="197"/>
      <c r="AF8" s="197"/>
    </row>
    <row r="9" spans="1:35" ht="7.5" customHeight="1" x14ac:dyDescent="0.25">
      <c r="A9" s="8"/>
      <c r="B9" s="9"/>
      <c r="C9" s="54"/>
      <c r="D9" s="54"/>
      <c r="E9" s="194"/>
      <c r="F9" s="194"/>
      <c r="G9" s="54"/>
      <c r="H9" s="9"/>
      <c r="I9" s="194"/>
      <c r="J9" s="196"/>
      <c r="K9" s="9"/>
      <c r="L9" s="9"/>
      <c r="M9" s="196"/>
      <c r="N9" s="196"/>
      <c r="O9" s="12"/>
      <c r="P9" s="224"/>
      <c r="Q9" s="190"/>
      <c r="R9" s="190"/>
      <c r="S9" s="190"/>
      <c r="X9" s="87"/>
      <c r="Y9" s="87"/>
      <c r="Z9" s="87"/>
      <c r="AA9" s="87"/>
      <c r="AB9" s="87"/>
      <c r="AC9" s="87"/>
      <c r="AD9" s="197"/>
      <c r="AE9" s="197"/>
      <c r="AF9" s="197"/>
    </row>
    <row r="10" spans="1:35" s="65" customFormat="1" ht="15.75" customHeight="1" x14ac:dyDescent="0.25">
      <c r="A10" s="62"/>
      <c r="B10" s="63"/>
      <c r="C10" s="311" t="s">
        <v>51</v>
      </c>
      <c r="D10" s="311"/>
      <c r="E10" s="316" t="s">
        <v>305</v>
      </c>
      <c r="F10" s="316" t="s">
        <v>304</v>
      </c>
      <c r="G10" s="311" t="s">
        <v>50</v>
      </c>
      <c r="H10" s="311"/>
      <c r="I10" s="316" t="s">
        <v>305</v>
      </c>
      <c r="J10" s="316" t="s">
        <v>304</v>
      </c>
      <c r="K10" s="311" t="s">
        <v>52</v>
      </c>
      <c r="L10" s="311"/>
      <c r="M10" s="316" t="s">
        <v>305</v>
      </c>
      <c r="N10" s="316" t="s">
        <v>304</v>
      </c>
      <c r="O10" s="64"/>
      <c r="P10" s="224"/>
      <c r="Q10" s="190"/>
      <c r="R10" s="190"/>
      <c r="S10" s="190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197"/>
      <c r="AE10" s="197"/>
      <c r="AF10" s="197"/>
    </row>
    <row r="11" spans="1:35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316"/>
      <c r="G11" s="107">
        <v>2016</v>
      </c>
      <c r="H11" s="146">
        <v>2017</v>
      </c>
      <c r="I11" s="316"/>
      <c r="J11" s="316"/>
      <c r="K11" s="107">
        <v>2016</v>
      </c>
      <c r="L11" s="146">
        <v>2017</v>
      </c>
      <c r="M11" s="316"/>
      <c r="N11" s="316"/>
      <c r="O11" s="64"/>
      <c r="P11" s="190"/>
      <c r="Q11" s="191" t="s">
        <v>184</v>
      </c>
      <c r="R11" s="336" t="s">
        <v>51</v>
      </c>
      <c r="S11" s="336"/>
      <c r="T11" s="321" t="s">
        <v>50</v>
      </c>
      <c r="U11" s="321"/>
      <c r="V11" s="321" t="s">
        <v>52</v>
      </c>
      <c r="W11" s="321"/>
      <c r="X11" s="87"/>
      <c r="Y11" s="87"/>
      <c r="Z11" s="87"/>
      <c r="AA11" s="87"/>
      <c r="AB11" s="87"/>
      <c r="AC11" s="87"/>
      <c r="AD11" s="197"/>
      <c r="AE11" s="197"/>
      <c r="AF11" s="197"/>
    </row>
    <row r="12" spans="1:35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4"/>
      <c r="Q12" s="190"/>
      <c r="R12" s="190"/>
      <c r="S12" s="190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197"/>
      <c r="AE12" s="197"/>
      <c r="AF12" s="197"/>
    </row>
    <row r="13" spans="1:35" s="65" customFormat="1" x14ac:dyDescent="0.25">
      <c r="A13" s="62"/>
      <c r="B13" s="99" t="s">
        <v>38</v>
      </c>
      <c r="C13" s="70">
        <v>1183.1649489697204</v>
      </c>
      <c r="D13" s="70">
        <v>1095.4772825828434</v>
      </c>
      <c r="E13" s="70">
        <v>100</v>
      </c>
      <c r="F13" s="85">
        <v>-7.4112799287397664</v>
      </c>
      <c r="G13" s="70">
        <v>1674.2961666369906</v>
      </c>
      <c r="H13" s="70">
        <v>1745.4141756787424</v>
      </c>
      <c r="I13" s="70">
        <v>100</v>
      </c>
      <c r="J13" s="85">
        <v>4.2476361386289296</v>
      </c>
      <c r="K13" s="70">
        <v>1322.4008725214526</v>
      </c>
      <c r="L13" s="70">
        <v>1278.2337878082526</v>
      </c>
      <c r="M13" s="70">
        <v>100</v>
      </c>
      <c r="N13" s="85">
        <v>-3.3399164830393402</v>
      </c>
      <c r="O13" s="64"/>
      <c r="P13" s="224"/>
      <c r="Q13" s="190"/>
      <c r="R13" s="190">
        <v>2016</v>
      </c>
      <c r="S13" s="190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>
        <f t="shared" ref="X13:X21" si="0">+D13/$D$13*100</f>
        <v>100</v>
      </c>
      <c r="Y13" s="182">
        <f t="shared" ref="Y13:Y21" si="1">+((D13-C13)/C13)*100</f>
        <v>-7.4112799287397699</v>
      </c>
      <c r="Z13" s="87">
        <f>+H13/$H$13*100</f>
        <v>100</v>
      </c>
      <c r="AA13" s="182">
        <f>+((H13-G13)/G13)*100</f>
        <v>4.247636138628935</v>
      </c>
      <c r="AB13" s="87">
        <f>+L13/$L$13*100</f>
        <v>100</v>
      </c>
      <c r="AC13" s="182">
        <f>+((L13-K13)/K13)*100</f>
        <v>-3.3399164830393353</v>
      </c>
      <c r="AD13" s="87" t="b">
        <f>ROUND(E13,4)=ROUND(X13,4)</f>
        <v>1</v>
      </c>
      <c r="AE13" s="87" t="b">
        <f>ROUND(F13,4)=ROUND(Y13,4)</f>
        <v>1</v>
      </c>
      <c r="AF13" s="87" t="b">
        <f>ROUND(I13,4)=ROUND(Z13,4)</f>
        <v>1</v>
      </c>
      <c r="AG13" s="87" t="b">
        <f>ROUND(J13,4)=ROUND(AA13,4)</f>
        <v>1</v>
      </c>
      <c r="AH13" s="87" t="b">
        <f>ROUND(M13,4)=ROUND(AB13,4)</f>
        <v>1</v>
      </c>
      <c r="AI13" s="87" t="b">
        <f>ROUND(N13,4)=ROUND(AC13,4)</f>
        <v>1</v>
      </c>
    </row>
    <row r="14" spans="1:35" s="65" customFormat="1" ht="14.25" x14ac:dyDescent="0.2">
      <c r="A14" s="62"/>
      <c r="B14" s="63" t="s">
        <v>33</v>
      </c>
      <c r="C14" s="69">
        <v>372.20020683502156</v>
      </c>
      <c r="D14" s="114">
        <v>300.71210873588228</v>
      </c>
      <c r="E14" s="84">
        <v>27.450328137054864</v>
      </c>
      <c r="F14" s="84">
        <v>-19.206893705684191</v>
      </c>
      <c r="G14" s="72">
        <v>456.78849533505985</v>
      </c>
      <c r="H14" s="111">
        <v>410.31225072145696</v>
      </c>
      <c r="I14" s="84">
        <v>23.50801640314959</v>
      </c>
      <c r="J14" s="84">
        <v>-10.174565491084008</v>
      </c>
      <c r="K14" s="72">
        <v>395.87759058884035</v>
      </c>
      <c r="L14" s="111">
        <v>361.73173194200689</v>
      </c>
      <c r="M14" s="84">
        <v>28.299340495626936</v>
      </c>
      <c r="N14" s="84">
        <v>-8.6253578021539106</v>
      </c>
      <c r="O14" s="64"/>
      <c r="P14" s="224"/>
      <c r="Q14" s="190" t="s">
        <v>33</v>
      </c>
      <c r="R14" s="192">
        <v>372200.20683502156</v>
      </c>
      <c r="S14" s="192">
        <v>300712.10873588227</v>
      </c>
      <c r="T14" s="192">
        <v>456788.49533505982</v>
      </c>
      <c r="U14" s="192">
        <v>410312.25072145695</v>
      </c>
      <c r="V14" s="192">
        <v>395877.59058884036</v>
      </c>
      <c r="W14" s="192">
        <v>361731.73194200691</v>
      </c>
      <c r="X14" s="87">
        <f t="shared" si="0"/>
        <v>27.450328137054864</v>
      </c>
      <c r="Y14" s="182">
        <f t="shared" si="1"/>
        <v>-19.206893705684188</v>
      </c>
      <c r="Z14" s="87">
        <f t="shared" ref="Z14:Z21" si="2">+H14/$H$13*100</f>
        <v>23.50801640314959</v>
      </c>
      <c r="AA14" s="182">
        <f t="shared" ref="AA14:AA21" si="3">+((H14-G14)/G14)*100</f>
        <v>-10.174565491084008</v>
      </c>
      <c r="AB14" s="87">
        <f t="shared" ref="AB14:AB21" si="4">+L14/$L$13*100</f>
        <v>28.299340495626936</v>
      </c>
      <c r="AC14" s="182">
        <f t="shared" ref="AC14:AC21" si="5">+((L14-K14)/K14)*100</f>
        <v>-8.6253578021539123</v>
      </c>
      <c r="AD14" s="87" t="b">
        <f t="shared" ref="AD14:AD21" si="6">ROUND(E14,4)=ROUND(X14,4)</f>
        <v>1</v>
      </c>
      <c r="AE14" s="87" t="b">
        <f t="shared" ref="AE14:AE21" si="7">ROUND(F14,4)=ROUND(Y14,4)</f>
        <v>1</v>
      </c>
      <c r="AF14" s="87" t="b">
        <f t="shared" ref="AF14:AF21" si="8">ROUND(I14,4)=ROUND(Z14,4)</f>
        <v>1</v>
      </c>
      <c r="AG14" s="87" t="b">
        <f t="shared" ref="AG14:AG21" si="9">ROUND(J14,4)=ROUND(AA14,4)</f>
        <v>1</v>
      </c>
      <c r="AH14" s="87" t="b">
        <f t="shared" ref="AH14:AH21" si="10">ROUND(M14,4)=ROUND(AB14,4)</f>
        <v>1</v>
      </c>
      <c r="AI14" s="87" t="b">
        <f t="shared" ref="AI14:AI21" si="11">ROUND(N14,4)=ROUND(AC14,4)</f>
        <v>1</v>
      </c>
    </row>
    <row r="15" spans="1:35" s="65" customFormat="1" ht="14.25" x14ac:dyDescent="0.2">
      <c r="A15" s="62"/>
      <c r="B15" s="63" t="s">
        <v>22</v>
      </c>
      <c r="C15" s="69">
        <v>69.321849140530261</v>
      </c>
      <c r="D15" s="114">
        <v>50.72770310078554</v>
      </c>
      <c r="E15" s="84">
        <v>4.6306485681914955</v>
      </c>
      <c r="F15" s="84">
        <v>-26.822922744098175</v>
      </c>
      <c r="G15" s="72">
        <v>112.72519323676933</v>
      </c>
      <c r="H15" s="111">
        <v>103.52777313569854</v>
      </c>
      <c r="I15" s="84">
        <v>5.9314158540874402</v>
      </c>
      <c r="J15" s="84">
        <v>-8.159152215203946</v>
      </c>
      <c r="K15" s="72">
        <v>67.063129321575857</v>
      </c>
      <c r="L15" s="111">
        <v>86.240536336355916</v>
      </c>
      <c r="M15" s="84">
        <v>6.7468515665064581</v>
      </c>
      <c r="N15" s="84">
        <v>28.596051524559883</v>
      </c>
      <c r="O15" s="64"/>
      <c r="P15" s="224"/>
      <c r="Q15" s="190" t="s">
        <v>22</v>
      </c>
      <c r="R15" s="192">
        <v>69321.849140530263</v>
      </c>
      <c r="S15" s="192">
        <v>50727.70310078554</v>
      </c>
      <c r="T15" s="192">
        <v>112725.19323676932</v>
      </c>
      <c r="U15" s="192">
        <v>103527.77313569853</v>
      </c>
      <c r="V15" s="192">
        <v>67063.129321575863</v>
      </c>
      <c r="W15" s="192">
        <v>86240.536336355915</v>
      </c>
      <c r="X15" s="87">
        <f t="shared" si="0"/>
        <v>4.6306485681914955</v>
      </c>
      <c r="Y15" s="182">
        <f t="shared" si="1"/>
        <v>-26.822922744098182</v>
      </c>
      <c r="Z15" s="87">
        <f t="shared" si="2"/>
        <v>5.9314158540874402</v>
      </c>
      <c r="AA15" s="182">
        <f t="shared" si="3"/>
        <v>-8.1591522152039442</v>
      </c>
      <c r="AB15" s="87">
        <f t="shared" si="4"/>
        <v>6.7468515665064581</v>
      </c>
      <c r="AC15" s="182">
        <f t="shared" si="5"/>
        <v>28.596051524559883</v>
      </c>
      <c r="AD15" s="87" t="b">
        <f t="shared" si="6"/>
        <v>1</v>
      </c>
      <c r="AE15" s="87" t="b">
        <f t="shared" si="7"/>
        <v>1</v>
      </c>
      <c r="AF15" s="87" t="b">
        <f t="shared" si="8"/>
        <v>1</v>
      </c>
      <c r="AG15" s="87" t="b">
        <f t="shared" si="9"/>
        <v>1</v>
      </c>
      <c r="AH15" s="87" t="b">
        <f t="shared" si="10"/>
        <v>1</v>
      </c>
      <c r="AI15" s="87" t="b">
        <f t="shared" si="11"/>
        <v>1</v>
      </c>
    </row>
    <row r="16" spans="1:35" s="65" customFormat="1" ht="14.25" x14ac:dyDescent="0.2">
      <c r="A16" s="62"/>
      <c r="B16" s="63" t="s">
        <v>34</v>
      </c>
      <c r="C16" s="69">
        <v>184.50920316265228</v>
      </c>
      <c r="D16" s="114">
        <v>174.03270847407742</v>
      </c>
      <c r="E16" s="84">
        <v>15.886473525380159</v>
      </c>
      <c r="F16" s="84">
        <v>-5.6780336747427214</v>
      </c>
      <c r="G16" s="72">
        <v>234.7791305049565</v>
      </c>
      <c r="H16" s="111">
        <v>268.85446817118384</v>
      </c>
      <c r="I16" s="84">
        <v>15.403476831889137</v>
      </c>
      <c r="J16" s="84">
        <v>14.513784761421956</v>
      </c>
      <c r="K16" s="72">
        <v>204.54484998683463</v>
      </c>
      <c r="L16" s="111">
        <v>191.64231334692059</v>
      </c>
      <c r="M16" s="84">
        <v>14.992743516467646</v>
      </c>
      <c r="N16" s="84">
        <v>-6.3079254455658536</v>
      </c>
      <c r="O16" s="64"/>
      <c r="P16" s="224"/>
      <c r="Q16" s="190" t="s">
        <v>34</v>
      </c>
      <c r="R16" s="192">
        <v>184509.20316265229</v>
      </c>
      <c r="S16" s="192">
        <v>174032.70847407743</v>
      </c>
      <c r="T16" s="192">
        <v>234779.1305049565</v>
      </c>
      <c r="U16" s="192">
        <v>268854.46817118383</v>
      </c>
      <c r="V16" s="192">
        <v>204544.84998683463</v>
      </c>
      <c r="W16" s="192">
        <v>191642.31334692059</v>
      </c>
      <c r="X16" s="87">
        <f t="shared" si="0"/>
        <v>15.886473525380159</v>
      </c>
      <c r="Y16" s="182">
        <f t="shared" si="1"/>
        <v>-5.6780336747427214</v>
      </c>
      <c r="Z16" s="87">
        <f t="shared" si="2"/>
        <v>15.403476831889137</v>
      </c>
      <c r="AA16" s="182">
        <f t="shared" si="3"/>
        <v>14.513784761421956</v>
      </c>
      <c r="AB16" s="87">
        <f t="shared" si="4"/>
        <v>14.992743516467646</v>
      </c>
      <c r="AC16" s="182">
        <f t="shared" si="5"/>
        <v>-6.3079254455658536</v>
      </c>
      <c r="AD16" s="87" t="b">
        <f t="shared" si="6"/>
        <v>1</v>
      </c>
      <c r="AE16" s="87" t="b">
        <f t="shared" si="7"/>
        <v>1</v>
      </c>
      <c r="AF16" s="87" t="b">
        <f t="shared" si="8"/>
        <v>1</v>
      </c>
      <c r="AG16" s="87" t="b">
        <f t="shared" si="9"/>
        <v>1</v>
      </c>
      <c r="AH16" s="87" t="b">
        <f t="shared" si="10"/>
        <v>1</v>
      </c>
      <c r="AI16" s="87" t="b">
        <f t="shared" si="11"/>
        <v>1</v>
      </c>
    </row>
    <row r="17" spans="1:35" s="65" customFormat="1" ht="14.25" x14ac:dyDescent="0.2">
      <c r="A17" s="62"/>
      <c r="B17" s="63" t="s">
        <v>295</v>
      </c>
      <c r="C17" s="69">
        <v>213.89413781274013</v>
      </c>
      <c r="D17" s="114">
        <v>228.79997772095913</v>
      </c>
      <c r="E17" s="84">
        <v>20.885871515428398</v>
      </c>
      <c r="F17" s="84">
        <v>6.9687930958017841</v>
      </c>
      <c r="G17" s="72">
        <v>405.32775130319698</v>
      </c>
      <c r="H17" s="111">
        <v>429.68878758872569</v>
      </c>
      <c r="I17" s="84">
        <v>24.618156170390439</v>
      </c>
      <c r="J17" s="84">
        <v>6.0102068528996355</v>
      </c>
      <c r="K17" s="72">
        <v>315.57913168803049</v>
      </c>
      <c r="L17" s="111">
        <v>292.25052485823352</v>
      </c>
      <c r="M17" s="84">
        <v>22.863620696441327</v>
      </c>
      <c r="N17" s="84">
        <v>-7.3923160587369701</v>
      </c>
      <c r="O17" s="64"/>
      <c r="P17" s="224"/>
      <c r="Q17" s="190" t="s">
        <v>35</v>
      </c>
      <c r="R17" s="192">
        <v>213894.13781274014</v>
      </c>
      <c r="S17" s="192">
        <v>228799.97772095914</v>
      </c>
      <c r="T17" s="192">
        <v>405327.751303197</v>
      </c>
      <c r="U17" s="192">
        <v>429688.78758872568</v>
      </c>
      <c r="V17" s="192">
        <v>315579.13168803049</v>
      </c>
      <c r="W17" s="192">
        <v>292250.52485823352</v>
      </c>
      <c r="X17" s="87">
        <f t="shared" si="0"/>
        <v>20.885871515428398</v>
      </c>
      <c r="Y17" s="182">
        <f t="shared" si="1"/>
        <v>6.9687930958017938</v>
      </c>
      <c r="Z17" s="87">
        <f t="shared" si="2"/>
        <v>24.618156170390439</v>
      </c>
      <c r="AA17" s="182">
        <f t="shared" si="3"/>
        <v>6.0102068528996293</v>
      </c>
      <c r="AB17" s="87">
        <f t="shared" si="4"/>
        <v>22.863620696441327</v>
      </c>
      <c r="AC17" s="182">
        <f t="shared" si="5"/>
        <v>-7.3923160587369701</v>
      </c>
      <c r="AD17" s="87" t="b">
        <f t="shared" si="6"/>
        <v>1</v>
      </c>
      <c r="AE17" s="87" t="b">
        <f t="shared" si="7"/>
        <v>1</v>
      </c>
      <c r="AF17" s="87" t="b">
        <f t="shared" si="8"/>
        <v>1</v>
      </c>
      <c r="AG17" s="87" t="b">
        <f t="shared" si="9"/>
        <v>1</v>
      </c>
      <c r="AH17" s="87" t="b">
        <f t="shared" si="10"/>
        <v>1</v>
      </c>
      <c r="AI17" s="87" t="b">
        <f t="shared" si="11"/>
        <v>1</v>
      </c>
    </row>
    <row r="18" spans="1:35" s="65" customFormat="1" ht="14.25" x14ac:dyDescent="0.2">
      <c r="A18" s="62"/>
      <c r="B18" s="63" t="s">
        <v>36</v>
      </c>
      <c r="C18" s="69">
        <v>99.467511429471017</v>
      </c>
      <c r="D18" s="114">
        <v>90.112563361409741</v>
      </c>
      <c r="E18" s="84">
        <v>8.2258723931680571</v>
      </c>
      <c r="F18" s="84">
        <v>-9.405028771323531</v>
      </c>
      <c r="G18" s="72">
        <v>155.22012381980562</v>
      </c>
      <c r="H18" s="111">
        <v>159.88228784882904</v>
      </c>
      <c r="I18" s="84">
        <v>9.160134601671567</v>
      </c>
      <c r="J18" s="84">
        <v>3.0035822123397393</v>
      </c>
      <c r="K18" s="72">
        <v>109.55502096322252</v>
      </c>
      <c r="L18" s="111">
        <v>124.68338919844538</v>
      </c>
      <c r="M18" s="84">
        <v>9.7543493520255069</v>
      </c>
      <c r="N18" s="84">
        <v>13.808922769775588</v>
      </c>
      <c r="O18" s="64"/>
      <c r="P18" s="224"/>
      <c r="Q18" s="190" t="s">
        <v>36</v>
      </c>
      <c r="R18" s="192">
        <v>99467.511429471022</v>
      </c>
      <c r="S18" s="192">
        <v>90112.563361409746</v>
      </c>
      <c r="T18" s="192">
        <v>155220.12381980562</v>
      </c>
      <c r="U18" s="192">
        <v>159882.28784882903</v>
      </c>
      <c r="V18" s="192">
        <v>109555.02096322252</v>
      </c>
      <c r="W18" s="192">
        <v>124683.38919844538</v>
      </c>
      <c r="X18" s="87">
        <f t="shared" si="0"/>
        <v>8.2258723931680571</v>
      </c>
      <c r="Y18" s="182">
        <f t="shared" si="1"/>
        <v>-9.4050287713235363</v>
      </c>
      <c r="Z18" s="87">
        <f t="shared" si="2"/>
        <v>9.160134601671567</v>
      </c>
      <c r="AA18" s="182">
        <f t="shared" si="3"/>
        <v>3.0035822123397491</v>
      </c>
      <c r="AB18" s="87">
        <f t="shared" si="4"/>
        <v>9.7543493520255069</v>
      </c>
      <c r="AC18" s="182">
        <f t="shared" si="5"/>
        <v>13.808922769775601</v>
      </c>
      <c r="AD18" s="87" t="b">
        <f t="shared" si="6"/>
        <v>1</v>
      </c>
      <c r="AE18" s="87" t="b">
        <f t="shared" si="7"/>
        <v>1</v>
      </c>
      <c r="AF18" s="87" t="b">
        <f t="shared" si="8"/>
        <v>1</v>
      </c>
      <c r="AG18" s="87" t="b">
        <f t="shared" si="9"/>
        <v>1</v>
      </c>
      <c r="AH18" s="87" t="b">
        <f t="shared" si="10"/>
        <v>1</v>
      </c>
      <c r="AI18" s="87" t="b">
        <f t="shared" si="11"/>
        <v>1</v>
      </c>
    </row>
    <row r="19" spans="1:35" s="65" customFormat="1" ht="14.25" x14ac:dyDescent="0.2">
      <c r="A19" s="62"/>
      <c r="B19" s="63" t="s">
        <v>296</v>
      </c>
      <c r="C19" s="69">
        <v>50.627681030880382</v>
      </c>
      <c r="D19" s="114">
        <v>40.329643878594304</v>
      </c>
      <c r="E19" s="84">
        <v>3.6814678423552296</v>
      </c>
      <c r="F19" s="84">
        <v>-20.340724565292224</v>
      </c>
      <c r="G19" s="72">
        <v>51.635681643518382</v>
      </c>
      <c r="H19" s="111">
        <v>57.327450204548327</v>
      </c>
      <c r="I19" s="84">
        <v>3.2844611326853297</v>
      </c>
      <c r="J19" s="84">
        <v>11.022936813974283</v>
      </c>
      <c r="K19" s="72">
        <v>29.415244950889296</v>
      </c>
      <c r="L19" s="111">
        <v>17.591946965681796</v>
      </c>
      <c r="M19" s="84">
        <v>1.3762699072323974</v>
      </c>
      <c r="N19" s="84">
        <v>-40.194457006723148</v>
      </c>
      <c r="O19" s="64"/>
      <c r="P19" s="224"/>
      <c r="Q19" s="190" t="s">
        <v>58</v>
      </c>
      <c r="R19" s="192">
        <v>50627.681030880383</v>
      </c>
      <c r="S19" s="192">
        <v>40329.643878594303</v>
      </c>
      <c r="T19" s="192">
        <v>51635.681643518379</v>
      </c>
      <c r="U19" s="192">
        <v>57327.450204548324</v>
      </c>
      <c r="V19" s="192">
        <v>29415.244950889297</v>
      </c>
      <c r="W19" s="192">
        <v>17591.946965681796</v>
      </c>
      <c r="X19" s="87">
        <f t="shared" si="0"/>
        <v>3.6814678423552296</v>
      </c>
      <c r="Y19" s="182">
        <f t="shared" si="1"/>
        <v>-20.340724565292227</v>
      </c>
      <c r="Z19" s="87">
        <f t="shared" si="2"/>
        <v>3.2844611326853297</v>
      </c>
      <c r="AA19" s="182">
        <f t="shared" si="3"/>
        <v>11.022936813974276</v>
      </c>
      <c r="AB19" s="87">
        <f t="shared" si="4"/>
        <v>1.3762699072323974</v>
      </c>
      <c r="AC19" s="182">
        <f>+((L19-K19)/K19)*100</f>
        <v>-40.194457006723148</v>
      </c>
      <c r="AD19" s="87" t="b">
        <f t="shared" si="6"/>
        <v>1</v>
      </c>
      <c r="AE19" s="87" t="b">
        <f t="shared" si="7"/>
        <v>1</v>
      </c>
      <c r="AF19" s="87" t="b">
        <f t="shared" si="8"/>
        <v>1</v>
      </c>
      <c r="AG19" s="87" t="b">
        <f t="shared" si="9"/>
        <v>1</v>
      </c>
      <c r="AH19" s="87" t="b">
        <f t="shared" si="10"/>
        <v>1</v>
      </c>
      <c r="AI19" s="87" t="b">
        <f t="shared" si="11"/>
        <v>1</v>
      </c>
    </row>
    <row r="20" spans="1:35" s="65" customFormat="1" ht="14.25" x14ac:dyDescent="0.2">
      <c r="A20" s="62"/>
      <c r="B20" s="63" t="s">
        <v>37</v>
      </c>
      <c r="C20" s="69">
        <v>177.38553336799575</v>
      </c>
      <c r="D20" s="114">
        <v>194.09822163820567</v>
      </c>
      <c r="E20" s="84">
        <v>17.718142103373776</v>
      </c>
      <c r="F20" s="84">
        <v>9.421674898109389</v>
      </c>
      <c r="G20" s="72">
        <v>239.87381553803394</v>
      </c>
      <c r="H20" s="111">
        <v>294.61134123632331</v>
      </c>
      <c r="I20" s="84">
        <v>16.879165148395639</v>
      </c>
      <c r="J20" s="84">
        <v>22.819300045531765</v>
      </c>
      <c r="K20" s="72">
        <v>176.6366309972662</v>
      </c>
      <c r="L20" s="111">
        <v>192.57792844701294</v>
      </c>
      <c r="M20" s="84">
        <v>15.065939445805157</v>
      </c>
      <c r="N20" s="84">
        <v>9.0249102690333149</v>
      </c>
      <c r="O20" s="64"/>
      <c r="P20" s="224"/>
      <c r="Q20" s="190" t="s">
        <v>37</v>
      </c>
      <c r="R20" s="192">
        <v>177385.53336799575</v>
      </c>
      <c r="S20" s="192">
        <v>194098.22163820566</v>
      </c>
      <c r="T20" s="192">
        <v>239873.81553803393</v>
      </c>
      <c r="U20" s="192">
        <v>294611.34123632329</v>
      </c>
      <c r="V20" s="192">
        <v>176636.63099726618</v>
      </c>
      <c r="W20" s="192">
        <v>192577.92844701294</v>
      </c>
      <c r="X20" s="87">
        <f t="shared" si="0"/>
        <v>17.718142103373776</v>
      </c>
      <c r="Y20" s="182">
        <f t="shared" si="1"/>
        <v>9.4216748981093978</v>
      </c>
      <c r="Z20" s="87">
        <f t="shared" si="2"/>
        <v>16.879165148395639</v>
      </c>
      <c r="AA20" s="182">
        <f t="shared" si="3"/>
        <v>22.819300045531772</v>
      </c>
      <c r="AB20" s="87">
        <f t="shared" si="4"/>
        <v>15.065939445805157</v>
      </c>
      <c r="AC20" s="182">
        <f t="shared" si="5"/>
        <v>9.0249102690333043</v>
      </c>
      <c r="AD20" s="87" t="b">
        <f t="shared" si="6"/>
        <v>1</v>
      </c>
      <c r="AE20" s="87" t="b">
        <f t="shared" si="7"/>
        <v>1</v>
      </c>
      <c r="AF20" s="87" t="b">
        <f t="shared" si="8"/>
        <v>1</v>
      </c>
      <c r="AG20" s="87" t="b">
        <f t="shared" si="9"/>
        <v>1</v>
      </c>
      <c r="AH20" s="87" t="b">
        <f t="shared" si="10"/>
        <v>1</v>
      </c>
      <c r="AI20" s="87" t="b">
        <f t="shared" si="11"/>
        <v>1</v>
      </c>
    </row>
    <row r="21" spans="1:35" s="65" customFormat="1" ht="14.25" x14ac:dyDescent="0.2">
      <c r="A21" s="62"/>
      <c r="B21" s="63" t="s">
        <v>43</v>
      </c>
      <c r="C21" s="69">
        <v>15.758826190429014</v>
      </c>
      <c r="D21" s="114">
        <v>16.664355672929325</v>
      </c>
      <c r="E21" s="84">
        <v>1.5211959150480252</v>
      </c>
      <c r="F21" s="84">
        <v>5.7461734240731532</v>
      </c>
      <c r="G21" s="72">
        <v>17.945975255649998</v>
      </c>
      <c r="H21" s="111">
        <v>21.209816771976676</v>
      </c>
      <c r="I21" s="84">
        <v>1.2151738577308608</v>
      </c>
      <c r="J21" s="84">
        <v>18.187038986912185</v>
      </c>
      <c r="K21" s="72">
        <v>23.729274024793604</v>
      </c>
      <c r="L21" s="111">
        <v>11.515416713595581</v>
      </c>
      <c r="M21" s="84">
        <v>0.90088501989457703</v>
      </c>
      <c r="N21" s="84">
        <v>-51.471685557831805</v>
      </c>
      <c r="O21" s="64"/>
      <c r="P21" s="224"/>
      <c r="Q21" s="190" t="s">
        <v>43</v>
      </c>
      <c r="R21" s="192">
        <v>15758.826190429014</v>
      </c>
      <c r="S21" s="192">
        <v>16664.355672929327</v>
      </c>
      <c r="T21" s="192">
        <v>17945.975255649999</v>
      </c>
      <c r="U21" s="192">
        <v>21209.816771976675</v>
      </c>
      <c r="V21" s="192">
        <v>23729.274024793605</v>
      </c>
      <c r="W21" s="192">
        <v>11515.416713595581</v>
      </c>
      <c r="X21" s="87">
        <f t="shared" si="0"/>
        <v>1.5211959150480252</v>
      </c>
      <c r="Y21" s="182">
        <f t="shared" si="1"/>
        <v>5.7461734240731506</v>
      </c>
      <c r="Z21" s="87">
        <f t="shared" si="2"/>
        <v>1.2151738577308608</v>
      </c>
      <c r="AA21" s="182">
        <f t="shared" si="3"/>
        <v>18.187038986912182</v>
      </c>
      <c r="AB21" s="87">
        <f t="shared" si="4"/>
        <v>0.90088501989457703</v>
      </c>
      <c r="AC21" s="182">
        <f t="shared" si="5"/>
        <v>-51.471685557831805</v>
      </c>
      <c r="AD21" s="87" t="b">
        <f t="shared" si="6"/>
        <v>1</v>
      </c>
      <c r="AE21" s="87" t="b">
        <f t="shared" si="7"/>
        <v>1</v>
      </c>
      <c r="AF21" s="87" t="b">
        <f t="shared" si="8"/>
        <v>1</v>
      </c>
      <c r="AG21" s="87" t="b">
        <f t="shared" si="9"/>
        <v>1</v>
      </c>
      <c r="AH21" s="87" t="b">
        <f t="shared" si="10"/>
        <v>1</v>
      </c>
      <c r="AI21" s="87" t="b">
        <f t="shared" si="11"/>
        <v>1</v>
      </c>
    </row>
    <row r="22" spans="1:3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3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</row>
    <row r="23" spans="1:35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311"/>
      <c r="M23" s="311"/>
      <c r="N23" s="311"/>
      <c r="O23" s="64"/>
      <c r="P23" s="183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</row>
    <row r="24" spans="1:35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3"/>
      <c r="Q24" s="87"/>
      <c r="R24" s="88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</row>
    <row r="25" spans="1:35" s="65" customFormat="1" ht="15.75" customHeight="1" x14ac:dyDescent="0.25">
      <c r="A25" s="62"/>
      <c r="B25" s="63"/>
      <c r="C25" s="311" t="s">
        <v>51</v>
      </c>
      <c r="D25" s="311"/>
      <c r="E25" s="316" t="s">
        <v>305</v>
      </c>
      <c r="F25" s="316" t="s">
        <v>304</v>
      </c>
      <c r="G25" s="311" t="s">
        <v>50</v>
      </c>
      <c r="H25" s="311"/>
      <c r="I25" s="316" t="s">
        <v>305</v>
      </c>
      <c r="J25" s="316" t="s">
        <v>304</v>
      </c>
      <c r="K25" s="311" t="s">
        <v>52</v>
      </c>
      <c r="L25" s="311"/>
      <c r="M25" s="316" t="s">
        <v>305</v>
      </c>
      <c r="N25" s="316" t="s">
        <v>304</v>
      </c>
      <c r="O25" s="64"/>
      <c r="P25" s="183"/>
      <c r="Q25" s="87"/>
      <c r="R25" s="88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</row>
    <row r="26" spans="1:35" s="65" customFormat="1" ht="29.25" x14ac:dyDescent="0.25">
      <c r="A26" s="62"/>
      <c r="B26" s="63"/>
      <c r="C26" s="107">
        <v>2016</v>
      </c>
      <c r="D26" s="151">
        <v>2017</v>
      </c>
      <c r="E26" s="316"/>
      <c r="F26" s="316"/>
      <c r="G26" s="107">
        <v>2016</v>
      </c>
      <c r="H26" s="151">
        <v>2017</v>
      </c>
      <c r="I26" s="316"/>
      <c r="J26" s="316"/>
      <c r="K26" s="107">
        <v>2016</v>
      </c>
      <c r="L26" s="151">
        <v>2017</v>
      </c>
      <c r="M26" s="316"/>
      <c r="N26" s="316"/>
      <c r="O26" s="64"/>
      <c r="P26" s="183"/>
      <c r="Q26" s="193" t="s">
        <v>165</v>
      </c>
      <c r="R26" s="321" t="s">
        <v>51</v>
      </c>
      <c r="S26" s="321"/>
      <c r="T26" s="321" t="s">
        <v>50</v>
      </c>
      <c r="U26" s="321"/>
      <c r="V26" s="321" t="s">
        <v>52</v>
      </c>
      <c r="W26" s="321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</row>
    <row r="27" spans="1:35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3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</row>
    <row r="28" spans="1:35" s="65" customFormat="1" x14ac:dyDescent="0.25">
      <c r="A28" s="62"/>
      <c r="B28" s="99" t="s">
        <v>38</v>
      </c>
      <c r="C28" s="70">
        <v>1162.7629469613644</v>
      </c>
      <c r="D28" s="70">
        <v>1115.2176072652908</v>
      </c>
      <c r="E28" s="70">
        <v>100</v>
      </c>
      <c r="F28" s="85">
        <v>-4.0889968002784549</v>
      </c>
      <c r="G28" s="70">
        <v>1387.9006909771585</v>
      </c>
      <c r="H28" s="70">
        <v>1690.8032362437648</v>
      </c>
      <c r="I28" s="70">
        <v>100</v>
      </c>
      <c r="J28" s="85">
        <v>21.824511453578577</v>
      </c>
      <c r="K28" s="70">
        <v>1291.2865355818496</v>
      </c>
      <c r="L28" s="70">
        <v>1281.4164820700348</v>
      </c>
      <c r="M28" s="70">
        <v>100</v>
      </c>
      <c r="N28" s="85">
        <v>-0.76435812190727148</v>
      </c>
      <c r="O28" s="64"/>
      <c r="P28" s="18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>
        <f t="shared" ref="X28:X36" si="12">+D28/$D$28*100</f>
        <v>100</v>
      </c>
      <c r="Y28" s="182">
        <f t="shared" ref="Y28:Y36" si="13">+((D28-C28)/C28)*100</f>
        <v>-4.0889968002784505</v>
      </c>
      <c r="Z28" s="87">
        <f>+H28/$H$28*100</f>
        <v>100</v>
      </c>
      <c r="AA28" s="182">
        <f>+((H28-G28)/G28)*100</f>
        <v>21.824511453578584</v>
      </c>
      <c r="AB28" s="87">
        <f>+L28/$L$28*100</f>
        <v>100</v>
      </c>
      <c r="AC28" s="182">
        <f>+((L28-K28)/K28)*100</f>
        <v>-0.76435812190726637</v>
      </c>
      <c r="AD28" s="87" t="b">
        <f>ROUND(E28,4)=ROUND(X28,4)</f>
        <v>1</v>
      </c>
      <c r="AE28" s="87" t="b">
        <f>ROUND(F28,4)=ROUND(Y28,4)</f>
        <v>1</v>
      </c>
      <c r="AF28" s="87" t="b">
        <f>ROUND(I28,4)=ROUND(Z28,4)</f>
        <v>1</v>
      </c>
      <c r="AG28" s="87" t="b">
        <f>ROUND(J28,4)=ROUND(AA28,4)</f>
        <v>1</v>
      </c>
      <c r="AH28" s="87" t="b">
        <f>ROUND(M28,4)=ROUND(AB28,4)</f>
        <v>1</v>
      </c>
      <c r="AI28" s="87" t="b">
        <f>ROUND(N28,4)=ROUND(AC28,4)</f>
        <v>1</v>
      </c>
    </row>
    <row r="29" spans="1:35" s="65" customFormat="1" ht="14.25" x14ac:dyDescent="0.2">
      <c r="A29" s="62"/>
      <c r="B29" s="63" t="s">
        <v>33</v>
      </c>
      <c r="C29" s="72">
        <v>351.6059876716256</v>
      </c>
      <c r="D29" s="111">
        <v>314.19166945677932</v>
      </c>
      <c r="E29" s="84">
        <v>28.173126698316072</v>
      </c>
      <c r="F29" s="84">
        <v>-10.64097868827778</v>
      </c>
      <c r="G29" s="72">
        <v>355.337474610502</v>
      </c>
      <c r="H29" s="111">
        <v>416.07001262979674</v>
      </c>
      <c r="I29" s="84">
        <v>24.60783157442523</v>
      </c>
      <c r="J29" s="84">
        <v>17.091509440670684</v>
      </c>
      <c r="K29" s="72">
        <v>387.59157418318836</v>
      </c>
      <c r="L29" s="111">
        <v>375.6234117393243</v>
      </c>
      <c r="M29" s="84">
        <v>29.313140340799432</v>
      </c>
      <c r="N29" s="84">
        <v>-3.0878283329780376</v>
      </c>
      <c r="O29" s="64"/>
      <c r="P29" s="183"/>
      <c r="Q29" s="87" t="s">
        <v>33</v>
      </c>
      <c r="R29" s="178">
        <v>351605.98767162563</v>
      </c>
      <c r="S29" s="178">
        <v>314191.66945677932</v>
      </c>
      <c r="T29" s="178">
        <v>355337.47461050202</v>
      </c>
      <c r="U29" s="178">
        <v>416070.01262979675</v>
      </c>
      <c r="V29" s="178">
        <v>387591.57418318838</v>
      </c>
      <c r="W29" s="178">
        <v>375623.41173932428</v>
      </c>
      <c r="X29" s="87">
        <f t="shared" si="12"/>
        <v>28.173126698316072</v>
      </c>
      <c r="Y29" s="182">
        <f t="shared" si="13"/>
        <v>-10.640978688277778</v>
      </c>
      <c r="Z29" s="87">
        <f t="shared" ref="Z29:Z36" si="14">+H29/$H$28*100</f>
        <v>24.60783157442523</v>
      </c>
      <c r="AA29" s="182">
        <f t="shared" ref="AA29:AA36" si="15">+((H29-G29)/G29)*100</f>
        <v>17.091509440670684</v>
      </c>
      <c r="AB29" s="87">
        <f t="shared" ref="AB29:AB36" si="16">+L29/$L$28*100</f>
        <v>29.313140340799432</v>
      </c>
      <c r="AC29" s="182">
        <f t="shared" ref="AC29:AC36" si="17">+((L29-K29)/K29)*100</f>
        <v>-3.0878283329780327</v>
      </c>
      <c r="AD29" s="87" t="b">
        <f t="shared" ref="AD29:AD36" si="18">ROUND(E29,4)=ROUND(X29,4)</f>
        <v>1</v>
      </c>
      <c r="AE29" s="87" t="b">
        <f t="shared" ref="AE29:AE36" si="19">ROUND(F29,4)=ROUND(Y29,4)</f>
        <v>1</v>
      </c>
      <c r="AF29" s="87" t="b">
        <f t="shared" ref="AF29:AF36" si="20">ROUND(I29,4)=ROUND(Z29,4)</f>
        <v>1</v>
      </c>
      <c r="AG29" s="87" t="b">
        <f t="shared" ref="AG29:AG36" si="21">ROUND(J29,4)=ROUND(AA29,4)</f>
        <v>1</v>
      </c>
      <c r="AH29" s="87" t="b">
        <f t="shared" ref="AH29:AH36" si="22">ROUND(M29,4)=ROUND(AB29,4)</f>
        <v>1</v>
      </c>
      <c r="AI29" s="87" t="b">
        <f t="shared" ref="AI29:AI36" si="23">ROUND(N29,4)=ROUND(AC29,4)</f>
        <v>1</v>
      </c>
    </row>
    <row r="30" spans="1:35" s="65" customFormat="1" ht="14.25" x14ac:dyDescent="0.2">
      <c r="A30" s="62"/>
      <c r="B30" s="63" t="s">
        <v>22</v>
      </c>
      <c r="C30" s="72">
        <v>57.438007853039913</v>
      </c>
      <c r="D30" s="111">
        <v>46.34602237789386</v>
      </c>
      <c r="E30" s="84">
        <v>4.155782878244044</v>
      </c>
      <c r="F30" s="84">
        <v>-19.311229427604548</v>
      </c>
      <c r="G30" s="72">
        <v>76.896696853357355</v>
      </c>
      <c r="H30" s="111">
        <v>87.611802133000154</v>
      </c>
      <c r="I30" s="84">
        <v>5.1816675207953686</v>
      </c>
      <c r="J30" s="84">
        <v>13.934415544632039</v>
      </c>
      <c r="K30" s="72">
        <v>74.809692042077316</v>
      </c>
      <c r="L30" s="111">
        <v>87.276124361849909</v>
      </c>
      <c r="M30" s="84">
        <v>6.8109100813860071</v>
      </c>
      <c r="N30" s="84">
        <v>16.664194143134225</v>
      </c>
      <c r="O30" s="64"/>
      <c r="P30" s="183"/>
      <c r="Q30" s="87" t="s">
        <v>22</v>
      </c>
      <c r="R30" s="178">
        <v>57438.007853039911</v>
      </c>
      <c r="S30" s="178">
        <v>46346.02237789386</v>
      </c>
      <c r="T30" s="178">
        <v>76896.696853357353</v>
      </c>
      <c r="U30" s="178">
        <v>87611.80213300015</v>
      </c>
      <c r="V30" s="178">
        <v>74809.692042077309</v>
      </c>
      <c r="W30" s="178">
        <v>87276.124361849914</v>
      </c>
      <c r="X30" s="87">
        <f t="shared" si="12"/>
        <v>4.155782878244044</v>
      </c>
      <c r="Y30" s="182">
        <f t="shared" si="13"/>
        <v>-19.311229427604545</v>
      </c>
      <c r="Z30" s="87">
        <f t="shared" si="14"/>
        <v>5.1816675207953686</v>
      </c>
      <c r="AA30" s="182">
        <f t="shared" si="15"/>
        <v>13.934415544632033</v>
      </c>
      <c r="AB30" s="87">
        <f t="shared" si="16"/>
        <v>6.8109100813860071</v>
      </c>
      <c r="AC30" s="182">
        <f t="shared" si="17"/>
        <v>16.664194143134218</v>
      </c>
      <c r="AD30" s="87" t="b">
        <f t="shared" si="18"/>
        <v>1</v>
      </c>
      <c r="AE30" s="87" t="b">
        <f t="shared" si="19"/>
        <v>1</v>
      </c>
      <c r="AF30" s="87" t="b">
        <f t="shared" si="20"/>
        <v>1</v>
      </c>
      <c r="AG30" s="87" t="b">
        <f t="shared" si="21"/>
        <v>1</v>
      </c>
      <c r="AH30" s="87" t="b">
        <f t="shared" si="22"/>
        <v>1</v>
      </c>
      <c r="AI30" s="87" t="b">
        <f t="shared" si="23"/>
        <v>1</v>
      </c>
    </row>
    <row r="31" spans="1:35" s="65" customFormat="1" ht="14.25" x14ac:dyDescent="0.2">
      <c r="A31" s="62"/>
      <c r="B31" s="63" t="s">
        <v>34</v>
      </c>
      <c r="C31" s="72">
        <v>190.57525479916103</v>
      </c>
      <c r="D31" s="111">
        <v>178.56943027815245</v>
      </c>
      <c r="E31" s="84">
        <v>16.012070569441242</v>
      </c>
      <c r="F31" s="84">
        <v>-6.299781434720364</v>
      </c>
      <c r="G31" s="72">
        <v>202.48468563499864</v>
      </c>
      <c r="H31" s="111">
        <v>251.43170542401145</v>
      </c>
      <c r="I31" s="84">
        <v>14.870547916775001</v>
      </c>
      <c r="J31" s="84">
        <v>24.173195931096391</v>
      </c>
      <c r="K31" s="72">
        <v>189.52122284182212</v>
      </c>
      <c r="L31" s="111">
        <v>177.20826288133389</v>
      </c>
      <c r="M31" s="84">
        <v>13.829091896419724</v>
      </c>
      <c r="N31" s="84">
        <v>-6.4968765903145602</v>
      </c>
      <c r="O31" s="64"/>
      <c r="P31" s="183"/>
      <c r="Q31" s="87" t="s">
        <v>34</v>
      </c>
      <c r="R31" s="178">
        <v>190575.25479916102</v>
      </c>
      <c r="S31" s="178">
        <v>178569.43027815246</v>
      </c>
      <c r="T31" s="178">
        <v>202484.68563499863</v>
      </c>
      <c r="U31" s="178">
        <v>251431.70542401145</v>
      </c>
      <c r="V31" s="178">
        <v>189521.22284182213</v>
      </c>
      <c r="W31" s="178">
        <v>177208.26288133388</v>
      </c>
      <c r="X31" s="87">
        <f t="shared" si="12"/>
        <v>16.012070569441242</v>
      </c>
      <c r="Y31" s="182">
        <f t="shared" si="13"/>
        <v>-6.299781434720364</v>
      </c>
      <c r="Z31" s="87">
        <f t="shared" si="14"/>
        <v>14.870547916775001</v>
      </c>
      <c r="AA31" s="182">
        <f t="shared" si="15"/>
        <v>24.173195931096391</v>
      </c>
      <c r="AB31" s="87">
        <f t="shared" si="16"/>
        <v>13.829091896419724</v>
      </c>
      <c r="AC31" s="182">
        <f t="shared" si="17"/>
        <v>-6.4968765903145584</v>
      </c>
      <c r="AD31" s="87" t="b">
        <f t="shared" si="18"/>
        <v>1</v>
      </c>
      <c r="AE31" s="87" t="b">
        <f t="shared" si="19"/>
        <v>1</v>
      </c>
      <c r="AF31" s="87" t="b">
        <f t="shared" si="20"/>
        <v>1</v>
      </c>
      <c r="AG31" s="87" t="b">
        <f t="shared" si="21"/>
        <v>1</v>
      </c>
      <c r="AH31" s="87" t="b">
        <f t="shared" si="22"/>
        <v>1</v>
      </c>
      <c r="AI31" s="87" t="b">
        <f t="shared" si="23"/>
        <v>1</v>
      </c>
    </row>
    <row r="32" spans="1:35" s="65" customFormat="1" ht="14.25" x14ac:dyDescent="0.2">
      <c r="A32" s="62"/>
      <c r="B32" s="63" t="s">
        <v>295</v>
      </c>
      <c r="C32" s="72">
        <v>227.58626948343613</v>
      </c>
      <c r="D32" s="111">
        <v>237.41113381380126</v>
      </c>
      <c r="E32" s="84">
        <v>21.288323665905438</v>
      </c>
      <c r="F32" s="84">
        <v>4.3169846549464985</v>
      </c>
      <c r="G32" s="72">
        <v>333.22530874458033</v>
      </c>
      <c r="H32" s="111">
        <v>415.46582944076295</v>
      </c>
      <c r="I32" s="84">
        <v>24.572098073561104</v>
      </c>
      <c r="J32" s="84">
        <v>24.680154399442866</v>
      </c>
      <c r="K32" s="72">
        <v>321.75130860000655</v>
      </c>
      <c r="L32" s="111">
        <v>292.53899528902565</v>
      </c>
      <c r="M32" s="84">
        <v>22.829345445631404</v>
      </c>
      <c r="N32" s="84">
        <v>-9.0791591301022319</v>
      </c>
      <c r="O32" s="64"/>
      <c r="P32" s="183"/>
      <c r="Q32" s="87" t="s">
        <v>35</v>
      </c>
      <c r="R32" s="178">
        <v>227586.26948343613</v>
      </c>
      <c r="S32" s="178">
        <v>237411.13381380125</v>
      </c>
      <c r="T32" s="178">
        <v>333225.30874458031</v>
      </c>
      <c r="U32" s="178">
        <v>415465.82944076293</v>
      </c>
      <c r="V32" s="178">
        <v>321751.30860000657</v>
      </c>
      <c r="W32" s="178">
        <v>292538.99528902565</v>
      </c>
      <c r="X32" s="87">
        <f t="shared" si="12"/>
        <v>21.288323665905438</v>
      </c>
      <c r="Y32" s="182">
        <f t="shared" si="13"/>
        <v>4.3169846549465021</v>
      </c>
      <c r="Z32" s="87">
        <f t="shared" si="14"/>
        <v>24.572098073561104</v>
      </c>
      <c r="AA32" s="182">
        <f t="shared" si="15"/>
        <v>24.680154399442866</v>
      </c>
      <c r="AB32" s="87">
        <f t="shared" si="16"/>
        <v>22.829345445631404</v>
      </c>
      <c r="AC32" s="182">
        <f t="shared" si="17"/>
        <v>-9.0791591301022319</v>
      </c>
      <c r="AD32" s="87" t="b">
        <f t="shared" si="18"/>
        <v>1</v>
      </c>
      <c r="AE32" s="87" t="b">
        <f t="shared" si="19"/>
        <v>1</v>
      </c>
      <c r="AF32" s="87" t="b">
        <f t="shared" si="20"/>
        <v>1</v>
      </c>
      <c r="AG32" s="87" t="b">
        <f t="shared" si="21"/>
        <v>1</v>
      </c>
      <c r="AH32" s="87" t="b">
        <f t="shared" si="22"/>
        <v>1</v>
      </c>
      <c r="AI32" s="87" t="b">
        <f t="shared" si="23"/>
        <v>1</v>
      </c>
    </row>
    <row r="33" spans="1:35" s="65" customFormat="1" ht="14.25" x14ac:dyDescent="0.2">
      <c r="A33" s="62"/>
      <c r="B33" s="63" t="s">
        <v>36</v>
      </c>
      <c r="C33" s="72">
        <v>94.67031342902122</v>
      </c>
      <c r="D33" s="111">
        <v>96.929401227821955</v>
      </c>
      <c r="E33" s="84">
        <v>8.6915235731894391</v>
      </c>
      <c r="F33" s="84">
        <v>2.3862684266852785</v>
      </c>
      <c r="G33" s="72">
        <v>143.72962495625927</v>
      </c>
      <c r="H33" s="111">
        <v>164.68181517534242</v>
      </c>
      <c r="I33" s="84">
        <v>9.7398568707021376</v>
      </c>
      <c r="J33" s="84">
        <v>14.577502881162774</v>
      </c>
      <c r="K33" s="72">
        <v>95.429590426595965</v>
      </c>
      <c r="L33" s="111">
        <v>111.87000798968523</v>
      </c>
      <c r="M33" s="84">
        <v>8.7301833209580231</v>
      </c>
      <c r="N33" s="84">
        <v>17.227798515739391</v>
      </c>
      <c r="O33" s="64"/>
      <c r="P33" s="183"/>
      <c r="Q33" s="87" t="s">
        <v>36</v>
      </c>
      <c r="R33" s="178">
        <v>94670.313429021218</v>
      </c>
      <c r="S33" s="178">
        <v>96929.40122782196</v>
      </c>
      <c r="T33" s="178">
        <v>143729.62495625927</v>
      </c>
      <c r="U33" s="178">
        <v>164681.81517534243</v>
      </c>
      <c r="V33" s="178">
        <v>95429.590426595969</v>
      </c>
      <c r="W33" s="178">
        <v>111870.00798968524</v>
      </c>
      <c r="X33" s="87">
        <f t="shared" si="12"/>
        <v>8.6915235731894391</v>
      </c>
      <c r="Y33" s="182">
        <f t="shared" si="13"/>
        <v>2.3862684266852874</v>
      </c>
      <c r="Z33" s="87">
        <f t="shared" si="14"/>
        <v>9.7398568707021376</v>
      </c>
      <c r="AA33" s="182">
        <f t="shared" si="15"/>
        <v>14.577502881162777</v>
      </c>
      <c r="AB33" s="87">
        <f t="shared" si="16"/>
        <v>8.7301833209580231</v>
      </c>
      <c r="AC33" s="182">
        <f t="shared" si="17"/>
        <v>17.22779851573938</v>
      </c>
      <c r="AD33" s="87" t="b">
        <f t="shared" si="18"/>
        <v>1</v>
      </c>
      <c r="AE33" s="87" t="b">
        <f t="shared" si="19"/>
        <v>1</v>
      </c>
      <c r="AF33" s="87" t="b">
        <f t="shared" si="20"/>
        <v>1</v>
      </c>
      <c r="AG33" s="87" t="b">
        <f t="shared" si="21"/>
        <v>1</v>
      </c>
      <c r="AH33" s="87" t="b">
        <f t="shared" si="22"/>
        <v>1</v>
      </c>
      <c r="AI33" s="87" t="b">
        <f t="shared" si="23"/>
        <v>1</v>
      </c>
    </row>
    <row r="34" spans="1:35" s="65" customFormat="1" ht="14.25" x14ac:dyDescent="0.2">
      <c r="A34" s="62"/>
      <c r="B34" s="63" t="s">
        <v>296</v>
      </c>
      <c r="C34" s="72">
        <v>48.997128368409989</v>
      </c>
      <c r="D34" s="111">
        <v>40.513610211337792</v>
      </c>
      <c r="E34" s="84">
        <v>3.6327986526938241</v>
      </c>
      <c r="F34" s="84">
        <v>-17.314317062184791</v>
      </c>
      <c r="G34" s="72">
        <v>45.861013544188587</v>
      </c>
      <c r="H34" s="111">
        <v>51.472957495990315</v>
      </c>
      <c r="I34" s="84">
        <v>3.0442902161898515</v>
      </c>
      <c r="J34" s="84">
        <v>12.236851124963554</v>
      </c>
      <c r="K34" s="72">
        <v>21.161156986392928</v>
      </c>
      <c r="L34" s="111">
        <v>19.015285575697057</v>
      </c>
      <c r="M34" s="84">
        <v>1.4839270324492198</v>
      </c>
      <c r="N34" s="84">
        <v>-10.140614769200528</v>
      </c>
      <c r="O34" s="64"/>
      <c r="P34" s="183"/>
      <c r="Q34" s="87" t="s">
        <v>58</v>
      </c>
      <c r="R34" s="178">
        <v>48997.128368409991</v>
      </c>
      <c r="S34" s="178">
        <v>40513.610211337793</v>
      </c>
      <c r="T34" s="178">
        <v>45861.013544188587</v>
      </c>
      <c r="U34" s="178">
        <v>51472.957495990311</v>
      </c>
      <c r="V34" s="178">
        <v>21161.156986392929</v>
      </c>
      <c r="W34" s="178">
        <v>19015.285575697057</v>
      </c>
      <c r="X34" s="87">
        <f t="shared" si="12"/>
        <v>3.6327986526938241</v>
      </c>
      <c r="Y34" s="182">
        <f t="shared" si="13"/>
        <v>-17.314317062184795</v>
      </c>
      <c r="Z34" s="87">
        <f t="shared" si="14"/>
        <v>3.0442902161898515</v>
      </c>
      <c r="AA34" s="182">
        <f t="shared" si="15"/>
        <v>12.23685112496355</v>
      </c>
      <c r="AB34" s="87">
        <f t="shared" si="16"/>
        <v>1.4839270324492198</v>
      </c>
      <c r="AC34" s="182">
        <f t="shared" si="17"/>
        <v>-10.140614769200534</v>
      </c>
      <c r="AD34" s="87" t="b">
        <f t="shared" si="18"/>
        <v>1</v>
      </c>
      <c r="AE34" s="87" t="b">
        <f t="shared" si="19"/>
        <v>1</v>
      </c>
      <c r="AF34" s="87" t="b">
        <f t="shared" si="20"/>
        <v>1</v>
      </c>
      <c r="AG34" s="87" t="b">
        <f t="shared" si="21"/>
        <v>1</v>
      </c>
      <c r="AH34" s="87" t="b">
        <f t="shared" si="22"/>
        <v>1</v>
      </c>
      <c r="AI34" s="87" t="b">
        <f t="shared" si="23"/>
        <v>1</v>
      </c>
    </row>
    <row r="35" spans="1:35" s="65" customFormat="1" ht="14.25" x14ac:dyDescent="0.2">
      <c r="A35" s="62"/>
      <c r="B35" s="63" t="s">
        <v>37</v>
      </c>
      <c r="C35" s="72">
        <v>177.01544573087094</v>
      </c>
      <c r="D35" s="111">
        <v>179.67527500203747</v>
      </c>
      <c r="E35" s="84">
        <v>16.111230116123505</v>
      </c>
      <c r="F35" s="84">
        <v>1.5025972791156583</v>
      </c>
      <c r="G35" s="72">
        <v>212.80623969026823</v>
      </c>
      <c r="H35" s="111">
        <v>276.05709690264729</v>
      </c>
      <c r="I35" s="84">
        <v>16.32697944888768</v>
      </c>
      <c r="J35" s="84">
        <v>29.722275674077213</v>
      </c>
      <c r="K35" s="72">
        <v>171.21470587601027</v>
      </c>
      <c r="L35" s="111">
        <v>195.06465112154356</v>
      </c>
      <c r="M35" s="84">
        <v>15.222580156486737</v>
      </c>
      <c r="N35" s="84">
        <v>13.929846226412867</v>
      </c>
      <c r="O35" s="64"/>
      <c r="P35" s="183"/>
      <c r="Q35" s="87" t="s">
        <v>37</v>
      </c>
      <c r="R35" s="178">
        <v>177015.44573087094</v>
      </c>
      <c r="S35" s="178">
        <v>179675.27500203747</v>
      </c>
      <c r="T35" s="178">
        <v>212806.23969026824</v>
      </c>
      <c r="U35" s="178">
        <v>276057.09690264729</v>
      </c>
      <c r="V35" s="178">
        <v>171214.70587601027</v>
      </c>
      <c r="W35" s="178">
        <v>195064.65112154357</v>
      </c>
      <c r="X35" s="87">
        <f t="shared" si="12"/>
        <v>16.111230116123505</v>
      </c>
      <c r="Y35" s="182">
        <f t="shared" si="13"/>
        <v>1.5025972791156628</v>
      </c>
      <c r="Z35" s="87">
        <f t="shared" si="14"/>
        <v>16.32697944888768</v>
      </c>
      <c r="AA35" s="182">
        <f t="shared" si="15"/>
        <v>29.72227567407722</v>
      </c>
      <c r="AB35" s="87">
        <f t="shared" si="16"/>
        <v>15.222580156486737</v>
      </c>
      <c r="AC35" s="182">
        <f t="shared" si="17"/>
        <v>13.92984622641286</v>
      </c>
      <c r="AD35" s="87" t="b">
        <f t="shared" si="18"/>
        <v>1</v>
      </c>
      <c r="AE35" s="87" t="b">
        <f t="shared" si="19"/>
        <v>1</v>
      </c>
      <c r="AF35" s="87" t="b">
        <f t="shared" si="20"/>
        <v>1</v>
      </c>
      <c r="AG35" s="87" t="b">
        <f t="shared" si="21"/>
        <v>1</v>
      </c>
      <c r="AH35" s="87" t="b">
        <f t="shared" si="22"/>
        <v>1</v>
      </c>
      <c r="AI35" s="87" t="b">
        <f t="shared" si="23"/>
        <v>1</v>
      </c>
    </row>
    <row r="36" spans="1:35" s="65" customFormat="1" ht="14.25" x14ac:dyDescent="0.2">
      <c r="A36" s="62"/>
      <c r="B36" s="63" t="s">
        <v>43</v>
      </c>
      <c r="C36" s="72">
        <v>14.874539625799546</v>
      </c>
      <c r="D36" s="111">
        <v>21.581064897466565</v>
      </c>
      <c r="E36" s="84">
        <v>1.9351438460864263</v>
      </c>
      <c r="F36" s="84">
        <v>45.087279609210263</v>
      </c>
      <c r="G36" s="72">
        <v>17.559646943004143</v>
      </c>
      <c r="H36" s="111">
        <v>28.012017042213333</v>
      </c>
      <c r="I36" s="84">
        <v>1.6567283786636195</v>
      </c>
      <c r="J36" s="84">
        <v>59.524944511332968</v>
      </c>
      <c r="K36" s="72">
        <v>29.807284625756306</v>
      </c>
      <c r="L36" s="111">
        <v>22.819743111574923</v>
      </c>
      <c r="M36" s="84">
        <v>1.7808217258694297</v>
      </c>
      <c r="N36" s="84">
        <v>-23.442395380569113</v>
      </c>
      <c r="O36" s="64"/>
      <c r="P36" s="183"/>
      <c r="Q36" s="87" t="s">
        <v>43</v>
      </c>
      <c r="R36" s="178">
        <v>14874.539625799545</v>
      </c>
      <c r="S36" s="178">
        <v>21581.064897466564</v>
      </c>
      <c r="T36" s="178">
        <v>17559.646943004143</v>
      </c>
      <c r="U36" s="178">
        <v>28012.017042213334</v>
      </c>
      <c r="V36" s="178">
        <v>29807.284625756307</v>
      </c>
      <c r="W36" s="178">
        <v>22819.743111574924</v>
      </c>
      <c r="X36" s="87">
        <f t="shared" si="12"/>
        <v>1.9351438460864263</v>
      </c>
      <c r="Y36" s="182">
        <f t="shared" si="13"/>
        <v>45.087279609210263</v>
      </c>
      <c r="Z36" s="87">
        <f t="shared" si="14"/>
        <v>1.6567283786636195</v>
      </c>
      <c r="AA36" s="182">
        <f t="shared" si="15"/>
        <v>59.524944511332954</v>
      </c>
      <c r="AB36" s="87">
        <f t="shared" si="16"/>
        <v>1.7808217258694297</v>
      </c>
      <c r="AC36" s="182">
        <f t="shared" si="17"/>
        <v>-23.442395380569113</v>
      </c>
      <c r="AD36" s="87" t="b">
        <f t="shared" si="18"/>
        <v>1</v>
      </c>
      <c r="AE36" s="87" t="b">
        <f t="shared" si="19"/>
        <v>1</v>
      </c>
      <c r="AF36" s="87" t="b">
        <f t="shared" si="20"/>
        <v>1</v>
      </c>
      <c r="AG36" s="87" t="b">
        <f t="shared" si="21"/>
        <v>1</v>
      </c>
      <c r="AH36" s="87" t="b">
        <f t="shared" si="22"/>
        <v>1</v>
      </c>
      <c r="AI36" s="87" t="b">
        <f t="shared" si="23"/>
        <v>1</v>
      </c>
    </row>
    <row r="37" spans="1:35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197"/>
      <c r="Z37" s="197"/>
      <c r="AA37" s="197"/>
      <c r="AB37" s="197"/>
      <c r="AC37" s="197"/>
      <c r="AD37" s="197"/>
      <c r="AE37" s="197"/>
      <c r="AF37" s="197"/>
    </row>
    <row r="38" spans="1:35" ht="15.75" x14ac:dyDescent="0.2">
      <c r="A38" s="8"/>
      <c r="B38" s="331" t="s">
        <v>232</v>
      </c>
      <c r="C38" s="331"/>
      <c r="D38" s="331"/>
      <c r="E38" s="331"/>
      <c r="F38" s="331"/>
      <c r="G38" s="331"/>
      <c r="H38" s="331"/>
      <c r="I38" s="331"/>
      <c r="J38" s="331"/>
      <c r="K38" s="331"/>
      <c r="L38" s="331"/>
      <c r="M38" s="331"/>
      <c r="N38" s="331"/>
      <c r="O38" s="12"/>
      <c r="P38" s="215"/>
      <c r="Q38" s="87" t="s">
        <v>27</v>
      </c>
      <c r="X38" s="87"/>
      <c r="Y38" s="197"/>
      <c r="Z38" s="197"/>
      <c r="AA38" s="197"/>
      <c r="AB38" s="197"/>
      <c r="AC38" s="197"/>
      <c r="AD38" s="197"/>
      <c r="AE38" s="197"/>
      <c r="AF38" s="197"/>
    </row>
    <row r="39" spans="1:35" ht="15.75" x14ac:dyDescent="0.25">
      <c r="A39" s="8"/>
      <c r="B39" s="323" t="s">
        <v>233</v>
      </c>
      <c r="C39" s="323"/>
      <c r="D39" s="323"/>
      <c r="E39" s="40"/>
      <c r="F39" s="323" t="s">
        <v>234</v>
      </c>
      <c r="G39" s="323"/>
      <c r="H39" s="323"/>
      <c r="I39" s="323"/>
      <c r="J39" s="128"/>
      <c r="K39" s="334" t="s">
        <v>235</v>
      </c>
      <c r="L39" s="334"/>
      <c r="M39" s="334"/>
      <c r="N39" s="334"/>
      <c r="O39" s="12"/>
      <c r="P39" s="215"/>
      <c r="Q39" s="87" t="s">
        <v>27</v>
      </c>
      <c r="X39" s="87"/>
      <c r="Y39" s="197"/>
      <c r="Z39" s="197"/>
      <c r="AA39" s="197"/>
      <c r="AB39" s="197"/>
      <c r="AC39" s="197"/>
      <c r="AD39" s="197"/>
      <c r="AE39" s="197"/>
      <c r="AF39" s="197"/>
    </row>
    <row r="40" spans="1:35" ht="15.75" x14ac:dyDescent="0.25">
      <c r="A40" s="8"/>
      <c r="B40" s="323" t="s">
        <v>306</v>
      </c>
      <c r="C40" s="323"/>
      <c r="D40" s="323"/>
      <c r="E40" s="40"/>
      <c r="F40" s="323" t="s">
        <v>306</v>
      </c>
      <c r="G40" s="323"/>
      <c r="H40" s="323"/>
      <c r="I40" s="323"/>
      <c r="J40" s="128"/>
      <c r="K40" s="334" t="s">
        <v>306</v>
      </c>
      <c r="L40" s="334"/>
      <c r="M40" s="334"/>
      <c r="N40" s="334"/>
      <c r="O40" s="12"/>
      <c r="P40" s="215"/>
      <c r="X40" s="87"/>
      <c r="Y40" s="197"/>
      <c r="Z40" s="197"/>
      <c r="AA40" s="197"/>
      <c r="AB40" s="197"/>
      <c r="AC40" s="197"/>
      <c r="AD40" s="197"/>
      <c r="AE40" s="197"/>
      <c r="AF40" s="197"/>
    </row>
    <row r="41" spans="1:35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  <c r="AA41" s="197"/>
      <c r="AB41" s="197"/>
      <c r="AC41" s="197"/>
      <c r="AD41" s="197"/>
      <c r="AE41" s="197"/>
      <c r="AF41" s="197"/>
    </row>
    <row r="42" spans="1:35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  <c r="AA42" s="197"/>
      <c r="AB42" s="197"/>
      <c r="AC42" s="197"/>
      <c r="AD42" s="197"/>
      <c r="AE42" s="197"/>
      <c r="AF42" s="197"/>
    </row>
    <row r="43" spans="1:35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5"/>
      <c r="Q43" s="197" t="s">
        <v>27</v>
      </c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197"/>
      <c r="AE43" s="197"/>
      <c r="AF43" s="197"/>
    </row>
    <row r="44" spans="1:35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3"/>
    </row>
    <row r="45" spans="1:35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3"/>
      <c r="Q45" s="87" t="s">
        <v>27</v>
      </c>
    </row>
    <row r="46" spans="1:35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3"/>
      <c r="Q46" s="87" t="s">
        <v>27</v>
      </c>
    </row>
    <row r="47" spans="1:35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3"/>
      <c r="Q47" s="87" t="s">
        <v>27</v>
      </c>
    </row>
    <row r="48" spans="1:35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3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3"/>
      <c r="Q49" s="87" t="s">
        <v>27</v>
      </c>
    </row>
    <row r="50" spans="1:25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3"/>
    </row>
    <row r="51" spans="1:25" x14ac:dyDescent="0.2">
      <c r="A51" s="131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3"/>
    </row>
    <row r="52" spans="1:25" x14ac:dyDescent="0.2">
      <c r="A52" s="131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3"/>
    </row>
    <row r="53" spans="1:25" x14ac:dyDescent="0.2">
      <c r="A53" s="135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3"/>
    </row>
    <row r="54" spans="1:25" s="65" customFormat="1" ht="14.25" x14ac:dyDescent="0.2">
      <c r="P54" s="199"/>
      <c r="Q54" s="87"/>
      <c r="R54" s="87"/>
      <c r="S54" s="87"/>
      <c r="T54" s="87"/>
      <c r="U54" s="87"/>
      <c r="V54" s="87"/>
      <c r="W54" s="87"/>
      <c r="X54" s="199"/>
      <c r="Y54" s="199"/>
    </row>
    <row r="55" spans="1:25" s="65" customFormat="1" ht="14.25" x14ac:dyDescent="0.2">
      <c r="B55" s="87"/>
      <c r="C55" s="87"/>
      <c r="D55" s="87"/>
      <c r="E55" s="87"/>
      <c r="P55" s="199"/>
      <c r="Q55" s="87"/>
      <c r="R55" s="87"/>
      <c r="S55" s="87"/>
      <c r="T55" s="87"/>
      <c r="U55" s="87"/>
      <c r="V55" s="87"/>
      <c r="W55" s="87"/>
      <c r="X55" s="199"/>
      <c r="Y55" s="199"/>
    </row>
    <row r="56" spans="1:25" s="65" customFormat="1" ht="14.25" x14ac:dyDescent="0.2">
      <c r="P56" s="199"/>
      <c r="Q56" s="87"/>
      <c r="R56" s="87"/>
      <c r="S56" s="87"/>
      <c r="T56" s="87"/>
      <c r="U56" s="87"/>
      <c r="V56" s="87"/>
      <c r="W56" s="87"/>
      <c r="X56" s="199"/>
      <c r="Y56" s="199"/>
    </row>
    <row r="57" spans="1:25" s="65" customFormat="1" ht="14.25" x14ac:dyDescent="0.2">
      <c r="P57" s="199"/>
      <c r="Q57" s="87"/>
      <c r="R57" s="87"/>
      <c r="S57" s="87"/>
      <c r="T57" s="87"/>
      <c r="U57" s="87"/>
      <c r="V57" s="87"/>
      <c r="W57" s="87"/>
      <c r="X57" s="199"/>
      <c r="Y57" s="199"/>
    </row>
    <row r="58" spans="1:25" s="65" customFormat="1" ht="14.25" x14ac:dyDescent="0.2">
      <c r="P58" s="199"/>
      <c r="Q58" s="87"/>
      <c r="R58" s="87"/>
      <c r="S58" s="87"/>
      <c r="T58" s="87"/>
      <c r="U58" s="87"/>
      <c r="V58" s="87"/>
      <c r="W58" s="87"/>
      <c r="X58" s="199"/>
      <c r="Y58" s="199"/>
    </row>
    <row r="59" spans="1:25" s="65" customFormat="1" ht="14.25" x14ac:dyDescent="0.2">
      <c r="P59" s="199"/>
      <c r="Q59" s="87"/>
      <c r="R59" s="87"/>
      <c r="S59" s="87"/>
      <c r="T59" s="87"/>
      <c r="U59" s="87"/>
      <c r="V59" s="87"/>
      <c r="W59" s="87"/>
      <c r="X59" s="199"/>
      <c r="Y59" s="199"/>
    </row>
    <row r="60" spans="1:25" s="65" customFormat="1" ht="14.25" x14ac:dyDescent="0.2">
      <c r="P60" s="199"/>
      <c r="Q60" s="87"/>
      <c r="R60" s="87"/>
      <c r="S60" s="87"/>
      <c r="T60" s="87"/>
      <c r="U60" s="87"/>
      <c r="V60" s="87"/>
      <c r="W60" s="87"/>
      <c r="X60" s="199"/>
      <c r="Y60" s="199"/>
    </row>
    <row r="61" spans="1:25" s="65" customFormat="1" ht="14.25" x14ac:dyDescent="0.2">
      <c r="P61" s="199"/>
      <c r="Q61" s="87"/>
      <c r="R61" s="87"/>
      <c r="S61" s="87"/>
      <c r="T61" s="87"/>
      <c r="U61" s="87"/>
      <c r="V61" s="87"/>
      <c r="W61" s="87"/>
      <c r="X61" s="199"/>
      <c r="Y61" s="199"/>
    </row>
    <row r="62" spans="1:25" s="65" customFormat="1" ht="14.25" x14ac:dyDescent="0.2">
      <c r="P62" s="199"/>
      <c r="Q62" s="87"/>
      <c r="R62" s="87"/>
      <c r="S62" s="87"/>
      <c r="T62" s="87"/>
      <c r="U62" s="87"/>
      <c r="V62" s="87"/>
      <c r="W62" s="87"/>
      <c r="X62" s="199"/>
      <c r="Y62" s="199"/>
    </row>
    <row r="63" spans="1:25" s="65" customFormat="1" ht="14.25" x14ac:dyDescent="0.2">
      <c r="P63" s="199"/>
      <c r="Q63" s="87"/>
      <c r="R63" s="87"/>
      <c r="S63" s="87"/>
      <c r="T63" s="87"/>
      <c r="U63" s="87"/>
      <c r="V63" s="87"/>
      <c r="W63" s="87"/>
      <c r="X63" s="199"/>
      <c r="Y63" s="199"/>
    </row>
    <row r="64" spans="1:25" s="65" customFormat="1" ht="14.25" x14ac:dyDescent="0.2">
      <c r="P64" s="199"/>
      <c r="Q64" s="87"/>
      <c r="R64" s="87"/>
      <c r="S64" s="87"/>
      <c r="T64" s="87"/>
      <c r="U64" s="87"/>
      <c r="V64" s="87"/>
      <c r="W64" s="87"/>
      <c r="X64" s="199"/>
      <c r="Y64" s="199"/>
    </row>
    <row r="65" spans="16:25" s="65" customFormat="1" ht="14.25" x14ac:dyDescent="0.2">
      <c r="P65" s="199"/>
      <c r="Q65" s="87"/>
      <c r="R65" s="87"/>
      <c r="S65" s="87"/>
      <c r="T65" s="87"/>
      <c r="U65" s="87"/>
      <c r="V65" s="87"/>
      <c r="W65" s="87"/>
      <c r="X65" s="199"/>
      <c r="Y65" s="199"/>
    </row>
    <row r="66" spans="16:25" s="65" customFormat="1" ht="14.25" x14ac:dyDescent="0.2">
      <c r="P66" s="199"/>
      <c r="Q66" s="87"/>
      <c r="R66" s="87"/>
      <c r="S66" s="87"/>
      <c r="T66" s="87"/>
      <c r="U66" s="87"/>
      <c r="V66" s="87"/>
      <c r="W66" s="87"/>
      <c r="X66" s="199"/>
      <c r="Y66" s="199"/>
    </row>
    <row r="67" spans="16:25" s="65" customFormat="1" ht="14.25" x14ac:dyDescent="0.2">
      <c r="P67" s="199"/>
      <c r="Q67" s="87"/>
      <c r="R67" s="87"/>
      <c r="S67" s="87"/>
      <c r="T67" s="87"/>
      <c r="U67" s="87"/>
      <c r="V67" s="87"/>
      <c r="W67" s="87"/>
      <c r="X67" s="199"/>
      <c r="Y67" s="199"/>
    </row>
    <row r="68" spans="16:25" s="65" customFormat="1" ht="14.25" x14ac:dyDescent="0.2">
      <c r="P68" s="199"/>
      <c r="Q68" s="87"/>
      <c r="R68" s="87"/>
      <c r="S68" s="87"/>
      <c r="T68" s="87"/>
      <c r="U68" s="87"/>
      <c r="V68" s="87"/>
      <c r="W68" s="87"/>
      <c r="X68" s="199"/>
      <c r="Y68" s="199"/>
    </row>
    <row r="69" spans="16:25" s="65" customFormat="1" ht="14.25" x14ac:dyDescent="0.2">
      <c r="P69" s="199"/>
      <c r="Q69" s="87"/>
      <c r="R69" s="87"/>
      <c r="S69" s="87"/>
      <c r="T69" s="87"/>
      <c r="U69" s="87"/>
      <c r="V69" s="87"/>
      <c r="W69" s="87"/>
      <c r="X69" s="199"/>
      <c r="Y69" s="199"/>
    </row>
    <row r="70" spans="16:25" s="65" customFormat="1" ht="14.25" x14ac:dyDescent="0.2">
      <c r="P70" s="199"/>
      <c r="Q70" s="87"/>
      <c r="R70" s="87"/>
      <c r="S70" s="87"/>
      <c r="T70" s="87"/>
      <c r="U70" s="87"/>
      <c r="V70" s="87"/>
      <c r="W70" s="87"/>
      <c r="X70" s="199"/>
      <c r="Y70" s="199"/>
    </row>
    <row r="71" spans="16:25" s="65" customFormat="1" ht="14.25" x14ac:dyDescent="0.2">
      <c r="P71" s="199"/>
      <c r="Q71" s="87"/>
      <c r="R71" s="87"/>
      <c r="S71" s="87"/>
      <c r="T71" s="87"/>
      <c r="U71" s="87"/>
      <c r="V71" s="87"/>
      <c r="W71" s="87"/>
      <c r="X71" s="199"/>
      <c r="Y71" s="199"/>
    </row>
    <row r="72" spans="16:25" s="65" customFormat="1" ht="14.25" x14ac:dyDescent="0.2">
      <c r="P72" s="199"/>
      <c r="Q72" s="87"/>
      <c r="R72" s="87"/>
      <c r="S72" s="87"/>
      <c r="T72" s="87"/>
      <c r="U72" s="87"/>
      <c r="V72" s="87"/>
      <c r="W72" s="87"/>
      <c r="X72" s="199"/>
      <c r="Y72" s="199"/>
    </row>
    <row r="73" spans="16:25" s="65" customFormat="1" ht="14.25" x14ac:dyDescent="0.2">
      <c r="P73" s="199"/>
      <c r="Q73" s="87"/>
      <c r="R73" s="87"/>
      <c r="S73" s="87"/>
      <c r="T73" s="87"/>
      <c r="U73" s="87"/>
      <c r="V73" s="87"/>
      <c r="W73" s="87"/>
      <c r="X73" s="199"/>
      <c r="Y73" s="199"/>
    </row>
    <row r="74" spans="16:25" s="65" customFormat="1" ht="14.25" x14ac:dyDescent="0.2">
      <c r="P74" s="199"/>
      <c r="Q74" s="87"/>
      <c r="R74" s="87"/>
      <c r="S74" s="87"/>
      <c r="T74" s="87"/>
      <c r="U74" s="87"/>
      <c r="V74" s="87"/>
      <c r="W74" s="87"/>
      <c r="X74" s="199"/>
      <c r="Y74" s="199"/>
    </row>
    <row r="75" spans="16:25" s="65" customFormat="1" ht="14.25" x14ac:dyDescent="0.2">
      <c r="P75" s="199"/>
      <c r="Q75" s="87"/>
      <c r="R75" s="87"/>
      <c r="S75" s="87"/>
      <c r="T75" s="87"/>
      <c r="U75" s="87"/>
      <c r="V75" s="87"/>
      <c r="W75" s="87"/>
      <c r="X75" s="199"/>
      <c r="Y75" s="199"/>
    </row>
    <row r="76" spans="16:25" s="65" customFormat="1" ht="14.25" x14ac:dyDescent="0.2">
      <c r="P76" s="199"/>
      <c r="Q76" s="87"/>
      <c r="R76" s="87"/>
      <c r="S76" s="87"/>
      <c r="T76" s="87"/>
      <c r="U76" s="87"/>
      <c r="V76" s="87"/>
      <c r="W76" s="87"/>
      <c r="X76" s="199"/>
      <c r="Y76" s="199"/>
    </row>
    <row r="77" spans="16:25" s="65" customFormat="1" ht="14.25" x14ac:dyDescent="0.2">
      <c r="P77" s="199"/>
      <c r="Q77" s="87"/>
      <c r="R77" s="87"/>
      <c r="S77" s="87"/>
      <c r="T77" s="87"/>
      <c r="U77" s="87"/>
      <c r="V77" s="87"/>
      <c r="W77" s="87"/>
      <c r="X77" s="199"/>
      <c r="Y77" s="199"/>
    </row>
    <row r="78" spans="16:25" s="65" customFormat="1" ht="14.25" x14ac:dyDescent="0.2">
      <c r="P78" s="199"/>
      <c r="Q78" s="87"/>
      <c r="R78" s="87"/>
      <c r="S78" s="87"/>
      <c r="T78" s="87"/>
      <c r="U78" s="87"/>
      <c r="V78" s="87"/>
      <c r="W78" s="87"/>
      <c r="X78" s="199"/>
      <c r="Y78" s="199"/>
    </row>
    <row r="79" spans="16:25" s="65" customFormat="1" ht="14.25" x14ac:dyDescent="0.2">
      <c r="P79" s="199"/>
      <c r="Q79" s="87"/>
      <c r="R79" s="87"/>
      <c r="S79" s="87"/>
      <c r="T79" s="87"/>
      <c r="U79" s="87"/>
      <c r="V79" s="87"/>
      <c r="W79" s="87"/>
      <c r="X79" s="199"/>
      <c r="Y79" s="199"/>
    </row>
    <row r="80" spans="16:25" s="65" customFormat="1" ht="14.25" x14ac:dyDescent="0.2">
      <c r="P80" s="199"/>
      <c r="Q80" s="87"/>
      <c r="R80" s="87"/>
      <c r="S80" s="87"/>
      <c r="T80" s="87"/>
      <c r="U80" s="87"/>
      <c r="V80" s="87"/>
      <c r="W80" s="87"/>
      <c r="X80" s="199"/>
      <c r="Y80" s="199"/>
    </row>
    <row r="81" spans="16:25" s="65" customFormat="1" ht="14.25" x14ac:dyDescent="0.2">
      <c r="P81" s="199"/>
      <c r="Q81" s="87"/>
      <c r="R81" s="87"/>
      <c r="S81" s="87"/>
      <c r="T81" s="87"/>
      <c r="U81" s="87"/>
      <c r="V81" s="87"/>
      <c r="W81" s="87"/>
      <c r="X81" s="199"/>
      <c r="Y81" s="199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77"/>
  <sheetViews>
    <sheetView showGridLines="0" zoomScaleNormal="100" workbookViewId="0">
      <selection activeCell="B10" sqref="B10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9"/>
    <col min="25" max="25" width="9.28515625" style="65" customWidth="1"/>
    <col min="26" max="28" width="10.85546875" style="65"/>
    <col min="29" max="29" width="7.7109375" style="65" customWidth="1"/>
    <col min="30" max="30" width="15.85546875" style="65" bestFit="1" customWidth="1"/>
    <col min="31" max="35" width="16.28515625" style="65" customWidth="1"/>
    <col min="36" max="16384" width="10.85546875" style="7"/>
  </cols>
  <sheetData>
    <row r="1" spans="1:3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3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3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3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3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X5" s="87"/>
      <c r="Y5" s="197"/>
      <c r="Z5" s="197"/>
    </row>
    <row r="6" spans="1:3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</row>
    <row r="7" spans="1:38" ht="15.75" x14ac:dyDescent="0.25">
      <c r="A7" s="8"/>
      <c r="B7" s="9"/>
      <c r="C7" s="306" t="s">
        <v>332</v>
      </c>
      <c r="D7" s="306"/>
      <c r="E7" s="306"/>
      <c r="F7" s="306"/>
      <c r="G7" s="306"/>
      <c r="H7" s="306"/>
      <c r="I7" s="306"/>
      <c r="J7" s="306"/>
      <c r="K7" s="306"/>
      <c r="L7" s="306"/>
      <c r="M7" s="306"/>
      <c r="N7" s="306"/>
      <c r="O7" s="12"/>
      <c r="P7" s="215"/>
      <c r="X7" s="87"/>
      <c r="Y7" s="197"/>
      <c r="Z7" s="197"/>
    </row>
    <row r="8" spans="1:38" ht="15.75" x14ac:dyDescent="0.25">
      <c r="A8" s="8"/>
      <c r="B8" s="9"/>
      <c r="C8" s="322" t="s">
        <v>348</v>
      </c>
      <c r="D8" s="322"/>
      <c r="E8" s="322"/>
      <c r="F8" s="322"/>
      <c r="G8" s="322"/>
      <c r="H8" s="322"/>
      <c r="I8" s="322"/>
      <c r="J8" s="322"/>
      <c r="K8" s="322"/>
      <c r="L8" s="322"/>
      <c r="M8" s="322"/>
      <c r="N8" s="322"/>
      <c r="O8" s="12"/>
      <c r="P8" s="215"/>
      <c r="X8" s="87"/>
      <c r="Y8" s="197"/>
      <c r="Z8" s="197"/>
    </row>
    <row r="9" spans="1:38" ht="7.5" customHeight="1" x14ac:dyDescent="0.25">
      <c r="A9" s="8"/>
      <c r="B9" s="9"/>
      <c r="C9" s="54"/>
      <c r="D9" s="54"/>
      <c r="E9" s="194"/>
      <c r="F9" s="194"/>
      <c r="G9" s="54"/>
      <c r="H9" s="9"/>
      <c r="I9" s="54"/>
      <c r="J9" s="9"/>
      <c r="K9" s="9"/>
      <c r="L9" s="9"/>
      <c r="M9" s="9"/>
      <c r="N9" s="9"/>
      <c r="O9" s="12"/>
      <c r="P9" s="215"/>
      <c r="X9" s="87"/>
      <c r="Y9" s="197"/>
      <c r="Z9" s="197"/>
    </row>
    <row r="10" spans="1:38" s="65" customFormat="1" ht="15.75" customHeight="1" x14ac:dyDescent="0.25">
      <c r="A10" s="62"/>
      <c r="B10" s="63"/>
      <c r="C10" s="311" t="s">
        <v>51</v>
      </c>
      <c r="D10" s="311"/>
      <c r="E10" s="316" t="s">
        <v>305</v>
      </c>
      <c r="F10" s="316" t="s">
        <v>304</v>
      </c>
      <c r="G10" s="311" t="s">
        <v>50</v>
      </c>
      <c r="H10" s="311"/>
      <c r="I10" s="316" t="s">
        <v>305</v>
      </c>
      <c r="J10" s="316" t="s">
        <v>304</v>
      </c>
      <c r="K10" s="311" t="s">
        <v>52</v>
      </c>
      <c r="L10" s="311"/>
      <c r="M10" s="316" t="s">
        <v>305</v>
      </c>
      <c r="N10" s="316" t="s">
        <v>304</v>
      </c>
      <c r="O10" s="64"/>
      <c r="P10" s="215"/>
      <c r="Q10" s="87"/>
      <c r="R10" s="87"/>
      <c r="S10" s="87"/>
      <c r="T10" s="87"/>
      <c r="U10" s="87"/>
      <c r="V10" s="87"/>
      <c r="W10" s="87"/>
      <c r="X10" s="87"/>
      <c r="Y10" s="197"/>
      <c r="Z10" s="197"/>
    </row>
    <row r="11" spans="1:38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316"/>
      <c r="G11" s="107">
        <v>2016</v>
      </c>
      <c r="H11" s="146">
        <v>2017</v>
      </c>
      <c r="I11" s="316"/>
      <c r="J11" s="316"/>
      <c r="K11" s="107">
        <v>2016</v>
      </c>
      <c r="L11" s="146">
        <v>2017</v>
      </c>
      <c r="M11" s="316"/>
      <c r="N11" s="316"/>
      <c r="O11" s="64"/>
      <c r="P11" s="197"/>
      <c r="Q11" s="179"/>
      <c r="R11" s="321" t="s">
        <v>51</v>
      </c>
      <c r="S11" s="321"/>
      <c r="T11" s="321" t="s">
        <v>50</v>
      </c>
      <c r="U11" s="321"/>
      <c r="V11" s="321" t="s">
        <v>52</v>
      </c>
      <c r="W11" s="321"/>
      <c r="X11" s="87"/>
      <c r="Y11" s="197"/>
      <c r="Z11" s="197"/>
    </row>
    <row r="12" spans="1:38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5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  <c r="AH12" s="87"/>
      <c r="AI12" s="87"/>
      <c r="AJ12" s="87"/>
      <c r="AK12" s="87"/>
      <c r="AL12" s="87"/>
    </row>
    <row r="13" spans="1:38" s="65" customFormat="1" x14ac:dyDescent="0.25">
      <c r="A13" s="62"/>
      <c r="B13" s="99" t="s">
        <v>38</v>
      </c>
      <c r="C13" s="70">
        <v>1183.1649489697202</v>
      </c>
      <c r="D13" s="70">
        <v>1095.4772825828431</v>
      </c>
      <c r="E13" s="70">
        <v>100</v>
      </c>
      <c r="F13" s="85">
        <v>-7.4112799287397664</v>
      </c>
      <c r="G13" s="70">
        <v>1674.2961666369902</v>
      </c>
      <c r="H13" s="70">
        <v>1745.4141756787421</v>
      </c>
      <c r="I13" s="70">
        <v>100</v>
      </c>
      <c r="J13" s="85">
        <v>4.2476361386289518</v>
      </c>
      <c r="K13" s="70">
        <v>1322.4008725214526</v>
      </c>
      <c r="L13" s="70">
        <v>1278.2337878082521</v>
      </c>
      <c r="M13" s="70">
        <v>100</v>
      </c>
      <c r="N13" s="85">
        <v>-3.3399164830393735</v>
      </c>
      <c r="O13" s="64"/>
      <c r="P13" s="215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182">
        <f>+D13/$D$13*100</f>
        <v>100</v>
      </c>
      <c r="Y13" s="182">
        <f>+((D13-C13)/C13)*100</f>
        <v>-7.4112799287397708</v>
      </c>
      <c r="Z13" s="182">
        <f>+H13/$H$13*100</f>
        <v>100</v>
      </c>
      <c r="AA13" s="182">
        <f>+((H13-G13)/G13)*100</f>
        <v>4.2476361386289501</v>
      </c>
      <c r="AB13" s="182">
        <f>+L13/$L$13*100</f>
        <v>100</v>
      </c>
      <c r="AC13" s="182">
        <f>+((L13-K13)/K13)*100</f>
        <v>-3.3399164830393699</v>
      </c>
      <c r="AD13" s="87" t="b">
        <f>ROUND(E13,4)=ROUND(X13,4)</f>
        <v>1</v>
      </c>
      <c r="AE13" s="87" t="b">
        <f>ROUND(F13,4)=ROUND(Y13,4)</f>
        <v>1</v>
      </c>
      <c r="AF13" s="87" t="b">
        <f>ROUND(I13,4)=ROUND(Z13,4)</f>
        <v>1</v>
      </c>
      <c r="AG13" s="87" t="b">
        <f>ROUND(J13,4)=ROUND(AA13,4)</f>
        <v>1</v>
      </c>
      <c r="AH13" s="87" t="b">
        <f>ROUND(M13,4)=ROUND(AB13,4)</f>
        <v>1</v>
      </c>
      <c r="AI13" s="87" t="b">
        <f>ROUND(N13,4)=ROUND(AC13,4)</f>
        <v>1</v>
      </c>
      <c r="AJ13" s="87"/>
      <c r="AK13" s="87"/>
      <c r="AL13" s="87"/>
    </row>
    <row r="14" spans="1:38" s="65" customFormat="1" ht="14.25" x14ac:dyDescent="0.2">
      <c r="A14" s="62"/>
      <c r="B14" s="63" t="s">
        <v>39</v>
      </c>
      <c r="C14" s="72">
        <v>14.211642467458852</v>
      </c>
      <c r="D14" s="111">
        <v>15.488285325898403</v>
      </c>
      <c r="E14" s="84">
        <v>1.4138390245191721</v>
      </c>
      <c r="F14" s="84">
        <v>8.983077511010773</v>
      </c>
      <c r="G14" s="72">
        <v>51.648421495399589</v>
      </c>
      <c r="H14" s="111">
        <v>56.483085054101252</v>
      </c>
      <c r="I14" s="84">
        <v>3.2360849270710537</v>
      </c>
      <c r="J14" s="84">
        <v>9.3607189120625822</v>
      </c>
      <c r="K14" s="69">
        <v>72.305948437985109</v>
      </c>
      <c r="L14" s="114">
        <v>76.054512496197887</v>
      </c>
      <c r="M14" s="84">
        <v>5.9499688727995688</v>
      </c>
      <c r="N14" s="84">
        <v>5.184309367614226</v>
      </c>
      <c r="O14" s="64"/>
      <c r="P14" s="215"/>
      <c r="Q14" s="87" t="s">
        <v>39</v>
      </c>
      <c r="R14" s="178">
        <v>14211.642467458851</v>
      </c>
      <c r="S14" s="178">
        <v>15488.285325898403</v>
      </c>
      <c r="T14" s="178">
        <v>51648.421495399591</v>
      </c>
      <c r="U14" s="178">
        <v>56483.085054101255</v>
      </c>
      <c r="V14" s="178">
        <v>72305.948437985106</v>
      </c>
      <c r="W14" s="178">
        <v>76054.512496197887</v>
      </c>
      <c r="X14" s="182">
        <f t="shared" ref="X14:X21" si="0">+D14/$D$13*100</f>
        <v>1.4138390245191721</v>
      </c>
      <c r="Y14" s="182">
        <f t="shared" ref="Y14:Y21" si="1">+((D14-C14)/C14)*100</f>
        <v>8.9830775110107641</v>
      </c>
      <c r="Z14" s="182">
        <f t="shared" ref="Z14:Z21" si="2">+H14/$H$13*100</f>
        <v>3.2360849270710537</v>
      </c>
      <c r="AA14" s="182">
        <f t="shared" ref="AA14:AA21" si="3">+((H14-G14)/G14)*100</f>
        <v>9.3607189120625787</v>
      </c>
      <c r="AB14" s="182">
        <f t="shared" ref="AB14:AB21" si="4">+L14/$L$13*100</f>
        <v>5.9499688727995688</v>
      </c>
      <c r="AC14" s="182">
        <f t="shared" ref="AC14:AC21" si="5">+((L14-K14)/K14)*100</f>
        <v>5.1843093676142322</v>
      </c>
      <c r="AD14" s="87" t="b">
        <f t="shared" ref="AD14:AD21" si="6">ROUND(E14,4)=ROUND(X14,4)</f>
        <v>1</v>
      </c>
      <c r="AE14" s="87" t="b">
        <f t="shared" ref="AE14:AE21" si="7">ROUND(F14,4)=ROUND(Y14,4)</f>
        <v>1</v>
      </c>
      <c r="AF14" s="87" t="b">
        <f t="shared" ref="AF14:AF21" si="8">ROUND(I14,4)=ROUND(Z14,4)</f>
        <v>1</v>
      </c>
      <c r="AG14" s="87" t="b">
        <f t="shared" ref="AG14:AG21" si="9">ROUND(J14,4)=ROUND(AA14,4)</f>
        <v>1</v>
      </c>
      <c r="AH14" s="87" t="b">
        <f t="shared" ref="AH14:AH21" si="10">ROUND(M14,4)=ROUND(AB14,4)</f>
        <v>1</v>
      </c>
      <c r="AI14" s="87" t="b">
        <f t="shared" ref="AI14:AI21" si="11">ROUND(N14,4)=ROUND(AC14,4)</f>
        <v>1</v>
      </c>
      <c r="AJ14" s="87"/>
      <c r="AK14" s="87"/>
      <c r="AL14" s="87"/>
    </row>
    <row r="15" spans="1:38" s="65" customFormat="1" ht="14.25" x14ac:dyDescent="0.2">
      <c r="A15" s="62"/>
      <c r="B15" s="63" t="s">
        <v>40</v>
      </c>
      <c r="C15" s="72">
        <v>871.44586560504501</v>
      </c>
      <c r="D15" s="111">
        <v>805.26601317398251</v>
      </c>
      <c r="E15" s="84">
        <v>73.508234810253668</v>
      </c>
      <c r="F15" s="84">
        <v>-7.5942585814109957</v>
      </c>
      <c r="G15" s="72">
        <v>980.17719770259487</v>
      </c>
      <c r="H15" s="111">
        <v>1059.5589225809729</v>
      </c>
      <c r="I15" s="84">
        <v>60.705300629802693</v>
      </c>
      <c r="J15" s="84">
        <v>8.0987116476937349</v>
      </c>
      <c r="K15" s="69">
        <v>485.5668701259284</v>
      </c>
      <c r="L15" s="114">
        <v>487.22044790859462</v>
      </c>
      <c r="M15" s="84">
        <v>38.116692936431953</v>
      </c>
      <c r="N15" s="84">
        <v>0.34054584124270093</v>
      </c>
      <c r="O15" s="64"/>
      <c r="P15" s="215"/>
      <c r="Q15" s="87" t="s">
        <v>40</v>
      </c>
      <c r="R15" s="178">
        <v>871445.86560504499</v>
      </c>
      <c r="S15" s="178">
        <v>805266.0131739825</v>
      </c>
      <c r="T15" s="178">
        <v>980177.19770259492</v>
      </c>
      <c r="U15" s="178">
        <v>1059558.9225809728</v>
      </c>
      <c r="V15" s="178">
        <v>485566.87012592843</v>
      </c>
      <c r="W15" s="178">
        <v>487220.44790859462</v>
      </c>
      <c r="X15" s="182">
        <f t="shared" si="0"/>
        <v>73.508234810253668</v>
      </c>
      <c r="Y15" s="182">
        <f t="shared" si="1"/>
        <v>-7.5942585814109993</v>
      </c>
      <c r="Z15" s="182">
        <f t="shared" si="2"/>
        <v>60.705300629802693</v>
      </c>
      <c r="AA15" s="182">
        <f t="shared" si="3"/>
        <v>8.098711647693726</v>
      </c>
      <c r="AB15" s="182">
        <f t="shared" si="4"/>
        <v>38.116692936431953</v>
      </c>
      <c r="AC15" s="182">
        <f t="shared" si="5"/>
        <v>0.34054584124270554</v>
      </c>
      <c r="AD15" s="87" t="b">
        <f t="shared" si="6"/>
        <v>1</v>
      </c>
      <c r="AE15" s="87" t="b">
        <f t="shared" si="7"/>
        <v>1</v>
      </c>
      <c r="AF15" s="87" t="b">
        <f t="shared" si="8"/>
        <v>1</v>
      </c>
      <c r="AG15" s="87" t="b">
        <f t="shared" si="9"/>
        <v>1</v>
      </c>
      <c r="AH15" s="87" t="b">
        <f t="shared" si="10"/>
        <v>1</v>
      </c>
      <c r="AI15" s="87" t="b">
        <f t="shared" si="11"/>
        <v>1</v>
      </c>
      <c r="AJ15" s="87"/>
      <c r="AK15" s="87"/>
      <c r="AL15" s="87"/>
    </row>
    <row r="16" spans="1:38" s="65" customFormat="1" ht="14.25" x14ac:dyDescent="0.2">
      <c r="A16" s="62"/>
      <c r="B16" s="63" t="s">
        <v>41</v>
      </c>
      <c r="C16" s="72">
        <v>26.606926689578625</v>
      </c>
      <c r="D16" s="111">
        <v>17.597681887087813</v>
      </c>
      <c r="E16" s="84">
        <v>1.6063940500525189</v>
      </c>
      <c r="F16" s="84">
        <v>-33.860524019181604</v>
      </c>
      <c r="G16" s="72">
        <v>82.481345367313452</v>
      </c>
      <c r="H16" s="111">
        <v>57.316353893149113</v>
      </c>
      <c r="I16" s="84">
        <v>3.2838253918076723</v>
      </c>
      <c r="J16" s="84">
        <v>-30.509918772659805</v>
      </c>
      <c r="K16" s="69">
        <v>40.055241840867701</v>
      </c>
      <c r="L16" s="114">
        <v>45.646250133683012</v>
      </c>
      <c r="M16" s="84">
        <v>3.5710408040418979</v>
      </c>
      <c r="N16" s="84">
        <v>13.958243755030587</v>
      </c>
      <c r="O16" s="64"/>
      <c r="P16" s="215"/>
      <c r="Q16" s="87" t="s">
        <v>41</v>
      </c>
      <c r="R16" s="178">
        <v>26606.926689578624</v>
      </c>
      <c r="S16" s="178">
        <v>17597.681887087812</v>
      </c>
      <c r="T16" s="178">
        <v>82481.34536731345</v>
      </c>
      <c r="U16" s="178">
        <v>57316.353893149113</v>
      </c>
      <c r="V16" s="178">
        <v>40055.241840867704</v>
      </c>
      <c r="W16" s="178">
        <v>45646.25013368301</v>
      </c>
      <c r="X16" s="182">
        <f t="shared" si="0"/>
        <v>1.6063940500525189</v>
      </c>
      <c r="Y16" s="182">
        <f t="shared" si="1"/>
        <v>-33.860524019181611</v>
      </c>
      <c r="Z16" s="182">
        <f t="shared" si="2"/>
        <v>3.2838253918076723</v>
      </c>
      <c r="AA16" s="182">
        <f t="shared" si="3"/>
        <v>-30.509918772659812</v>
      </c>
      <c r="AB16" s="182">
        <f t="shared" si="4"/>
        <v>3.5710408040418979</v>
      </c>
      <c r="AC16" s="182">
        <f t="shared" si="5"/>
        <v>13.958243755030574</v>
      </c>
      <c r="AD16" s="87" t="b">
        <f t="shared" si="6"/>
        <v>1</v>
      </c>
      <c r="AE16" s="87" t="b">
        <f t="shared" si="7"/>
        <v>1</v>
      </c>
      <c r="AF16" s="87" t="b">
        <f t="shared" si="8"/>
        <v>1</v>
      </c>
      <c r="AG16" s="87" t="b">
        <f t="shared" si="9"/>
        <v>1</v>
      </c>
      <c r="AH16" s="87" t="b">
        <f t="shared" si="10"/>
        <v>1</v>
      </c>
      <c r="AI16" s="87" t="b">
        <f t="shared" si="11"/>
        <v>1</v>
      </c>
      <c r="AJ16" s="87"/>
      <c r="AK16" s="87"/>
      <c r="AL16" s="87"/>
    </row>
    <row r="17" spans="1:38" s="65" customFormat="1" ht="14.25" x14ac:dyDescent="0.2">
      <c r="A17" s="62"/>
      <c r="B17" s="63" t="s">
        <v>43</v>
      </c>
      <c r="C17" s="72">
        <v>42.337765032263555</v>
      </c>
      <c r="D17" s="111">
        <v>33.101205497891065</v>
      </c>
      <c r="E17" s="84">
        <v>3.0216240924546836</v>
      </c>
      <c r="F17" s="84">
        <v>-21.816360706177463</v>
      </c>
      <c r="G17" s="72">
        <v>18.97620923569329</v>
      </c>
      <c r="H17" s="111">
        <v>10.029497542702613</v>
      </c>
      <c r="I17" s="84">
        <v>0.57461992015748498</v>
      </c>
      <c r="J17" s="84">
        <v>-47.146991171252296</v>
      </c>
      <c r="K17" s="69">
        <v>28.870576585777588</v>
      </c>
      <c r="L17" s="114">
        <v>19.653256812882152</v>
      </c>
      <c r="M17" s="84">
        <v>1.5375322574269439</v>
      </c>
      <c r="N17" s="84">
        <v>-31.926344614246926</v>
      </c>
      <c r="O17" s="64"/>
      <c r="P17" s="215"/>
      <c r="Q17" s="87" t="s">
        <v>43</v>
      </c>
      <c r="R17" s="178">
        <v>42337.765032263553</v>
      </c>
      <c r="S17" s="178">
        <v>33101.205497891067</v>
      </c>
      <c r="T17" s="178">
        <v>18976.209235693288</v>
      </c>
      <c r="U17" s="178">
        <v>10029.497542702613</v>
      </c>
      <c r="V17" s="178">
        <v>28870.576585777588</v>
      </c>
      <c r="W17" s="178">
        <v>19653.256812882151</v>
      </c>
      <c r="X17" s="182">
        <f t="shared" si="0"/>
        <v>3.0216240924546836</v>
      </c>
      <c r="Y17" s="182">
        <f t="shared" si="1"/>
        <v>-21.816360706177466</v>
      </c>
      <c r="Z17" s="182">
        <f t="shared" si="2"/>
        <v>0.57461992015748498</v>
      </c>
      <c r="AA17" s="182">
        <f t="shared" si="3"/>
        <v>-47.146991171252289</v>
      </c>
      <c r="AB17" s="182">
        <f t="shared" si="4"/>
        <v>1.5375322574269439</v>
      </c>
      <c r="AC17" s="182">
        <f t="shared" si="5"/>
        <v>-31.926344614246922</v>
      </c>
      <c r="AD17" s="87" t="b">
        <f t="shared" si="6"/>
        <v>1</v>
      </c>
      <c r="AE17" s="87" t="b">
        <f t="shared" si="7"/>
        <v>1</v>
      </c>
      <c r="AF17" s="87" t="b">
        <f t="shared" si="8"/>
        <v>1</v>
      </c>
      <c r="AG17" s="87" t="b">
        <f t="shared" si="9"/>
        <v>1</v>
      </c>
      <c r="AH17" s="87" t="b">
        <f t="shared" si="10"/>
        <v>1</v>
      </c>
      <c r="AI17" s="87" t="b">
        <f t="shared" si="11"/>
        <v>1</v>
      </c>
      <c r="AJ17" s="87"/>
      <c r="AK17" s="87"/>
      <c r="AL17" s="87"/>
    </row>
    <row r="18" spans="1:38" s="65" customFormat="1" ht="14.25" x14ac:dyDescent="0.2">
      <c r="A18" s="62"/>
      <c r="B18" s="63" t="s">
        <v>166</v>
      </c>
      <c r="C18" s="72">
        <v>11.008597186729778</v>
      </c>
      <c r="D18" s="111">
        <v>10.05184223420906</v>
      </c>
      <c r="E18" s="84">
        <v>0.91757651153746411</v>
      </c>
      <c r="F18" s="84">
        <v>-8.6909797523887171</v>
      </c>
      <c r="G18" s="72">
        <v>47.151651672769091</v>
      </c>
      <c r="H18" s="111">
        <v>57.583550753036057</v>
      </c>
      <c r="I18" s="84">
        <v>3.2991338993017774</v>
      </c>
      <c r="J18" s="84">
        <v>22.12414350331564</v>
      </c>
      <c r="K18" s="69">
        <v>76.042452500302034</v>
      </c>
      <c r="L18" s="114">
        <v>71.72387497556592</v>
      </c>
      <c r="M18" s="84">
        <v>5.6111703242134308</v>
      </c>
      <c r="N18" s="84">
        <v>-5.6791665480791291</v>
      </c>
      <c r="O18" s="64"/>
      <c r="P18" s="215"/>
      <c r="Q18" s="87" t="s">
        <v>246</v>
      </c>
      <c r="R18" s="178">
        <v>11008.597186729778</v>
      </c>
      <c r="S18" s="178">
        <v>10051.84223420906</v>
      </c>
      <c r="T18" s="178">
        <v>47151.651672769091</v>
      </c>
      <c r="U18" s="178">
        <v>57583.550753036056</v>
      </c>
      <c r="V18" s="178">
        <v>76042.452500302039</v>
      </c>
      <c r="W18" s="178">
        <v>71723.874975565923</v>
      </c>
      <c r="X18" s="182">
        <f t="shared" si="0"/>
        <v>0.91757651153746411</v>
      </c>
      <c r="Y18" s="182">
        <f t="shared" si="1"/>
        <v>-8.6909797523887118</v>
      </c>
      <c r="Z18" s="182">
        <f t="shared" si="2"/>
        <v>3.2991338993017774</v>
      </c>
      <c r="AA18" s="182">
        <f t="shared" si="3"/>
        <v>22.124143503315647</v>
      </c>
      <c r="AB18" s="182">
        <f t="shared" si="4"/>
        <v>5.6111703242134308</v>
      </c>
      <c r="AC18" s="182">
        <f t="shared" si="5"/>
        <v>-5.6791665480791282</v>
      </c>
      <c r="AD18" s="87" t="b">
        <f t="shared" si="6"/>
        <v>1</v>
      </c>
      <c r="AE18" s="87" t="b">
        <f t="shared" si="7"/>
        <v>1</v>
      </c>
      <c r="AF18" s="87" t="b">
        <f t="shared" si="8"/>
        <v>1</v>
      </c>
      <c r="AG18" s="87" t="b">
        <f t="shared" si="9"/>
        <v>1</v>
      </c>
      <c r="AH18" s="87" t="b">
        <f t="shared" si="10"/>
        <v>1</v>
      </c>
      <c r="AI18" s="87" t="b">
        <f t="shared" si="11"/>
        <v>1</v>
      </c>
      <c r="AJ18" s="87"/>
      <c r="AK18" s="87"/>
      <c r="AL18" s="87"/>
    </row>
    <row r="19" spans="1:38" s="65" customFormat="1" ht="14.25" x14ac:dyDescent="0.2">
      <c r="A19" s="62"/>
      <c r="B19" s="63" t="s">
        <v>42</v>
      </c>
      <c r="C19" s="72">
        <v>217.55415198864438</v>
      </c>
      <c r="D19" s="111">
        <v>213.97225446377433</v>
      </c>
      <c r="E19" s="84">
        <v>19.532331511182491</v>
      </c>
      <c r="F19" s="84">
        <v>-1.6464395150026845</v>
      </c>
      <c r="G19" s="72">
        <v>493.86134116322012</v>
      </c>
      <c r="H19" s="111">
        <v>504.44276585478025</v>
      </c>
      <c r="I19" s="84">
        <v>28.901035231859325</v>
      </c>
      <c r="J19" s="84">
        <v>2.1425901988272766</v>
      </c>
      <c r="K19" s="69">
        <v>619.55978303059192</v>
      </c>
      <c r="L19" s="114">
        <v>577.93544548132866</v>
      </c>
      <c r="M19" s="84">
        <v>45.213594805086217</v>
      </c>
      <c r="N19" s="84">
        <v>-6.7183730592803803</v>
      </c>
      <c r="O19" s="64"/>
      <c r="P19" s="215"/>
      <c r="Q19" s="87" t="s">
        <v>42</v>
      </c>
      <c r="R19" s="178">
        <v>217554.15198864439</v>
      </c>
      <c r="S19" s="178">
        <v>213972.25446377433</v>
      </c>
      <c r="T19" s="178">
        <v>493861.34116322012</v>
      </c>
      <c r="U19" s="178">
        <v>504442.76585478027</v>
      </c>
      <c r="V19" s="178">
        <v>619559.78303059191</v>
      </c>
      <c r="W19" s="178">
        <v>577935.44548132864</v>
      </c>
      <c r="X19" s="182">
        <f t="shared" si="0"/>
        <v>19.532331511182491</v>
      </c>
      <c r="Y19" s="182">
        <f t="shared" si="1"/>
        <v>-1.6464395150026865</v>
      </c>
      <c r="Z19" s="182">
        <f t="shared" si="2"/>
        <v>28.901035231859325</v>
      </c>
      <c r="AA19" s="182">
        <f t="shared" si="3"/>
        <v>2.1425901988272842</v>
      </c>
      <c r="AB19" s="182">
        <f t="shared" si="4"/>
        <v>45.213594805086217</v>
      </c>
      <c r="AC19" s="182">
        <f t="shared" si="5"/>
        <v>-6.7183730592803785</v>
      </c>
      <c r="AD19" s="87" t="b">
        <f t="shared" si="6"/>
        <v>1</v>
      </c>
      <c r="AE19" s="87" t="b">
        <f t="shared" si="7"/>
        <v>1</v>
      </c>
      <c r="AF19" s="87" t="b">
        <f t="shared" si="8"/>
        <v>1</v>
      </c>
      <c r="AG19" s="87" t="b">
        <f t="shared" si="9"/>
        <v>1</v>
      </c>
      <c r="AH19" s="87" t="b">
        <f t="shared" si="10"/>
        <v>1</v>
      </c>
      <c r="AI19" s="87" t="b">
        <f t="shared" si="11"/>
        <v>1</v>
      </c>
      <c r="AJ19" s="87"/>
      <c r="AK19" s="87"/>
      <c r="AL19" s="87"/>
    </row>
    <row r="20" spans="1:38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5"/>
      <c r="Q20" s="87"/>
      <c r="R20" s="87"/>
      <c r="S20" s="87"/>
      <c r="T20" s="87"/>
      <c r="U20" s="87"/>
      <c r="V20" s="87"/>
      <c r="W20" s="87"/>
      <c r="X20" s="182"/>
      <c r="Y20" s="182"/>
      <c r="Z20" s="182"/>
      <c r="AA20" s="182"/>
      <c r="AB20" s="182"/>
      <c r="AC20" s="182"/>
      <c r="AD20" s="87"/>
      <c r="AE20" s="87"/>
      <c r="AF20" s="87"/>
      <c r="AG20" s="87"/>
      <c r="AH20" s="87"/>
      <c r="AI20" s="87"/>
      <c r="AJ20" s="87"/>
      <c r="AK20" s="87"/>
      <c r="AL20" s="87"/>
    </row>
    <row r="21" spans="1:38" s="65" customFormat="1" ht="14.25" x14ac:dyDescent="0.2">
      <c r="A21" s="62"/>
      <c r="B21" s="63" t="s">
        <v>61</v>
      </c>
      <c r="C21" s="72">
        <v>898.0527922946236</v>
      </c>
      <c r="D21" s="111">
        <v>822.8636950610703</v>
      </c>
      <c r="E21" s="84">
        <v>75.114628860306183</v>
      </c>
      <c r="F21" s="84">
        <v>-8.3724584878175019</v>
      </c>
      <c r="G21" s="69">
        <v>1062.6585430699083</v>
      </c>
      <c r="H21" s="114">
        <v>1116.8752764741221</v>
      </c>
      <c r="I21" s="84">
        <v>63.989126021610367</v>
      </c>
      <c r="J21" s="84">
        <v>5.1019900755314485</v>
      </c>
      <c r="K21" s="69">
        <v>525.62211196679607</v>
      </c>
      <c r="L21" s="114">
        <v>532.86669804227768</v>
      </c>
      <c r="M21" s="84">
        <v>41.687733740473853</v>
      </c>
      <c r="N21" s="84">
        <v>1.3782879202652865</v>
      </c>
      <c r="O21" s="64"/>
      <c r="P21" s="215"/>
      <c r="Q21" s="87"/>
      <c r="R21" s="87"/>
      <c r="S21" s="87"/>
      <c r="T21" s="87"/>
      <c r="U21" s="87"/>
      <c r="V21" s="87"/>
      <c r="W21" s="87"/>
      <c r="X21" s="182">
        <f t="shared" si="0"/>
        <v>75.114628860306183</v>
      </c>
      <c r="Y21" s="182">
        <f t="shared" si="1"/>
        <v>-8.3724584878175019</v>
      </c>
      <c r="Z21" s="182">
        <f t="shared" si="2"/>
        <v>63.989126021610367</v>
      </c>
      <c r="AA21" s="182">
        <f t="shared" si="3"/>
        <v>5.101990075531444</v>
      </c>
      <c r="AB21" s="182">
        <f t="shared" si="4"/>
        <v>41.687733740473853</v>
      </c>
      <c r="AC21" s="182">
        <f t="shared" si="5"/>
        <v>1.3782879202652822</v>
      </c>
      <c r="AD21" s="87" t="b">
        <f t="shared" si="6"/>
        <v>1</v>
      </c>
      <c r="AE21" s="87" t="b">
        <f t="shared" si="7"/>
        <v>1</v>
      </c>
      <c r="AF21" s="87" t="b">
        <f t="shared" si="8"/>
        <v>1</v>
      </c>
      <c r="AG21" s="87" t="b">
        <f t="shared" si="9"/>
        <v>1</v>
      </c>
      <c r="AH21" s="87" t="b">
        <f t="shared" si="10"/>
        <v>1</v>
      </c>
      <c r="AI21" s="87" t="b">
        <f t="shared" si="11"/>
        <v>1</v>
      </c>
      <c r="AJ21" s="87"/>
      <c r="AK21" s="87"/>
      <c r="AL21" s="87"/>
    </row>
    <row r="22" spans="1:38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5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</row>
    <row r="23" spans="1:38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311"/>
      <c r="M23" s="311"/>
      <c r="N23" s="311"/>
      <c r="O23" s="64"/>
      <c r="P23" s="215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</row>
    <row r="24" spans="1:38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5"/>
      <c r="Q24" s="87"/>
      <c r="R24" s="88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</row>
    <row r="25" spans="1:38" s="65" customFormat="1" ht="15.75" customHeight="1" x14ac:dyDescent="0.25">
      <c r="A25" s="62"/>
      <c r="B25" s="63"/>
      <c r="C25" s="311" t="s">
        <v>51</v>
      </c>
      <c r="D25" s="311"/>
      <c r="E25" s="316" t="s">
        <v>305</v>
      </c>
      <c r="F25" s="316" t="s">
        <v>304</v>
      </c>
      <c r="G25" s="311" t="s">
        <v>50</v>
      </c>
      <c r="H25" s="311"/>
      <c r="I25" s="316" t="s">
        <v>305</v>
      </c>
      <c r="J25" s="316" t="s">
        <v>304</v>
      </c>
      <c r="K25" s="311" t="s">
        <v>52</v>
      </c>
      <c r="L25" s="311"/>
      <c r="M25" s="316" t="s">
        <v>305</v>
      </c>
      <c r="N25" s="316" t="s">
        <v>304</v>
      </c>
      <c r="O25" s="64"/>
      <c r="P25" s="215"/>
      <c r="Q25" s="87"/>
      <c r="R25" s="88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</row>
    <row r="26" spans="1:38" s="65" customFormat="1" x14ac:dyDescent="0.25">
      <c r="A26" s="62"/>
      <c r="B26" s="63"/>
      <c r="C26" s="107">
        <v>2016</v>
      </c>
      <c r="D26" s="146">
        <v>2017</v>
      </c>
      <c r="E26" s="316"/>
      <c r="F26" s="316"/>
      <c r="G26" s="107">
        <v>2016</v>
      </c>
      <c r="H26" s="146">
        <v>2017</v>
      </c>
      <c r="I26" s="316"/>
      <c r="J26" s="316"/>
      <c r="K26" s="107">
        <v>2016</v>
      </c>
      <c r="L26" s="146">
        <v>2017</v>
      </c>
      <c r="M26" s="316"/>
      <c r="N26" s="316"/>
      <c r="O26" s="64"/>
      <c r="P26" s="215"/>
      <c r="Q26" s="87"/>
      <c r="R26" s="321" t="s">
        <v>51</v>
      </c>
      <c r="S26" s="321"/>
      <c r="T26" s="321" t="s">
        <v>50</v>
      </c>
      <c r="U26" s="321"/>
      <c r="V26" s="321" t="s">
        <v>52</v>
      </c>
      <c r="W26" s="321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</row>
    <row r="27" spans="1:38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5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</row>
    <row r="28" spans="1:38" s="65" customFormat="1" x14ac:dyDescent="0.25">
      <c r="A28" s="62"/>
      <c r="B28" s="99" t="s">
        <v>38</v>
      </c>
      <c r="C28" s="70">
        <v>1162.7629469613644</v>
      </c>
      <c r="D28" s="70">
        <v>1115.2176072652908</v>
      </c>
      <c r="E28" s="70">
        <v>100</v>
      </c>
      <c r="F28" s="85">
        <v>-4.0889968002784549</v>
      </c>
      <c r="G28" s="70">
        <v>1387.9006909771585</v>
      </c>
      <c r="H28" s="70">
        <v>1690.8032362437648</v>
      </c>
      <c r="I28" s="70">
        <v>100</v>
      </c>
      <c r="J28" s="85">
        <v>21.824511453578577</v>
      </c>
      <c r="K28" s="70">
        <v>1291.2865355818499</v>
      </c>
      <c r="L28" s="70">
        <v>1281.4164820700344</v>
      </c>
      <c r="M28" s="70">
        <v>100</v>
      </c>
      <c r="N28" s="85">
        <v>-0.76435812190731589</v>
      </c>
      <c r="O28" s="64"/>
      <c r="P28" s="21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>
        <f>+D28/$D$28*100</f>
        <v>100</v>
      </c>
      <c r="Y28" s="182">
        <f>+((D28-C28)/C28)*100</f>
        <v>-4.0889968002784505</v>
      </c>
      <c r="Z28" s="87">
        <f>+H28/$H$28*100</f>
        <v>100</v>
      </c>
      <c r="AA28" s="182">
        <f>+((H28-G28)/G28)*100</f>
        <v>21.824511453578584</v>
      </c>
      <c r="AB28" s="87">
        <f>+L28/$L$28*100</f>
        <v>100</v>
      </c>
      <c r="AC28" s="182">
        <f>+((L28-K28)/K28)*100</f>
        <v>-0.76435812190731911</v>
      </c>
      <c r="AD28" s="87" t="b">
        <f>ROUND(E28,4)=ROUND(X28,4)</f>
        <v>1</v>
      </c>
      <c r="AE28" s="87" t="b">
        <f>ROUND(F28,4)=ROUND(Y28,4)</f>
        <v>1</v>
      </c>
      <c r="AF28" s="87" t="b">
        <f>ROUND(I28,4)=ROUND(Z28,4)</f>
        <v>1</v>
      </c>
      <c r="AG28" s="87" t="b">
        <f>ROUND(J28,4)=ROUND(AA28,4)</f>
        <v>1</v>
      </c>
      <c r="AH28" s="87" t="b">
        <f>ROUND(M28,4)=ROUND(AB28,4)</f>
        <v>1</v>
      </c>
      <c r="AI28" s="87" t="b">
        <f>ROUND(N28,4)=ROUND(AC28,4)</f>
        <v>1</v>
      </c>
      <c r="AJ28" s="87"/>
      <c r="AK28" s="87"/>
      <c r="AL28" s="87"/>
    </row>
    <row r="29" spans="1:38" s="65" customFormat="1" ht="14.25" x14ac:dyDescent="0.2">
      <c r="A29" s="62"/>
      <c r="B29" s="63" t="s">
        <v>39</v>
      </c>
      <c r="C29" s="72">
        <v>19.342661924560666</v>
      </c>
      <c r="D29" s="111">
        <v>21.180616498489169</v>
      </c>
      <c r="E29" s="84">
        <v>1.899236199330439</v>
      </c>
      <c r="F29" s="84">
        <v>9.502076710521056</v>
      </c>
      <c r="G29" s="72">
        <v>44.051943681385573</v>
      </c>
      <c r="H29" s="111">
        <v>54.503891128684899</v>
      </c>
      <c r="I29" s="84">
        <v>3.2235502014870181</v>
      </c>
      <c r="J29" s="84">
        <v>23.726416075747103</v>
      </c>
      <c r="K29" s="72">
        <v>76.144154663805665</v>
      </c>
      <c r="L29" s="111">
        <v>76.474986292168026</v>
      </c>
      <c r="M29" s="84">
        <v>5.9680039520506476</v>
      </c>
      <c r="N29" s="84">
        <v>0.43448066345086467</v>
      </c>
      <c r="O29" s="64"/>
      <c r="P29" s="215"/>
      <c r="Q29" s="87" t="s">
        <v>39</v>
      </c>
      <c r="R29" s="178">
        <v>19342.661924560667</v>
      </c>
      <c r="S29" s="178">
        <v>21180.616498489169</v>
      </c>
      <c r="T29" s="178">
        <v>44051.943681385572</v>
      </c>
      <c r="U29" s="178">
        <v>54503.891128684896</v>
      </c>
      <c r="V29" s="178">
        <v>76144.154663805661</v>
      </c>
      <c r="W29" s="178">
        <v>76474.986292168032</v>
      </c>
      <c r="X29" s="87">
        <f t="shared" ref="X29:X36" si="12">+D29/$D$28*100</f>
        <v>1.899236199330439</v>
      </c>
      <c r="Y29" s="182">
        <f t="shared" ref="Y29:Y36" si="13">+((D29-C29)/C29)*100</f>
        <v>9.502076710521056</v>
      </c>
      <c r="Z29" s="87">
        <f t="shared" ref="Z29:Z36" si="14">+H29/$H$28*100</f>
        <v>3.2235502014870181</v>
      </c>
      <c r="AA29" s="182">
        <f t="shared" ref="AA29:AA36" si="15">+((H29-G29)/G29)*100</f>
        <v>23.7264160757471</v>
      </c>
      <c r="AB29" s="87">
        <f t="shared" ref="AB29:AB36" si="16">+L29/$L$28*100</f>
        <v>5.9680039520506476</v>
      </c>
      <c r="AC29" s="182">
        <f t="shared" ref="AC29:AC36" si="17">+((L29-K29)/K29)*100</f>
        <v>0.43448066345087222</v>
      </c>
      <c r="AD29" s="87" t="b">
        <f t="shared" ref="AD29:AE36" si="18">ROUND(E29,4)=ROUND(X29,4)</f>
        <v>1</v>
      </c>
      <c r="AE29" s="87" t="b">
        <f t="shared" si="18"/>
        <v>1</v>
      </c>
      <c r="AF29" s="87" t="b">
        <f t="shared" ref="AF29:AG36" si="19">ROUND(I29,4)=ROUND(Z29,4)</f>
        <v>1</v>
      </c>
      <c r="AG29" s="87" t="b">
        <f t="shared" si="19"/>
        <v>1</v>
      </c>
      <c r="AH29" s="87" t="b">
        <f t="shared" ref="AH29:AI36" si="20">ROUND(M29,4)=ROUND(AB29,4)</f>
        <v>1</v>
      </c>
      <c r="AI29" s="87" t="b">
        <f t="shared" si="20"/>
        <v>1</v>
      </c>
      <c r="AJ29" s="87"/>
      <c r="AK29" s="87"/>
      <c r="AL29" s="87"/>
    </row>
    <row r="30" spans="1:38" s="65" customFormat="1" ht="14.25" x14ac:dyDescent="0.2">
      <c r="A30" s="62"/>
      <c r="B30" s="63" t="s">
        <v>40</v>
      </c>
      <c r="C30" s="72">
        <v>842.31430984393876</v>
      </c>
      <c r="D30" s="111">
        <v>826.67890629881822</v>
      </c>
      <c r="E30" s="84">
        <v>74.127139036656715</v>
      </c>
      <c r="F30" s="84">
        <v>-1.8562433716717286</v>
      </c>
      <c r="G30" s="72">
        <v>795.95915501130025</v>
      </c>
      <c r="H30" s="111">
        <v>1000.3716625676852</v>
      </c>
      <c r="I30" s="84">
        <v>59.165468880345848</v>
      </c>
      <c r="J30" s="84">
        <v>25.681281039286862</v>
      </c>
      <c r="K30" s="72">
        <v>461.07026379364777</v>
      </c>
      <c r="L30" s="111">
        <v>471.0458953392656</v>
      </c>
      <c r="M30" s="84">
        <v>36.759781221037947</v>
      </c>
      <c r="N30" s="84">
        <v>2.1635816336406544</v>
      </c>
      <c r="O30" s="64"/>
      <c r="P30" s="215"/>
      <c r="Q30" s="87" t="s">
        <v>40</v>
      </c>
      <c r="R30" s="178">
        <v>842314.3098439388</v>
      </c>
      <c r="S30" s="178">
        <v>826678.90629881818</v>
      </c>
      <c r="T30" s="178">
        <v>795959.15501130023</v>
      </c>
      <c r="U30" s="178">
        <v>1000371.6625676852</v>
      </c>
      <c r="V30" s="178">
        <v>461070.26379364775</v>
      </c>
      <c r="W30" s="178">
        <v>471045.89533926558</v>
      </c>
      <c r="X30" s="87">
        <f t="shared" si="12"/>
        <v>74.127139036656715</v>
      </c>
      <c r="Y30" s="182">
        <f t="shared" si="13"/>
        <v>-1.8562433716717237</v>
      </c>
      <c r="Z30" s="87">
        <f t="shared" si="14"/>
        <v>59.165468880345848</v>
      </c>
      <c r="AA30" s="182">
        <f t="shared" si="15"/>
        <v>25.681281039286862</v>
      </c>
      <c r="AB30" s="87">
        <f t="shared" si="16"/>
        <v>36.759781221037947</v>
      </c>
      <c r="AC30" s="182">
        <f t="shared" si="17"/>
        <v>2.1635816336406437</v>
      </c>
      <c r="AD30" s="87" t="b">
        <f t="shared" si="18"/>
        <v>1</v>
      </c>
      <c r="AE30" s="87" t="b">
        <f t="shared" si="18"/>
        <v>1</v>
      </c>
      <c r="AF30" s="87" t="b">
        <f t="shared" si="19"/>
        <v>1</v>
      </c>
      <c r="AG30" s="87" t="b">
        <f t="shared" si="19"/>
        <v>1</v>
      </c>
      <c r="AH30" s="87" t="b">
        <f t="shared" si="20"/>
        <v>1</v>
      </c>
      <c r="AI30" s="87" t="b">
        <f t="shared" si="20"/>
        <v>1</v>
      </c>
      <c r="AJ30" s="87"/>
      <c r="AK30" s="87"/>
      <c r="AL30" s="87"/>
    </row>
    <row r="31" spans="1:38" s="65" customFormat="1" ht="14.25" x14ac:dyDescent="0.2">
      <c r="A31" s="62"/>
      <c r="B31" s="63" t="s">
        <v>41</v>
      </c>
      <c r="C31" s="72">
        <v>27.921636550664868</v>
      </c>
      <c r="D31" s="111">
        <v>23.266629967995382</v>
      </c>
      <c r="E31" s="84">
        <v>2.0862861038438267</v>
      </c>
      <c r="F31" s="84">
        <v>-16.671682457519278</v>
      </c>
      <c r="G31" s="72">
        <v>65.981466514674665</v>
      </c>
      <c r="H31" s="111">
        <v>70.963117833462888</v>
      </c>
      <c r="I31" s="84">
        <v>4.1970062697012764</v>
      </c>
      <c r="J31" s="84">
        <v>7.5500766835491229</v>
      </c>
      <c r="K31" s="72">
        <v>54.215419759733976</v>
      </c>
      <c r="L31" s="111">
        <v>50.163122694335783</v>
      </c>
      <c r="M31" s="84">
        <v>3.9146618914485112</v>
      </c>
      <c r="N31" s="84">
        <v>-7.4744363934775793</v>
      </c>
      <c r="O31" s="64"/>
      <c r="P31" s="215"/>
      <c r="Q31" s="87" t="s">
        <v>41</v>
      </c>
      <c r="R31" s="178">
        <v>27921.636550664869</v>
      </c>
      <c r="S31" s="178">
        <v>23266.629967995381</v>
      </c>
      <c r="T31" s="178">
        <v>65981.46651467467</v>
      </c>
      <c r="U31" s="178">
        <v>70963.117833462893</v>
      </c>
      <c r="V31" s="178">
        <v>54215.419759733973</v>
      </c>
      <c r="W31" s="178">
        <v>50163.122694335783</v>
      </c>
      <c r="X31" s="87">
        <f t="shared" si="12"/>
        <v>2.0862861038438267</v>
      </c>
      <c r="Y31" s="182">
        <f t="shared" si="13"/>
        <v>-16.671682457519278</v>
      </c>
      <c r="Z31" s="87">
        <f t="shared" si="14"/>
        <v>4.1970062697012764</v>
      </c>
      <c r="AA31" s="182">
        <f t="shared" si="15"/>
        <v>7.5500766835491229</v>
      </c>
      <c r="AB31" s="87">
        <f t="shared" si="16"/>
        <v>3.9146618914485112</v>
      </c>
      <c r="AC31" s="182">
        <f t="shared" si="17"/>
        <v>-7.4744363934775819</v>
      </c>
      <c r="AD31" s="87" t="b">
        <f t="shared" si="18"/>
        <v>1</v>
      </c>
      <c r="AE31" s="87" t="b">
        <f t="shared" si="18"/>
        <v>1</v>
      </c>
      <c r="AF31" s="87" t="b">
        <f t="shared" si="19"/>
        <v>1</v>
      </c>
      <c r="AG31" s="87" t="b">
        <f t="shared" si="19"/>
        <v>1</v>
      </c>
      <c r="AH31" s="87" t="b">
        <f t="shared" si="20"/>
        <v>1</v>
      </c>
      <c r="AI31" s="87" t="b">
        <f t="shared" si="20"/>
        <v>1</v>
      </c>
      <c r="AJ31" s="87"/>
      <c r="AK31" s="87"/>
      <c r="AL31" s="87"/>
    </row>
    <row r="32" spans="1:38" s="65" customFormat="1" ht="14.25" x14ac:dyDescent="0.2">
      <c r="A32" s="62"/>
      <c r="B32" s="63" t="s">
        <v>43</v>
      </c>
      <c r="C32" s="72">
        <v>44.34353411359546</v>
      </c>
      <c r="D32" s="111">
        <v>30.270952698866051</v>
      </c>
      <c r="E32" s="84">
        <v>2.7143539074042899</v>
      </c>
      <c r="F32" s="84">
        <v>-31.735362767161224</v>
      </c>
      <c r="G32" s="72">
        <v>21.340533864150643</v>
      </c>
      <c r="H32" s="111">
        <v>27.176280362842043</v>
      </c>
      <c r="I32" s="84">
        <v>1.6072999968474162</v>
      </c>
      <c r="J32" s="84">
        <v>27.345831813958064</v>
      </c>
      <c r="K32" s="72">
        <v>34.276676856451537</v>
      </c>
      <c r="L32" s="111">
        <v>23.724256149549291</v>
      </c>
      <c r="M32" s="84">
        <v>1.8514086935439205</v>
      </c>
      <c r="N32" s="84">
        <v>-30.786008664419505</v>
      </c>
      <c r="O32" s="64"/>
      <c r="P32" s="215"/>
      <c r="Q32" s="87" t="s">
        <v>43</v>
      </c>
      <c r="R32" s="178">
        <v>44343.534113595459</v>
      </c>
      <c r="S32" s="178">
        <v>30270.952698866051</v>
      </c>
      <c r="T32" s="178">
        <v>21340.533864150642</v>
      </c>
      <c r="U32" s="178">
        <v>27176.280362842044</v>
      </c>
      <c r="V32" s="178">
        <v>34276.676856451537</v>
      </c>
      <c r="W32" s="178">
        <v>23724.256149549292</v>
      </c>
      <c r="X32" s="87">
        <f t="shared" si="12"/>
        <v>2.7143539074042899</v>
      </c>
      <c r="Y32" s="182">
        <f t="shared" si="13"/>
        <v>-31.735362767161224</v>
      </c>
      <c r="Z32" s="87">
        <f t="shared" si="14"/>
        <v>1.6072999968474162</v>
      </c>
      <c r="AA32" s="182">
        <f t="shared" si="15"/>
        <v>27.345831813958061</v>
      </c>
      <c r="AB32" s="87">
        <f t="shared" si="16"/>
        <v>1.8514086935439205</v>
      </c>
      <c r="AC32" s="182">
        <f t="shared" si="17"/>
        <v>-30.786008664419505</v>
      </c>
      <c r="AD32" s="87" t="b">
        <f t="shared" si="18"/>
        <v>1</v>
      </c>
      <c r="AE32" s="87" t="b">
        <f t="shared" si="18"/>
        <v>1</v>
      </c>
      <c r="AF32" s="87" t="b">
        <f t="shared" si="19"/>
        <v>1</v>
      </c>
      <c r="AG32" s="87" t="b">
        <f t="shared" si="19"/>
        <v>1</v>
      </c>
      <c r="AH32" s="87" t="b">
        <f t="shared" si="20"/>
        <v>1</v>
      </c>
      <c r="AI32" s="87" t="b">
        <f t="shared" si="20"/>
        <v>1</v>
      </c>
      <c r="AJ32" s="87"/>
      <c r="AK32" s="87"/>
      <c r="AL32" s="87"/>
    </row>
    <row r="33" spans="1:38" s="65" customFormat="1" ht="14.25" x14ac:dyDescent="0.2">
      <c r="A33" s="62"/>
      <c r="B33" s="63" t="s">
        <v>166</v>
      </c>
      <c r="C33" s="72">
        <v>12.059312832855438</v>
      </c>
      <c r="D33" s="111">
        <v>12.37135004826262</v>
      </c>
      <c r="E33" s="84">
        <v>1.1093216218670849</v>
      </c>
      <c r="F33" s="84">
        <v>2.5875206965113362</v>
      </c>
      <c r="G33" s="72">
        <v>50.613935358519008</v>
      </c>
      <c r="H33" s="111">
        <v>54.033861444389785</v>
      </c>
      <c r="I33" s="84">
        <v>3.1957510067481127</v>
      </c>
      <c r="J33" s="84">
        <v>6.7568863429529058</v>
      </c>
      <c r="K33" s="72">
        <v>85.072729546441536</v>
      </c>
      <c r="L33" s="111">
        <v>74.270240590979981</v>
      </c>
      <c r="M33" s="84">
        <v>5.7959485951828755</v>
      </c>
      <c r="N33" s="84">
        <v>-12.697945643749954</v>
      </c>
      <c r="O33" s="64"/>
      <c r="P33" s="215"/>
      <c r="Q33" s="87" t="s">
        <v>246</v>
      </c>
      <c r="R33" s="178">
        <v>12059.312832855438</v>
      </c>
      <c r="S33" s="178">
        <v>12371.35004826262</v>
      </c>
      <c r="T33" s="178">
        <v>50613.935358519011</v>
      </c>
      <c r="U33" s="178">
        <v>54033.861444389782</v>
      </c>
      <c r="V33" s="178">
        <v>85072.729546441537</v>
      </c>
      <c r="W33" s="178">
        <v>74270.240590979985</v>
      </c>
      <c r="X33" s="87">
        <f t="shared" si="12"/>
        <v>1.1093216218670849</v>
      </c>
      <c r="Y33" s="182">
        <f t="shared" si="13"/>
        <v>2.5875206965113362</v>
      </c>
      <c r="Z33" s="87">
        <f t="shared" si="14"/>
        <v>3.1957510067481127</v>
      </c>
      <c r="AA33" s="182">
        <f t="shared" si="15"/>
        <v>6.7568863429528943</v>
      </c>
      <c r="AB33" s="87">
        <f t="shared" si="16"/>
        <v>5.7959485951828755</v>
      </c>
      <c r="AC33" s="182">
        <f t="shared" si="17"/>
        <v>-12.697945643749959</v>
      </c>
      <c r="AD33" s="87" t="b">
        <f t="shared" si="18"/>
        <v>1</v>
      </c>
      <c r="AE33" s="87" t="b">
        <f t="shared" si="18"/>
        <v>1</v>
      </c>
      <c r="AF33" s="87" t="b">
        <f t="shared" si="19"/>
        <v>1</v>
      </c>
      <c r="AG33" s="87" t="b">
        <f t="shared" si="19"/>
        <v>1</v>
      </c>
      <c r="AH33" s="87" t="b">
        <f t="shared" si="20"/>
        <v>1</v>
      </c>
      <c r="AI33" s="87" t="b">
        <f t="shared" si="20"/>
        <v>1</v>
      </c>
      <c r="AJ33" s="87"/>
      <c r="AK33" s="87"/>
      <c r="AL33" s="87"/>
    </row>
    <row r="34" spans="1:38" s="65" customFormat="1" ht="14.25" x14ac:dyDescent="0.2">
      <c r="A34" s="62"/>
      <c r="B34" s="63" t="s">
        <v>42</v>
      </c>
      <c r="C34" s="72">
        <v>216.78149169574928</v>
      </c>
      <c r="D34" s="111">
        <v>201.44915175285936</v>
      </c>
      <c r="E34" s="84">
        <v>18.063663130897659</v>
      </c>
      <c r="F34" s="84">
        <v>-7.0727163204544752</v>
      </c>
      <c r="G34" s="72">
        <v>409.95365654712839</v>
      </c>
      <c r="H34" s="111">
        <v>483.75442290669997</v>
      </c>
      <c r="I34" s="84">
        <v>28.610923644870322</v>
      </c>
      <c r="J34" s="84">
        <v>18.002221758714199</v>
      </c>
      <c r="K34" s="72">
        <v>580.50729096176929</v>
      </c>
      <c r="L34" s="111">
        <v>585.73798100373574</v>
      </c>
      <c r="M34" s="84">
        <v>45.710195646736103</v>
      </c>
      <c r="N34" s="84">
        <v>0.90105501229802432</v>
      </c>
      <c r="O34" s="64"/>
      <c r="P34" s="215"/>
      <c r="Q34" s="87" t="s">
        <v>42</v>
      </c>
      <c r="R34" s="178">
        <v>216781.49169574928</v>
      </c>
      <c r="S34" s="178">
        <v>201449.15175285935</v>
      </c>
      <c r="T34" s="178">
        <v>409953.6565471284</v>
      </c>
      <c r="U34" s="178">
        <v>483754.4229067</v>
      </c>
      <c r="V34" s="178">
        <v>580507.29096176929</v>
      </c>
      <c r="W34" s="178">
        <v>585737.9810037358</v>
      </c>
      <c r="X34" s="87">
        <f t="shared" si="12"/>
        <v>18.063663130897659</v>
      </c>
      <c r="Y34" s="182">
        <f t="shared" si="13"/>
        <v>-7.0727163204544725</v>
      </c>
      <c r="Z34" s="87">
        <f t="shared" si="14"/>
        <v>28.610923644870322</v>
      </c>
      <c r="AA34" s="182">
        <f t="shared" si="15"/>
        <v>18.002221758714189</v>
      </c>
      <c r="AB34" s="87">
        <f t="shared" si="16"/>
        <v>45.710195646736103</v>
      </c>
      <c r="AC34" s="182">
        <f t="shared" si="17"/>
        <v>0.90105501229801688</v>
      </c>
      <c r="AD34" s="87" t="b">
        <f t="shared" si="18"/>
        <v>1</v>
      </c>
      <c r="AE34" s="87" t="b">
        <f t="shared" si="18"/>
        <v>1</v>
      </c>
      <c r="AF34" s="87" t="b">
        <f t="shared" si="19"/>
        <v>1</v>
      </c>
      <c r="AG34" s="87" t="b">
        <f t="shared" si="19"/>
        <v>1</v>
      </c>
      <c r="AH34" s="87" t="b">
        <f t="shared" si="20"/>
        <v>1</v>
      </c>
      <c r="AI34" s="87" t="b">
        <f t="shared" si="20"/>
        <v>1</v>
      </c>
      <c r="AJ34" s="87"/>
      <c r="AK34" s="87"/>
      <c r="AL34" s="87"/>
    </row>
    <row r="35" spans="1:38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5"/>
      <c r="Q35" s="87"/>
      <c r="R35" s="87"/>
      <c r="S35" s="87"/>
      <c r="T35" s="87"/>
      <c r="U35" s="87"/>
      <c r="V35" s="87"/>
      <c r="W35" s="87"/>
      <c r="X35" s="87"/>
      <c r="Y35" s="182"/>
      <c r="Z35" s="87"/>
      <c r="AA35" s="182"/>
      <c r="AB35" s="87"/>
      <c r="AC35" s="182"/>
      <c r="AD35" s="87"/>
      <c r="AE35" s="87"/>
      <c r="AF35" s="87"/>
      <c r="AG35" s="87"/>
      <c r="AH35" s="87"/>
      <c r="AI35" s="87"/>
      <c r="AJ35" s="87"/>
      <c r="AK35" s="87"/>
      <c r="AL35" s="87"/>
    </row>
    <row r="36" spans="1:38" s="65" customFormat="1" ht="14.25" x14ac:dyDescent="0.2">
      <c r="A36" s="62"/>
      <c r="B36" s="63" t="s">
        <v>61</v>
      </c>
      <c r="C36" s="72">
        <v>870.23594639460362</v>
      </c>
      <c r="D36" s="111">
        <v>849.94553626681363</v>
      </c>
      <c r="E36" s="84">
        <v>76.213425140500533</v>
      </c>
      <c r="F36" s="84">
        <v>-2.3315987131827143</v>
      </c>
      <c r="G36" s="72">
        <v>861.94062152597496</v>
      </c>
      <c r="H36" s="111">
        <v>1071.3347804011482</v>
      </c>
      <c r="I36" s="84">
        <v>63.362475150047139</v>
      </c>
      <c r="J36" s="84">
        <v>24.29333919829222</v>
      </c>
      <c r="K36" s="72">
        <v>515.28568355338177</v>
      </c>
      <c r="L36" s="111">
        <v>521.20901803360141</v>
      </c>
      <c r="M36" s="84">
        <v>40.674443112486465</v>
      </c>
      <c r="N36" s="84">
        <v>1.1495243646927333</v>
      </c>
      <c r="O36" s="64"/>
      <c r="P36" s="215"/>
      <c r="Q36" s="87"/>
      <c r="R36" s="87"/>
      <c r="S36" s="87"/>
      <c r="T36" s="87"/>
      <c r="U36" s="87"/>
      <c r="V36" s="87"/>
      <c r="W36" s="87"/>
      <c r="X36" s="87">
        <f t="shared" si="12"/>
        <v>76.213425140500533</v>
      </c>
      <c r="Y36" s="182">
        <f t="shared" si="13"/>
        <v>-2.3315987131827134</v>
      </c>
      <c r="Z36" s="87">
        <f t="shared" si="14"/>
        <v>63.362475150047139</v>
      </c>
      <c r="AA36" s="182">
        <f t="shared" si="15"/>
        <v>24.293339198292223</v>
      </c>
      <c r="AB36" s="87">
        <f t="shared" si="16"/>
        <v>40.674443112486465</v>
      </c>
      <c r="AC36" s="182">
        <f t="shared" si="17"/>
        <v>1.1495243646927367</v>
      </c>
      <c r="AD36" s="87" t="b">
        <f t="shared" si="18"/>
        <v>1</v>
      </c>
      <c r="AE36" s="87" t="b">
        <f t="shared" si="18"/>
        <v>1</v>
      </c>
      <c r="AF36" s="87" t="b">
        <f t="shared" si="19"/>
        <v>1</v>
      </c>
      <c r="AG36" s="87" t="b">
        <f t="shared" si="19"/>
        <v>1</v>
      </c>
      <c r="AH36" s="87" t="b">
        <f t="shared" si="20"/>
        <v>1</v>
      </c>
      <c r="AI36" s="87" t="b">
        <f t="shared" si="20"/>
        <v>1</v>
      </c>
      <c r="AJ36" s="87"/>
      <c r="AK36" s="87"/>
      <c r="AL36" s="87"/>
    </row>
    <row r="37" spans="1:3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87"/>
      <c r="Z37" s="87"/>
      <c r="AA37" s="87"/>
      <c r="AB37" s="87"/>
      <c r="AC37" s="87"/>
      <c r="AD37" s="87"/>
      <c r="AE37" s="87"/>
      <c r="AF37" s="87"/>
      <c r="AG37" s="87"/>
      <c r="AH37" s="87"/>
      <c r="AI37" s="87"/>
      <c r="AJ37" s="75"/>
      <c r="AK37" s="75"/>
      <c r="AL37" s="75"/>
    </row>
    <row r="38" spans="1:38" ht="15.75" x14ac:dyDescent="0.2">
      <c r="A38" s="8"/>
      <c r="B38" s="331" t="s">
        <v>236</v>
      </c>
      <c r="C38" s="331"/>
      <c r="D38" s="331"/>
      <c r="E38" s="331"/>
      <c r="F38" s="331"/>
      <c r="G38" s="331"/>
      <c r="H38" s="331"/>
      <c r="I38" s="331"/>
      <c r="J38" s="331"/>
      <c r="K38" s="331"/>
      <c r="L38" s="331"/>
      <c r="M38" s="331"/>
      <c r="N38" s="331"/>
      <c r="O38" s="12"/>
      <c r="P38" s="215"/>
      <c r="Q38" s="87" t="s">
        <v>27</v>
      </c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75"/>
      <c r="AK38" s="75"/>
      <c r="AL38" s="75"/>
    </row>
    <row r="39" spans="1:38" ht="15.75" x14ac:dyDescent="0.25">
      <c r="A39" s="8"/>
      <c r="B39" s="328" t="s">
        <v>233</v>
      </c>
      <c r="C39" s="326"/>
      <c r="D39" s="326"/>
      <c r="E39" s="40"/>
      <c r="F39" s="323" t="s">
        <v>234</v>
      </c>
      <c r="G39" s="323"/>
      <c r="H39" s="323"/>
      <c r="I39" s="323"/>
      <c r="J39" s="128"/>
      <c r="K39" s="334" t="s">
        <v>235</v>
      </c>
      <c r="L39" s="334"/>
      <c r="M39" s="334"/>
      <c r="N39" s="334"/>
      <c r="O39" s="12"/>
      <c r="P39" s="215"/>
      <c r="Q39" s="87" t="s">
        <v>27</v>
      </c>
      <c r="X39" s="87"/>
      <c r="Y39" s="87"/>
      <c r="Z39" s="87"/>
      <c r="AA39" s="87"/>
      <c r="AB39" s="87"/>
      <c r="AC39" s="87"/>
      <c r="AD39" s="87"/>
      <c r="AE39" s="87"/>
      <c r="AF39" s="87"/>
      <c r="AG39" s="87"/>
      <c r="AH39" s="87"/>
      <c r="AI39" s="87"/>
      <c r="AJ39" s="75"/>
      <c r="AK39" s="75"/>
      <c r="AL39" s="75"/>
    </row>
    <row r="40" spans="1:38" ht="15.75" x14ac:dyDescent="0.25">
      <c r="A40" s="8"/>
      <c r="B40" s="328" t="s">
        <v>306</v>
      </c>
      <c r="C40" s="328"/>
      <c r="D40" s="328"/>
      <c r="E40" s="40"/>
      <c r="F40" s="323" t="s">
        <v>306</v>
      </c>
      <c r="G40" s="323"/>
      <c r="H40" s="323"/>
      <c r="I40" s="323"/>
      <c r="J40" s="128"/>
      <c r="K40" s="334" t="s">
        <v>306</v>
      </c>
      <c r="L40" s="334"/>
      <c r="M40" s="334"/>
      <c r="N40" s="334"/>
      <c r="O40" s="12"/>
      <c r="P40" s="215"/>
      <c r="X40" s="87"/>
      <c r="Y40" s="87"/>
      <c r="Z40" s="87"/>
      <c r="AA40" s="87"/>
      <c r="AB40" s="87"/>
      <c r="AC40" s="87"/>
      <c r="AD40" s="87"/>
      <c r="AE40" s="87"/>
      <c r="AF40" s="87"/>
      <c r="AG40" s="87"/>
      <c r="AH40" s="87"/>
      <c r="AI40" s="87"/>
      <c r="AJ40" s="75"/>
      <c r="AK40" s="75"/>
      <c r="AL40" s="75"/>
    </row>
    <row r="41" spans="1:38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</row>
    <row r="42" spans="1:38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</row>
    <row r="43" spans="1:38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38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38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38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38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38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1" t="s">
        <v>341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199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9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199"/>
    </row>
    <row r="55" spans="1:24" s="65" customFormat="1" ht="14.25" x14ac:dyDescent="0.2">
      <c r="G55" s="87"/>
      <c r="H55" s="87" t="s">
        <v>53</v>
      </c>
      <c r="I55" s="87" t="s">
        <v>54</v>
      </c>
      <c r="J55" s="87" t="s">
        <v>88</v>
      </c>
      <c r="K55" s="87"/>
      <c r="Q55" s="87"/>
      <c r="R55" s="87"/>
      <c r="S55" s="87"/>
      <c r="T55" s="87"/>
      <c r="U55" s="87"/>
      <c r="V55" s="87"/>
      <c r="W55" s="87"/>
      <c r="X55" s="199"/>
    </row>
    <row r="56" spans="1:24" s="65" customFormat="1" ht="14.25" x14ac:dyDescent="0.2">
      <c r="G56" s="87" t="s">
        <v>61</v>
      </c>
      <c r="H56" s="88">
        <v>849.94553626681363</v>
      </c>
      <c r="I56" s="88">
        <v>1071.3347804011482</v>
      </c>
      <c r="J56" s="88">
        <v>521.20901803360141</v>
      </c>
      <c r="K56" s="87"/>
      <c r="Q56" s="87"/>
      <c r="R56" s="87"/>
      <c r="S56" s="87"/>
      <c r="T56" s="87"/>
      <c r="U56" s="87"/>
      <c r="V56" s="87"/>
      <c r="W56" s="87"/>
      <c r="X56" s="199"/>
    </row>
    <row r="57" spans="1:24" s="65" customFormat="1" ht="14.25" x14ac:dyDescent="0.2">
      <c r="G57" s="87" t="s">
        <v>89</v>
      </c>
      <c r="H57" s="88">
        <v>265.27207099847715</v>
      </c>
      <c r="I57" s="88">
        <v>619.46845584261655</v>
      </c>
      <c r="J57" s="88">
        <v>760.20746403643295</v>
      </c>
      <c r="K57" s="87"/>
      <c r="Q57" s="87"/>
      <c r="R57" s="87"/>
      <c r="S57" s="87"/>
      <c r="T57" s="87"/>
      <c r="U57" s="87"/>
      <c r="V57" s="87"/>
      <c r="W57" s="87"/>
      <c r="X57" s="199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199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9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9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9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199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9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9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9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9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9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9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9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9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9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9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9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9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9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9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9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topLeftCell="B2" zoomScaleNormal="100" zoomScaleSheetLayoutView="70" workbookViewId="0">
      <selection activeCell="B11" sqref="B1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3.28515625" style="199" customWidth="1"/>
    <col min="13" max="13" width="11.42578125" style="87" customWidth="1"/>
    <col min="14" max="14" width="10.85546875" style="87" customWidth="1"/>
    <col min="15" max="16" width="10.85546875" style="87"/>
    <col min="17" max="18" width="6.5703125" style="299" customWidth="1"/>
    <col min="19" max="19" width="14.5703125" style="299" customWidth="1"/>
    <col min="20" max="20" width="16.7109375" style="299" customWidth="1"/>
    <col min="21" max="21" width="14.5703125" style="65" bestFit="1" customWidth="1"/>
    <col min="22" max="22" width="16.42578125" style="65" customWidth="1"/>
    <col min="23" max="24" width="14.5703125" style="65" bestFit="1" customWidth="1"/>
    <col min="25" max="31" width="10.85546875" style="65"/>
    <col min="3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2"/>
      <c r="M4" s="183"/>
      <c r="N4" s="18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2"/>
      <c r="M5" s="183"/>
      <c r="N5" s="18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</row>
    <row r="7" spans="1:24" ht="15.75" x14ac:dyDescent="0.25">
      <c r="A7" s="8"/>
      <c r="B7" s="13"/>
      <c r="C7" s="306" t="s">
        <v>114</v>
      </c>
      <c r="D7" s="306"/>
      <c r="E7" s="306"/>
      <c r="F7" s="306"/>
      <c r="G7" s="306"/>
      <c r="H7" s="306"/>
      <c r="I7" s="306"/>
      <c r="J7" s="306"/>
      <c r="K7" s="12"/>
      <c r="L7" s="87"/>
    </row>
    <row r="8" spans="1:24" ht="15.75" x14ac:dyDescent="0.25">
      <c r="A8" s="8"/>
      <c r="B8" s="13"/>
      <c r="C8" s="306" t="s">
        <v>348</v>
      </c>
      <c r="D8" s="306"/>
      <c r="E8" s="306"/>
      <c r="F8" s="306"/>
      <c r="G8" s="306"/>
      <c r="H8" s="306"/>
      <c r="I8" s="306"/>
      <c r="J8" s="306"/>
      <c r="K8" s="55"/>
      <c r="L8" s="87"/>
    </row>
    <row r="9" spans="1:24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</row>
    <row r="10" spans="1:24" s="65" customFormat="1" ht="15.75" customHeight="1" x14ac:dyDescent="0.25">
      <c r="A10" s="62"/>
      <c r="B10" s="63"/>
      <c r="C10" s="311" t="s">
        <v>342</v>
      </c>
      <c r="D10" s="311"/>
      <c r="E10" s="312" t="s">
        <v>302</v>
      </c>
      <c r="F10" s="313"/>
      <c r="G10" s="311" t="s">
        <v>343</v>
      </c>
      <c r="H10" s="311"/>
      <c r="I10" s="313" t="s">
        <v>302</v>
      </c>
      <c r="J10" s="313"/>
      <c r="K10" s="64"/>
      <c r="L10" s="87"/>
      <c r="M10" s="87"/>
      <c r="N10" s="87"/>
      <c r="O10" s="87"/>
      <c r="P10" s="87"/>
      <c r="Q10" s="299"/>
      <c r="R10" s="299"/>
      <c r="S10" s="299"/>
      <c r="T10" s="299"/>
    </row>
    <row r="11" spans="1:24" s="65" customFormat="1" ht="15.75" customHeight="1" x14ac:dyDescent="0.2">
      <c r="A11" s="62"/>
      <c r="B11" s="63"/>
      <c r="C11" s="240">
        <v>2016</v>
      </c>
      <c r="D11" s="240">
        <v>2017</v>
      </c>
      <c r="E11" s="241" t="s">
        <v>19</v>
      </c>
      <c r="F11" s="242" t="s">
        <v>20</v>
      </c>
      <c r="G11" s="240">
        <v>2016</v>
      </c>
      <c r="H11" s="240">
        <v>2017</v>
      </c>
      <c r="I11" s="241" t="s">
        <v>19</v>
      </c>
      <c r="J11" s="242" t="s">
        <v>20</v>
      </c>
      <c r="K11" s="64"/>
      <c r="L11" s="87"/>
      <c r="M11" s="87"/>
      <c r="N11" s="179"/>
      <c r="O11" s="87"/>
      <c r="P11" s="87"/>
      <c r="Q11" s="299"/>
      <c r="R11" s="299"/>
      <c r="S11" s="299"/>
      <c r="T11" s="299"/>
    </row>
    <row r="12" spans="1:24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99"/>
      <c r="R12" s="299"/>
      <c r="S12" s="299"/>
      <c r="T12" s="299"/>
    </row>
    <row r="13" spans="1:24" s="65" customFormat="1" x14ac:dyDescent="0.25">
      <c r="A13" s="62"/>
      <c r="B13" s="63" t="s">
        <v>1</v>
      </c>
      <c r="C13" s="72">
        <v>7946.5601249999881</v>
      </c>
      <c r="D13" s="70">
        <v>8047.2436250000055</v>
      </c>
      <c r="E13" s="84">
        <v>1.2670073392292869</v>
      </c>
      <c r="F13" s="72">
        <v>100.68350000001737</v>
      </c>
      <c r="G13" s="73">
        <v>7967.5786666666563</v>
      </c>
      <c r="H13" s="70">
        <v>8068.1723333333139</v>
      </c>
      <c r="I13" s="84">
        <v>1.262537476881187</v>
      </c>
      <c r="J13" s="72">
        <v>100.59366666665755</v>
      </c>
      <c r="K13" s="64"/>
      <c r="L13" s="87"/>
      <c r="M13" s="87"/>
      <c r="N13" s="87"/>
      <c r="O13" s="87"/>
      <c r="P13" s="87"/>
      <c r="Q13" s="182">
        <f>+((D13-C13)/C13)*100</f>
        <v>1.2670073392292809</v>
      </c>
      <c r="R13" s="88">
        <f>+D13-C13</f>
        <v>100.68350000001737</v>
      </c>
      <c r="S13" s="182">
        <f>+((H13-G13)/G13)*100</f>
        <v>1.262537476881195</v>
      </c>
      <c r="T13" s="88">
        <f>+H13-G13</f>
        <v>100.59366666665755</v>
      </c>
      <c r="U13" s="87" t="b">
        <f>ROUND(E13,4)=ROUND(Q13,4)</f>
        <v>1</v>
      </c>
      <c r="V13" s="87" t="b">
        <f t="shared" ref="V13" si="0">ROUND(F13,4)=ROUND(R13,4)</f>
        <v>1</v>
      </c>
      <c r="W13" s="87" t="b">
        <f>ROUND(I13,4)=ROUND(S13,4)</f>
        <v>1</v>
      </c>
      <c r="X13" s="87" t="b">
        <f>ROUND(J13,4)=ROUND(T13,4)</f>
        <v>1</v>
      </c>
    </row>
    <row r="14" spans="1:24" s="65" customFormat="1" x14ac:dyDescent="0.25">
      <c r="A14" s="62"/>
      <c r="B14" s="63" t="s">
        <v>2</v>
      </c>
      <c r="C14" s="72">
        <v>6506.3266249999961</v>
      </c>
      <c r="D14" s="70">
        <v>6602.8058750000055</v>
      </c>
      <c r="E14" s="84">
        <v>1.4828528532412788</v>
      </c>
      <c r="F14" s="72">
        <v>96.479250000009415</v>
      </c>
      <c r="G14" s="73">
        <v>6526.4283333333351</v>
      </c>
      <c r="H14" s="70">
        <v>6622.8823333333166</v>
      </c>
      <c r="I14" s="84">
        <v>1.4778987077410877</v>
      </c>
      <c r="J14" s="72">
        <v>96.453999999981534</v>
      </c>
      <c r="K14" s="64"/>
      <c r="L14" s="87"/>
      <c r="M14" s="87"/>
      <c r="N14" s="88"/>
      <c r="O14" s="87"/>
      <c r="P14" s="87"/>
      <c r="Q14" s="182">
        <f t="shared" ref="Q14:Q21" si="1">+((D14-C14)/C14)*100</f>
        <v>1.4828528532412784</v>
      </c>
      <c r="R14" s="88">
        <f t="shared" ref="R14:R21" si="2">+D14-C14</f>
        <v>96.479250000009415</v>
      </c>
      <c r="S14" s="182">
        <f t="shared" ref="S14:S21" si="3">+((H14-G14)/G14)*100</f>
        <v>1.4778987077410872</v>
      </c>
      <c r="T14" s="88">
        <f t="shared" ref="T14:T21" si="4">+H14-G14</f>
        <v>96.453999999981534</v>
      </c>
      <c r="U14" s="87" t="b">
        <f t="shared" ref="U14:U21" si="5">ROUND(E14,4)=ROUND(Q14,4)</f>
        <v>1</v>
      </c>
      <c r="V14" s="87" t="b">
        <f t="shared" ref="V14:V21" si="6">ROUND(F14,4)=ROUND(R14,4)</f>
        <v>1</v>
      </c>
      <c r="W14" s="87" t="b">
        <f t="shared" ref="W14:W21" si="7">ROUND(I14,4)=ROUND(S14,4)</f>
        <v>1</v>
      </c>
      <c r="X14" s="87" t="b">
        <f t="shared" ref="X14:X21" si="8">ROUND(J14,4)=ROUND(T14,4)</f>
        <v>1</v>
      </c>
    </row>
    <row r="15" spans="1:24" s="65" customFormat="1" x14ac:dyDescent="0.25">
      <c r="A15" s="62"/>
      <c r="B15" s="63" t="s">
        <v>3</v>
      </c>
      <c r="C15" s="72">
        <v>4601.4607197949981</v>
      </c>
      <c r="D15" s="70">
        <v>4593.6838289671741</v>
      </c>
      <c r="E15" s="84">
        <v>-0.16900917559435902</v>
      </c>
      <c r="F15" s="72">
        <v>-7.7768908278239905</v>
      </c>
      <c r="G15" s="73">
        <v>4632.1238247521569</v>
      </c>
      <c r="H15" s="70">
        <v>4601.291557522065</v>
      </c>
      <c r="I15" s="84">
        <v>-0.66561837283660719</v>
      </c>
      <c r="J15" s="72">
        <v>-30.832267230091929</v>
      </c>
      <c r="K15" s="64"/>
      <c r="L15" s="87"/>
      <c r="M15" s="87"/>
      <c r="N15" s="88"/>
      <c r="O15" s="87"/>
      <c r="P15" s="87"/>
      <c r="Q15" s="182">
        <f t="shared" si="1"/>
        <v>-0.16900917559436349</v>
      </c>
      <c r="R15" s="88">
        <f t="shared" si="2"/>
        <v>-7.7768908278239905</v>
      </c>
      <c r="S15" s="182">
        <f t="shared" si="3"/>
        <v>-0.66561837283660297</v>
      </c>
      <c r="T15" s="88">
        <f t="shared" si="4"/>
        <v>-30.832267230091929</v>
      </c>
      <c r="U15" s="87" t="b">
        <f t="shared" si="5"/>
        <v>1</v>
      </c>
      <c r="V15" s="87" t="b">
        <f t="shared" si="6"/>
        <v>1</v>
      </c>
      <c r="W15" s="87" t="b">
        <f t="shared" si="7"/>
        <v>1</v>
      </c>
      <c r="X15" s="87" t="b">
        <f t="shared" si="8"/>
        <v>1</v>
      </c>
    </row>
    <row r="16" spans="1:24" s="65" customFormat="1" x14ac:dyDescent="0.25">
      <c r="A16" s="62"/>
      <c r="B16" s="63" t="s">
        <v>4</v>
      </c>
      <c r="C16" s="72">
        <v>4161.0279598290581</v>
      </c>
      <c r="D16" s="70">
        <v>4091.0720674748331</v>
      </c>
      <c r="E16" s="84">
        <v>-1.6812165894962816</v>
      </c>
      <c r="F16" s="72">
        <v>-69.955892354224943</v>
      </c>
      <c r="G16" s="73">
        <v>4185.6989783754261</v>
      </c>
      <c r="H16" s="70">
        <v>4121.7507466194838</v>
      </c>
      <c r="I16" s="84">
        <v>-1.5277790420744064</v>
      </c>
      <c r="J16" s="72">
        <v>-63.948231755942288</v>
      </c>
      <c r="K16" s="64"/>
      <c r="L16" s="87"/>
      <c r="M16" s="87"/>
      <c r="N16" s="87"/>
      <c r="O16" s="87"/>
      <c r="P16" s="87"/>
      <c r="Q16" s="182">
        <f t="shared" si="1"/>
        <v>-1.6812165894962852</v>
      </c>
      <c r="R16" s="88">
        <f t="shared" si="2"/>
        <v>-69.955892354224943</v>
      </c>
      <c r="S16" s="182">
        <f t="shared" si="3"/>
        <v>-1.527779042074406</v>
      </c>
      <c r="T16" s="88">
        <f t="shared" si="4"/>
        <v>-63.948231755942288</v>
      </c>
      <c r="U16" s="87" t="b">
        <f t="shared" si="5"/>
        <v>1</v>
      </c>
      <c r="V16" s="87" t="b">
        <f t="shared" si="6"/>
        <v>1</v>
      </c>
      <c r="W16" s="87" t="b">
        <f t="shared" si="7"/>
        <v>1</v>
      </c>
      <c r="X16" s="87" t="b">
        <f t="shared" si="8"/>
        <v>1</v>
      </c>
    </row>
    <row r="17" spans="1:24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182"/>
      <c r="R17" s="88"/>
      <c r="S17" s="182"/>
      <c r="T17" s="88"/>
      <c r="U17" s="87"/>
      <c r="V17" s="87"/>
      <c r="W17" s="87"/>
      <c r="X17" s="87"/>
    </row>
    <row r="18" spans="1:24" s="65" customFormat="1" ht="15.75" customHeight="1" x14ac:dyDescent="0.2">
      <c r="A18" s="62"/>
      <c r="B18" s="337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182"/>
      <c r="R18" s="88"/>
      <c r="S18" s="182"/>
      <c r="T18" s="88"/>
      <c r="U18" s="87"/>
      <c r="V18" s="87"/>
      <c r="W18" s="87"/>
      <c r="X18" s="87"/>
    </row>
    <row r="19" spans="1:24" s="65" customFormat="1" x14ac:dyDescent="0.25">
      <c r="A19" s="62"/>
      <c r="B19" s="338"/>
      <c r="C19" s="72">
        <v>1878.481990329484</v>
      </c>
      <c r="D19" s="70">
        <v>1813.3011467527476</v>
      </c>
      <c r="E19" s="84">
        <v>-3.4698678993086207</v>
      </c>
      <c r="F19" s="72">
        <v>-65.180843576736379</v>
      </c>
      <c r="G19" s="73">
        <v>1870.6122594001188</v>
      </c>
      <c r="H19" s="70">
        <v>1878.7619617667908</v>
      </c>
      <c r="I19" s="84">
        <v>0.43567031733693362</v>
      </c>
      <c r="J19" s="72">
        <v>8.1497023666720452</v>
      </c>
      <c r="K19" s="64"/>
      <c r="L19" s="87"/>
      <c r="M19" s="88">
        <v>1878481.990329484</v>
      </c>
      <c r="N19" s="88">
        <v>1813301.1467527477</v>
      </c>
      <c r="O19" s="88">
        <v>1870612.2594001188</v>
      </c>
      <c r="P19" s="88">
        <v>1878761.9617667908</v>
      </c>
      <c r="Q19" s="182">
        <f t="shared" si="1"/>
        <v>-3.4698678993086181</v>
      </c>
      <c r="R19" s="88">
        <f t="shared" si="2"/>
        <v>-65.180843576736379</v>
      </c>
      <c r="S19" s="182">
        <f t="shared" si="3"/>
        <v>0.43567031733693173</v>
      </c>
      <c r="T19" s="88">
        <f t="shared" si="4"/>
        <v>8.1497023666720452</v>
      </c>
      <c r="U19" s="87" t="b">
        <f t="shared" si="5"/>
        <v>1</v>
      </c>
      <c r="V19" s="87" t="b">
        <f t="shared" si="6"/>
        <v>1</v>
      </c>
      <c r="W19" s="87" t="b">
        <f t="shared" si="7"/>
        <v>1</v>
      </c>
      <c r="X19" s="87" t="b">
        <f t="shared" si="8"/>
        <v>1</v>
      </c>
    </row>
    <row r="20" spans="1:24" s="65" customFormat="1" x14ac:dyDescent="0.25">
      <c r="A20" s="62"/>
      <c r="B20" s="63" t="s">
        <v>63</v>
      </c>
      <c r="C20" s="72">
        <v>1749.4692347957721</v>
      </c>
      <c r="D20" s="70">
        <v>1689.2376523777771</v>
      </c>
      <c r="E20" s="84">
        <v>-3.4428489064013856</v>
      </c>
      <c r="F20" s="72">
        <v>-60.231582417995014</v>
      </c>
      <c r="G20" s="73">
        <v>1743.6070700987384</v>
      </c>
      <c r="H20" s="70">
        <v>1747.3891543896477</v>
      </c>
      <c r="I20" s="84">
        <v>0.21691150235443324</v>
      </c>
      <c r="J20" s="72">
        <v>3.7820842909093244</v>
      </c>
      <c r="K20" s="64"/>
      <c r="L20" s="87"/>
      <c r="M20" s="88">
        <v>1749469.234795772</v>
      </c>
      <c r="N20" s="88">
        <v>1689237.652377777</v>
      </c>
      <c r="O20" s="88">
        <v>1743607.0700987384</v>
      </c>
      <c r="P20" s="88">
        <v>1747389.1543896478</v>
      </c>
      <c r="Q20" s="182">
        <f t="shared" si="1"/>
        <v>-3.4428489064013905</v>
      </c>
      <c r="R20" s="88">
        <f t="shared" si="2"/>
        <v>-60.231582417995014</v>
      </c>
      <c r="S20" s="182">
        <f t="shared" si="3"/>
        <v>0.21691150235443524</v>
      </c>
      <c r="T20" s="88">
        <f t="shared" si="4"/>
        <v>3.7820842909093244</v>
      </c>
      <c r="U20" s="87" t="b">
        <f t="shared" si="5"/>
        <v>1</v>
      </c>
      <c r="V20" s="87" t="b">
        <f t="shared" si="6"/>
        <v>1</v>
      </c>
      <c r="W20" s="87" t="b">
        <f t="shared" si="7"/>
        <v>1</v>
      </c>
      <c r="X20" s="87" t="b">
        <f t="shared" si="8"/>
        <v>1</v>
      </c>
    </row>
    <row r="21" spans="1:24" s="65" customFormat="1" x14ac:dyDescent="0.25">
      <c r="A21" s="62"/>
      <c r="B21" s="63" t="s">
        <v>64</v>
      </c>
      <c r="C21" s="72">
        <v>1774.8104589897109</v>
      </c>
      <c r="D21" s="70">
        <v>1697.0925776373358</v>
      </c>
      <c r="E21" s="84">
        <v>-4.3789397881177194</v>
      </c>
      <c r="F21" s="72">
        <v>-77.717881352375116</v>
      </c>
      <c r="G21" s="73">
        <v>1756.9004140299994</v>
      </c>
      <c r="H21" s="70">
        <v>1729.8442901370663</v>
      </c>
      <c r="I21" s="84">
        <v>-1.5399918900850795</v>
      </c>
      <c r="J21" s="72">
        <v>-27.056123892933101</v>
      </c>
      <c r="K21" s="64"/>
      <c r="L21" s="87"/>
      <c r="M21" s="88">
        <v>1774810.458989711</v>
      </c>
      <c r="N21" s="88">
        <v>1697092.5776373358</v>
      </c>
      <c r="O21" s="88">
        <v>1756900.4140299994</v>
      </c>
      <c r="P21" s="88">
        <v>1729844.2901370663</v>
      </c>
      <c r="Q21" s="182">
        <f t="shared" si="1"/>
        <v>-4.3789397881177159</v>
      </c>
      <c r="R21" s="88">
        <f t="shared" si="2"/>
        <v>-77.717881352375116</v>
      </c>
      <c r="S21" s="182">
        <f t="shared" si="3"/>
        <v>-1.5399918900850753</v>
      </c>
      <c r="T21" s="88">
        <f t="shared" si="4"/>
        <v>-27.056123892933101</v>
      </c>
      <c r="U21" s="87" t="b">
        <f t="shared" si="5"/>
        <v>1</v>
      </c>
      <c r="V21" s="87" t="b">
        <f t="shared" si="6"/>
        <v>1</v>
      </c>
      <c r="W21" s="87" t="b">
        <f t="shared" si="7"/>
        <v>1</v>
      </c>
      <c r="X21" s="87" t="b">
        <f t="shared" si="8"/>
        <v>1</v>
      </c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182"/>
      <c r="R22" s="88"/>
      <c r="S22" s="182"/>
      <c r="T22" s="88"/>
      <c r="U22" s="87"/>
      <c r="V22" s="87"/>
      <c r="W22" s="87"/>
      <c r="X22" s="87"/>
    </row>
    <row r="23" spans="1:24" s="65" customFormat="1" ht="15.75" customHeight="1" x14ac:dyDescent="0.25">
      <c r="A23" s="62"/>
      <c r="B23" s="63"/>
      <c r="C23" s="340" t="s">
        <v>68</v>
      </c>
      <c r="D23" s="340"/>
      <c r="E23" s="340"/>
      <c r="F23" s="340"/>
      <c r="G23" s="340"/>
      <c r="H23" s="340"/>
      <c r="I23" s="340"/>
      <c r="J23" s="63"/>
      <c r="K23" s="64"/>
      <c r="L23" s="87"/>
      <c r="M23" s="87"/>
      <c r="N23" s="87"/>
      <c r="O23" s="87"/>
      <c r="P23" s="87"/>
      <c r="Q23" s="182"/>
      <c r="R23" s="88"/>
      <c r="S23" s="182"/>
      <c r="T23" s="88"/>
      <c r="U23" s="87"/>
      <c r="V23" s="87"/>
      <c r="W23" s="87"/>
      <c r="X23" s="87"/>
    </row>
    <row r="24" spans="1:24" s="65" customFormat="1" x14ac:dyDescent="0.25">
      <c r="A24" s="62"/>
      <c r="B24" s="63"/>
      <c r="C24" s="311" t="s">
        <v>342</v>
      </c>
      <c r="D24" s="311"/>
      <c r="E24" s="316" t="s">
        <v>303</v>
      </c>
      <c r="F24" s="68"/>
      <c r="G24" s="311" t="s">
        <v>343</v>
      </c>
      <c r="H24" s="311"/>
      <c r="I24" s="316" t="s">
        <v>303</v>
      </c>
      <c r="J24" s="63"/>
      <c r="K24" s="64"/>
      <c r="L24" s="87"/>
      <c r="M24" s="87"/>
      <c r="N24" s="87"/>
      <c r="O24" s="87"/>
      <c r="P24" s="87"/>
      <c r="Q24" s="182"/>
      <c r="R24" s="88"/>
      <c r="S24" s="182"/>
      <c r="T24" s="88"/>
      <c r="U24" s="87"/>
      <c r="V24" s="87"/>
      <c r="W24" s="87"/>
      <c r="X24" s="87"/>
    </row>
    <row r="25" spans="1:24" s="65" customFormat="1" ht="27.75" customHeight="1" x14ac:dyDescent="0.2">
      <c r="A25" s="62"/>
      <c r="C25" s="66">
        <v>2016</v>
      </c>
      <c r="D25" s="66">
        <v>2017</v>
      </c>
      <c r="E25" s="339"/>
      <c r="F25" s="63"/>
      <c r="G25" s="66">
        <v>2016</v>
      </c>
      <c r="H25" s="66">
        <v>2017</v>
      </c>
      <c r="I25" s="339"/>
      <c r="J25" s="63"/>
      <c r="K25" s="64"/>
      <c r="L25" s="87"/>
      <c r="M25" s="87"/>
      <c r="N25" s="87"/>
      <c r="O25" s="87"/>
      <c r="P25" s="87"/>
      <c r="Q25" s="182"/>
      <c r="R25" s="88"/>
      <c r="S25" s="182"/>
      <c r="T25" s="88"/>
      <c r="U25" s="87"/>
      <c r="V25" s="87"/>
      <c r="W25" s="87"/>
      <c r="X25" s="87"/>
    </row>
    <row r="26" spans="1:24" s="65" customFormat="1" x14ac:dyDescent="0.25">
      <c r="A26" s="62"/>
      <c r="B26" s="337" t="s">
        <v>65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182"/>
      <c r="R26" s="88"/>
      <c r="S26" s="182"/>
      <c r="T26" s="88"/>
      <c r="U26" s="87"/>
      <c r="V26" s="87"/>
      <c r="W26" s="87"/>
      <c r="X26" s="87"/>
    </row>
    <row r="27" spans="1:24" s="65" customFormat="1" ht="14.25" x14ac:dyDescent="0.2">
      <c r="A27" s="62"/>
      <c r="B27" s="337"/>
      <c r="C27" s="152">
        <v>45.144661570758956</v>
      </c>
      <c r="D27" s="153">
        <v>44.323373356558513</v>
      </c>
      <c r="E27" s="152">
        <v>-0.82128821420044318</v>
      </c>
      <c r="F27" s="92"/>
      <c r="G27" s="152">
        <v>44.690558711084137</v>
      </c>
      <c r="H27" s="153">
        <v>45.581649091898285</v>
      </c>
      <c r="I27" s="152">
        <v>0.89109038081414838</v>
      </c>
      <c r="J27" s="63"/>
      <c r="K27" s="64"/>
      <c r="L27" s="87"/>
      <c r="M27" s="87"/>
      <c r="N27" s="87"/>
      <c r="O27" s="87"/>
      <c r="P27" s="87"/>
      <c r="Q27" s="182">
        <f>+D27-C27</f>
        <v>-0.82128821420044318</v>
      </c>
      <c r="R27" s="88">
        <f>+H27-G27</f>
        <v>0.89109038081414838</v>
      </c>
      <c r="S27" s="87" t="b">
        <f>ROUND(E27,4)=ROUND(Q27,4)</f>
        <v>1</v>
      </c>
      <c r="T27" s="87" t="b">
        <f>ROUND(I27,4)=ROUND(R27,4)</f>
        <v>1</v>
      </c>
      <c r="U27" s="87"/>
      <c r="V27" s="87"/>
      <c r="W27" s="87"/>
      <c r="X27" s="87"/>
    </row>
    <row r="28" spans="1:24" s="65" customFormat="1" ht="14.25" x14ac:dyDescent="0.2">
      <c r="A28" s="62"/>
      <c r="B28" s="63" t="s">
        <v>66</v>
      </c>
      <c r="C28" s="84">
        <v>42.044159560697672</v>
      </c>
      <c r="D28" s="104">
        <v>41.290830973320872</v>
      </c>
      <c r="E28" s="84">
        <v>-0.75332858737679942</v>
      </c>
      <c r="F28" s="63"/>
      <c r="G28" s="84">
        <v>41.656293945329907</v>
      </c>
      <c r="H28" s="104">
        <v>42.394343127681736</v>
      </c>
      <c r="I28" s="84">
        <v>0.73804918235182981</v>
      </c>
      <c r="J28" s="63"/>
      <c r="K28" s="64"/>
      <c r="L28" s="87"/>
      <c r="M28" s="87"/>
      <c r="N28" s="87"/>
      <c r="O28" s="87"/>
      <c r="P28" s="87"/>
      <c r="Q28" s="182">
        <f t="shared" ref="Q28:Q29" si="9">+D28-C28</f>
        <v>-0.75332858737679942</v>
      </c>
      <c r="R28" s="88">
        <f t="shared" ref="R28:R29" si="10">+H28-G28</f>
        <v>0.73804918235182981</v>
      </c>
      <c r="S28" s="87" t="b">
        <f>ROUND(E28,4)=ROUND(Q28,4)</f>
        <v>1</v>
      </c>
      <c r="T28" s="87" t="b">
        <f t="shared" ref="T28:T29" si="11">ROUND(I28,4)=ROUND(R28,4)</f>
        <v>1</v>
      </c>
      <c r="U28" s="87"/>
      <c r="V28" s="87"/>
      <c r="W28" s="87"/>
      <c r="X28" s="87"/>
    </row>
    <row r="29" spans="1:24" s="65" customFormat="1" ht="14.25" x14ac:dyDescent="0.2">
      <c r="A29" s="62"/>
      <c r="B29" s="63" t="s">
        <v>67</v>
      </c>
      <c r="C29" s="84">
        <v>42.653173113083895</v>
      </c>
      <c r="D29" s="104">
        <v>41.4828326083448</v>
      </c>
      <c r="E29" s="84">
        <v>-1.1703405047390945</v>
      </c>
      <c r="F29" s="63"/>
      <c r="G29" s="84">
        <v>41.97388352833476</v>
      </c>
      <c r="H29" s="104">
        <v>41.968677789549119</v>
      </c>
      <c r="I29" s="84">
        <v>-5.20573878564079E-3</v>
      </c>
      <c r="J29" s="63"/>
      <c r="K29" s="64"/>
      <c r="L29" s="87"/>
      <c r="M29" s="87"/>
      <c r="N29" s="87"/>
      <c r="O29" s="87"/>
      <c r="P29" s="87"/>
      <c r="Q29" s="182">
        <f t="shared" si="9"/>
        <v>-1.1703405047390945</v>
      </c>
      <c r="R29" s="88">
        <f t="shared" si="10"/>
        <v>-5.20573878564079E-3</v>
      </c>
      <c r="S29" s="87" t="b">
        <f>ROUND(E29,4)=ROUND(Q29,4)</f>
        <v>1</v>
      </c>
      <c r="T29" s="87" t="b">
        <f t="shared" si="11"/>
        <v>1</v>
      </c>
      <c r="U29" s="87"/>
      <c r="V29" s="87"/>
      <c r="W29" s="87"/>
      <c r="X29" s="87"/>
    </row>
    <row r="30" spans="1:24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Q30" s="87"/>
      <c r="R30" s="87"/>
      <c r="S30" s="87"/>
      <c r="T30" s="87"/>
      <c r="U30" s="87"/>
      <c r="V30" s="87"/>
      <c r="W30" s="87"/>
      <c r="X30" s="87"/>
    </row>
    <row r="31" spans="1:24" ht="15.75" x14ac:dyDescent="0.25">
      <c r="A31" s="8"/>
      <c r="B31" s="331" t="s">
        <v>220</v>
      </c>
      <c r="C31" s="331"/>
      <c r="D31" s="331"/>
      <c r="E31" s="129"/>
      <c r="F31" s="331" t="s">
        <v>221</v>
      </c>
      <c r="G31" s="331"/>
      <c r="H31" s="331"/>
      <c r="I31" s="331"/>
      <c r="J31" s="331"/>
      <c r="K31" s="12"/>
      <c r="L31" s="87"/>
    </row>
    <row r="32" spans="1:24" ht="15.75" x14ac:dyDescent="0.25">
      <c r="A32" s="8"/>
      <c r="B32" s="306" t="s">
        <v>344</v>
      </c>
      <c r="C32" s="306"/>
      <c r="D32" s="306"/>
      <c r="E32" s="129"/>
      <c r="F32" s="326" t="s">
        <v>344</v>
      </c>
      <c r="G32" s="326"/>
      <c r="H32" s="326"/>
      <c r="I32" s="326"/>
      <c r="J32" s="326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1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27</v>
      </c>
    </row>
    <row r="44" spans="1:13" ht="15.75" x14ac:dyDescent="0.25">
      <c r="A44" s="131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1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0" ht="15.75" x14ac:dyDescent="0.25">
      <c r="A49" s="131" t="s">
        <v>341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20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20" s="65" customFormat="1" ht="14.25" x14ac:dyDescent="0.2">
      <c r="B51" s="63"/>
      <c r="E51" s="87"/>
      <c r="F51" s="87"/>
      <c r="G51" s="87"/>
      <c r="H51" s="87"/>
      <c r="L51" s="199"/>
      <c r="M51" s="87"/>
      <c r="N51" s="87"/>
      <c r="O51" s="87"/>
      <c r="P51" s="87"/>
      <c r="Q51" s="299"/>
      <c r="R51" s="299"/>
      <c r="S51" s="299"/>
      <c r="T51" s="299"/>
    </row>
    <row r="52" spans="1:20" s="90" customFormat="1" ht="14.25" x14ac:dyDescent="0.2">
      <c r="B52" s="89"/>
      <c r="E52" s="88"/>
      <c r="F52" s="88" t="s">
        <v>90</v>
      </c>
      <c r="G52" s="88" t="s">
        <v>78</v>
      </c>
      <c r="H52" s="87"/>
      <c r="L52" s="199"/>
      <c r="M52" s="87"/>
      <c r="N52" s="87"/>
      <c r="O52" s="87"/>
      <c r="P52" s="87"/>
      <c r="Q52" s="299"/>
      <c r="R52" s="299"/>
      <c r="S52" s="299"/>
      <c r="T52" s="299"/>
    </row>
    <row r="53" spans="1:20" s="90" customFormat="1" ht="14.25" x14ac:dyDescent="0.2">
      <c r="E53" s="88" t="s">
        <v>69</v>
      </c>
      <c r="F53" s="88">
        <v>1689.2376523777771</v>
      </c>
      <c r="G53" s="88">
        <v>1697.0925776373358</v>
      </c>
      <c r="H53" s="87"/>
      <c r="L53" s="199"/>
      <c r="M53" s="87"/>
      <c r="N53" s="87"/>
      <c r="O53" s="87"/>
      <c r="P53" s="87"/>
      <c r="Q53" s="299"/>
      <c r="R53" s="299"/>
      <c r="S53" s="299"/>
      <c r="T53" s="299"/>
    </row>
    <row r="54" spans="1:20" s="90" customFormat="1" ht="14.25" x14ac:dyDescent="0.2">
      <c r="E54" s="88" t="s">
        <v>70</v>
      </c>
      <c r="F54" s="88">
        <v>2401.8344150970561</v>
      </c>
      <c r="G54" s="88">
        <v>2393.9794898374976</v>
      </c>
      <c r="H54" s="87"/>
      <c r="L54" s="199"/>
      <c r="M54" s="87"/>
      <c r="N54" s="87"/>
      <c r="O54" s="87"/>
      <c r="P54" s="87"/>
      <c r="Q54" s="299"/>
      <c r="R54" s="299"/>
      <c r="S54" s="299"/>
      <c r="T54" s="299"/>
    </row>
    <row r="55" spans="1:20" s="65" customFormat="1" ht="14.25" x14ac:dyDescent="0.2">
      <c r="E55" s="88"/>
      <c r="F55" s="88"/>
      <c r="G55" s="88"/>
      <c r="H55" s="87"/>
      <c r="L55" s="199"/>
      <c r="M55" s="87"/>
      <c r="N55" s="87"/>
      <c r="O55" s="87"/>
      <c r="P55" s="87"/>
      <c r="Q55" s="299"/>
      <c r="R55" s="299"/>
      <c r="S55" s="299"/>
      <c r="T55" s="299"/>
    </row>
    <row r="56" spans="1:20" s="65" customFormat="1" ht="14.25" x14ac:dyDescent="0.2">
      <c r="E56" s="87"/>
      <c r="F56" s="87"/>
      <c r="G56" s="87"/>
      <c r="H56" s="87"/>
      <c r="L56" s="199"/>
      <c r="M56" s="87"/>
      <c r="N56" s="87"/>
      <c r="O56" s="87"/>
      <c r="P56" s="87"/>
      <c r="Q56" s="299"/>
      <c r="R56" s="299"/>
      <c r="S56" s="299"/>
      <c r="T56" s="299"/>
    </row>
    <row r="57" spans="1:20" s="65" customFormat="1" ht="14.25" x14ac:dyDescent="0.2">
      <c r="L57" s="199"/>
      <c r="M57" s="87"/>
      <c r="N57" s="87"/>
      <c r="O57" s="87"/>
      <c r="P57" s="87"/>
      <c r="Q57" s="299"/>
      <c r="R57" s="299"/>
      <c r="S57" s="299"/>
      <c r="T57" s="299"/>
    </row>
    <row r="58" spans="1:20" s="65" customFormat="1" ht="14.25" x14ac:dyDescent="0.2">
      <c r="L58" s="199"/>
      <c r="M58" s="87"/>
      <c r="N58" s="87"/>
      <c r="O58" s="87"/>
      <c r="P58" s="87"/>
      <c r="Q58" s="299"/>
      <c r="R58" s="299"/>
      <c r="S58" s="299"/>
      <c r="T58" s="299"/>
    </row>
    <row r="59" spans="1:20" s="65" customFormat="1" ht="14.25" x14ac:dyDescent="0.2">
      <c r="L59" s="199"/>
      <c r="M59" s="87"/>
      <c r="N59" s="87"/>
      <c r="O59" s="87"/>
      <c r="P59" s="87"/>
      <c r="Q59" s="299"/>
      <c r="R59" s="299"/>
      <c r="S59" s="299"/>
      <c r="T59" s="299"/>
    </row>
    <row r="60" spans="1:20" s="65" customFormat="1" ht="14.25" x14ac:dyDescent="0.2">
      <c r="L60" s="199"/>
      <c r="M60" s="87"/>
      <c r="N60" s="87"/>
      <c r="O60" s="87"/>
      <c r="P60" s="87"/>
      <c r="Q60" s="299"/>
      <c r="R60" s="299"/>
      <c r="S60" s="299"/>
      <c r="T60" s="299"/>
    </row>
    <row r="61" spans="1:20" s="65" customFormat="1" ht="14.25" x14ac:dyDescent="0.2">
      <c r="L61" s="199"/>
      <c r="M61" s="87"/>
      <c r="N61" s="87"/>
      <c r="O61" s="87"/>
      <c r="P61" s="87"/>
      <c r="Q61" s="299"/>
      <c r="R61" s="299"/>
      <c r="S61" s="299"/>
      <c r="T61" s="299"/>
    </row>
    <row r="62" spans="1:20" s="65" customFormat="1" ht="14.25" x14ac:dyDescent="0.2">
      <c r="L62" s="199"/>
      <c r="M62" s="87"/>
      <c r="N62" s="87"/>
      <c r="O62" s="87"/>
      <c r="P62" s="87"/>
      <c r="Q62" s="299"/>
      <c r="R62" s="299"/>
      <c r="S62" s="299"/>
      <c r="T62" s="299"/>
    </row>
    <row r="63" spans="1:20" s="65" customFormat="1" ht="14.25" x14ac:dyDescent="0.2">
      <c r="L63" s="199"/>
      <c r="M63" s="87"/>
      <c r="N63" s="87"/>
      <c r="O63" s="87"/>
      <c r="P63" s="87"/>
      <c r="Q63" s="299"/>
      <c r="R63" s="299"/>
      <c r="S63" s="299"/>
      <c r="T63" s="299"/>
    </row>
    <row r="64" spans="1:20" s="65" customFormat="1" ht="14.25" x14ac:dyDescent="0.2">
      <c r="L64" s="199"/>
      <c r="M64" s="87"/>
      <c r="N64" s="87"/>
      <c r="O64" s="87"/>
      <c r="P64" s="87"/>
      <c r="Q64" s="299"/>
      <c r="R64" s="299"/>
      <c r="S64" s="299"/>
      <c r="T64" s="299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2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4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9" t="s">
        <v>115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P7" s="65"/>
      <c r="Q7" s="65"/>
      <c r="R7" s="65"/>
      <c r="S7" s="65"/>
      <c r="T7" s="65"/>
    </row>
    <row r="8" spans="1:20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P8" s="65"/>
      <c r="Q8" s="65"/>
      <c r="R8" s="65"/>
      <c r="S8" s="65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0" s="65" customFormat="1" ht="15.75" customHeight="1" x14ac:dyDescent="0.25">
      <c r="A10" s="62"/>
      <c r="B10" s="63"/>
      <c r="C10" s="311" t="s">
        <v>157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</row>
    <row r="11" spans="1:20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0" s="65" customFormat="1" x14ac:dyDescent="0.25">
      <c r="A13" s="62"/>
      <c r="B13" s="107"/>
      <c r="C13" s="311" t="s">
        <v>76</v>
      </c>
      <c r="D13" s="311"/>
      <c r="E13" s="311"/>
      <c r="F13" s="311"/>
      <c r="G13" s="311"/>
      <c r="H13" s="311"/>
      <c r="I13" s="311"/>
      <c r="J13" s="311"/>
      <c r="K13" s="311"/>
      <c r="L13" s="311"/>
      <c r="M13" s="311"/>
      <c r="N13" s="311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41.26281880350426</v>
      </c>
      <c r="H16" s="85">
        <v>42.394343127681736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90</v>
      </c>
      <c r="R17" s="87" t="s">
        <v>78</v>
      </c>
      <c r="S17" s="87"/>
    </row>
    <row r="18" spans="1:20" s="65" customFormat="1" ht="30" x14ac:dyDescent="0.25">
      <c r="A18" s="62"/>
      <c r="B18" s="297" t="s">
        <v>372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-1.2036937711031328</v>
      </c>
      <c r="H18" s="85">
        <v>0.7380491823518156</v>
      </c>
      <c r="I18" s="84"/>
      <c r="J18" s="84"/>
      <c r="K18" s="84"/>
      <c r="L18" s="84"/>
      <c r="M18" s="84"/>
      <c r="N18" s="84"/>
      <c r="O18" s="64"/>
      <c r="P18" s="180" t="s">
        <v>241</v>
      </c>
      <c r="Q18" s="181">
        <v>44.269281371154825</v>
      </c>
      <c r="R18" s="181">
        <v>47.21894756147244</v>
      </c>
      <c r="S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0" t="s">
        <v>243</v>
      </c>
      <c r="Q19" s="181">
        <v>43.99422769109276</v>
      </c>
      <c r="R19" s="181">
        <v>46.555576242483504</v>
      </c>
      <c r="S19" s="87"/>
    </row>
    <row r="20" spans="1:20" s="65" customFormat="1" x14ac:dyDescent="0.25">
      <c r="A20" s="62"/>
      <c r="B20" s="102"/>
      <c r="C20" s="142" t="s">
        <v>141</v>
      </c>
      <c r="D20" s="123" t="s">
        <v>142</v>
      </c>
      <c r="E20" s="142" t="s">
        <v>143</v>
      </c>
      <c r="F20" s="142" t="s">
        <v>144</v>
      </c>
      <c r="G20" s="142" t="s">
        <v>145</v>
      </c>
      <c r="H20" s="142" t="s">
        <v>146</v>
      </c>
      <c r="I20" s="142" t="s">
        <v>147</v>
      </c>
      <c r="J20" s="142" t="s">
        <v>148</v>
      </c>
      <c r="K20" s="142" t="s">
        <v>149</v>
      </c>
      <c r="L20" s="142" t="s">
        <v>140</v>
      </c>
      <c r="M20" s="142" t="s">
        <v>150</v>
      </c>
      <c r="N20" s="142" t="s">
        <v>151</v>
      </c>
      <c r="O20" s="64"/>
      <c r="P20" s="180" t="s">
        <v>244</v>
      </c>
      <c r="Q20" s="181">
        <v>44.12894140275165</v>
      </c>
      <c r="R20" s="181">
        <v>46.077001702146532</v>
      </c>
      <c r="S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0" t="s">
        <v>245</v>
      </c>
      <c r="Q21" s="181">
        <v>44.233275334744434</v>
      </c>
      <c r="R21" s="181">
        <v>44.911979873780865</v>
      </c>
      <c r="S21" s="87"/>
    </row>
    <row r="22" spans="1:20" s="65" customFormat="1" x14ac:dyDescent="0.25">
      <c r="A22" s="62"/>
      <c r="B22" s="102"/>
      <c r="C22" s="311" t="s">
        <v>77</v>
      </c>
      <c r="D22" s="311"/>
      <c r="E22" s="311"/>
      <c r="F22" s="311"/>
      <c r="G22" s="311"/>
      <c r="H22" s="311"/>
      <c r="I22" s="311"/>
      <c r="J22" s="311"/>
      <c r="K22" s="311"/>
      <c r="L22" s="311"/>
      <c r="M22" s="311"/>
      <c r="N22" s="311"/>
      <c r="O22" s="64"/>
      <c r="P22" s="180" t="s">
        <v>254</v>
      </c>
      <c r="Q22" s="181">
        <v>44.731350625840967</v>
      </c>
      <c r="R22" s="181">
        <v>45.304411596228618</v>
      </c>
      <c r="S22" s="87"/>
    </row>
    <row r="23" spans="1:20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0" t="s">
        <v>255</v>
      </c>
      <c r="Q23" s="181">
        <v>44.287093560235228</v>
      </c>
      <c r="R23" s="181">
        <v>45.370376824645767</v>
      </c>
      <c r="S23" s="87"/>
    </row>
    <row r="24" spans="1:20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0" t="s">
        <v>256</v>
      </c>
      <c r="Q24" s="181">
        <v>43.627197883373285</v>
      </c>
      <c r="R24" s="181">
        <v>45.522296746504786</v>
      </c>
      <c r="S24" s="87"/>
    </row>
    <row r="25" spans="1:20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40.871124896229297</v>
      </c>
      <c r="H25" s="85">
        <v>41.968677789549119</v>
      </c>
      <c r="I25" s="84"/>
      <c r="J25" s="84"/>
      <c r="K25" s="84"/>
      <c r="L25" s="84"/>
      <c r="M25" s="84"/>
      <c r="N25" s="84"/>
      <c r="O25" s="64"/>
      <c r="P25" s="180" t="s">
        <v>257</v>
      </c>
      <c r="Q25" s="181">
        <v>43.322173557770363</v>
      </c>
      <c r="R25" s="181">
        <v>44.886962753120031</v>
      </c>
      <c r="S25" s="87"/>
    </row>
    <row r="26" spans="1:20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0" t="s">
        <v>258</v>
      </c>
      <c r="Q26" s="181">
        <v>43.273205313632616</v>
      </c>
      <c r="R26" s="181">
        <v>44.171143388307641</v>
      </c>
      <c r="S26" s="87"/>
    </row>
    <row r="27" spans="1:20" s="65" customFormat="1" ht="30" x14ac:dyDescent="0.25">
      <c r="A27" s="62"/>
      <c r="B27" s="297" t="s">
        <v>372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-2.1519261543636787</v>
      </c>
      <c r="H27" s="85">
        <v>-5.20573878564079E-3</v>
      </c>
      <c r="I27" s="84"/>
      <c r="J27" s="84"/>
      <c r="K27" s="84"/>
      <c r="L27" s="84"/>
      <c r="M27" s="84"/>
      <c r="N27" s="84"/>
      <c r="O27" s="64"/>
      <c r="P27" s="180" t="s">
        <v>260</v>
      </c>
      <c r="Q27" s="181">
        <v>42.221498884866563</v>
      </c>
      <c r="R27" s="181">
        <v>42.562265688148301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0" t="s">
        <v>268</v>
      </c>
      <c r="Q28" s="181">
        <v>41.643198427417616</v>
      </c>
      <c r="R28" s="181">
        <v>42.067884708481614</v>
      </c>
      <c r="T28" s="65"/>
    </row>
    <row r="29" spans="1:20" ht="15.75" x14ac:dyDescent="0.25">
      <c r="A29" s="8"/>
      <c r="B29" s="19"/>
      <c r="C29" s="331" t="s">
        <v>222</v>
      </c>
      <c r="D29" s="331"/>
      <c r="E29" s="331"/>
      <c r="F29" s="331"/>
      <c r="G29" s="331"/>
      <c r="H29" s="331"/>
      <c r="I29" s="331"/>
      <c r="J29" s="331"/>
      <c r="K29" s="331"/>
      <c r="L29" s="331"/>
      <c r="M29" s="331"/>
      <c r="N29" s="331"/>
      <c r="O29" s="12"/>
      <c r="P29" s="180" t="s">
        <v>273</v>
      </c>
      <c r="Q29" s="181">
        <v>41.572696278025454</v>
      </c>
      <c r="R29" s="181">
        <v>42.336202284159633</v>
      </c>
      <c r="T29" s="65"/>
    </row>
    <row r="30" spans="1:20" ht="15.75" x14ac:dyDescent="0.25">
      <c r="A30" s="8"/>
      <c r="B30" s="19"/>
      <c r="C30" s="332" t="s">
        <v>282</v>
      </c>
      <c r="D30" s="332"/>
      <c r="E30" s="332"/>
      <c r="F30" s="332"/>
      <c r="G30" s="332"/>
      <c r="H30" s="332"/>
      <c r="I30" s="332"/>
      <c r="J30" s="332"/>
      <c r="K30" s="332"/>
      <c r="L30" s="332"/>
      <c r="M30" s="332"/>
      <c r="N30" s="332"/>
      <c r="O30" s="12"/>
      <c r="P30" s="180" t="s">
        <v>274</v>
      </c>
      <c r="Q30" s="181">
        <v>41.6</v>
      </c>
      <c r="R30" s="181">
        <v>42.5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0" t="s">
        <v>275</v>
      </c>
      <c r="Q31" s="181">
        <v>42.379376367721392</v>
      </c>
      <c r="R31" s="181">
        <v>41.625669240426845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0" t="s">
        <v>283</v>
      </c>
      <c r="Q32" s="181">
        <v>42.34090643801845</v>
      </c>
      <c r="R32" s="181">
        <v>43.506688239957292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0" t="s">
        <v>284</v>
      </c>
      <c r="Q33" s="181">
        <v>42.470113701114904</v>
      </c>
      <c r="R33" s="181">
        <v>43.043547792104711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0" t="s">
        <v>292</v>
      </c>
      <c r="Q34" s="181">
        <v>42.466512574607393</v>
      </c>
      <c r="R34" s="181">
        <v>43.023051050592976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0" t="s">
        <v>293</v>
      </c>
      <c r="Q35" s="181">
        <v>41.656293945329921</v>
      </c>
      <c r="R35" s="181">
        <v>41.97388352833476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0" t="s">
        <v>294</v>
      </c>
      <c r="Q36" s="181">
        <v>42.227508718524682</v>
      </c>
      <c r="R36" s="181">
        <v>42.904233186628652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0" t="s">
        <v>298</v>
      </c>
      <c r="Q37" s="181">
        <v>42.025990413784093</v>
      </c>
      <c r="R37" s="181">
        <v>42.8333758683155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0" t="s">
        <v>299</v>
      </c>
      <c r="Q38" s="181">
        <v>43.932385238381777</v>
      </c>
      <c r="R38" s="181">
        <v>44.00761004372324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0" t="s">
        <v>300</v>
      </c>
      <c r="Q39" s="181">
        <v>43.703813670571641</v>
      </c>
      <c r="R39" s="181">
        <v>44.25244961039229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0" t="s">
        <v>301</v>
      </c>
      <c r="Q40" s="181">
        <v>43.227139513363028</v>
      </c>
      <c r="R40" s="181">
        <v>43.795396302415952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0" t="s">
        <v>308</v>
      </c>
      <c r="Q41" s="181">
        <v>41.585301449497891</v>
      </c>
      <c r="R41" s="181">
        <v>42.336202284159633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0" t="s">
        <v>309</v>
      </c>
      <c r="Q42" s="181">
        <v>41.720290803535654</v>
      </c>
      <c r="R42" s="181">
        <v>42.001732684521755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0" t="s">
        <v>311</v>
      </c>
      <c r="Q43" s="181">
        <v>40.531026289209557</v>
      </c>
      <c r="R43" s="181">
        <v>41.002232313348848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40.057031093718969</v>
      </c>
      <c r="R44" s="181">
        <v>40.562781676368886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0" t="s">
        <v>313</v>
      </c>
      <c r="Q45" s="181">
        <v>40.230177805194351</v>
      </c>
      <c r="R45" s="181">
        <v>40.478626278302379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0" t="s">
        <v>314</v>
      </c>
      <c r="Q46" s="181">
        <v>41.26281880350426</v>
      </c>
      <c r="R46" s="181">
        <v>40.871124896229297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0" t="s">
        <v>315</v>
      </c>
      <c r="Q47" s="181">
        <v>42.394343127681736</v>
      </c>
      <c r="R47" s="181">
        <v>41.968677789549119</v>
      </c>
      <c r="T47" s="65"/>
    </row>
    <row r="48" spans="1:20" x14ac:dyDescent="0.2">
      <c r="A48" s="131" t="s">
        <v>341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0" t="s">
        <v>294</v>
      </c>
      <c r="Q48" s="181"/>
      <c r="R48" s="181"/>
      <c r="T48" s="65"/>
    </row>
    <row r="49" spans="1:20" x14ac:dyDescent="0.2">
      <c r="A49" s="135" t="s">
        <v>25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 t="s">
        <v>298</v>
      </c>
      <c r="Q49" s="181"/>
      <c r="R49" s="181"/>
      <c r="T49" s="65"/>
    </row>
    <row r="50" spans="1:20" s="65" customFormat="1" ht="14.25" x14ac:dyDescent="0.2">
      <c r="B50" s="87"/>
      <c r="C50" s="87"/>
      <c r="D50" s="130"/>
      <c r="E50" s="87"/>
      <c r="P50" s="180" t="s">
        <v>299</v>
      </c>
      <c r="Q50" s="181">
        <v>43.932385238381777</v>
      </c>
      <c r="R50" s="181">
        <v>44.00761004372324</v>
      </c>
      <c r="S50" s="87"/>
    </row>
    <row r="51" spans="1:20" s="65" customFormat="1" ht="14.25" x14ac:dyDescent="0.2">
      <c r="B51" s="87"/>
      <c r="C51" s="87"/>
      <c r="D51" s="87"/>
      <c r="E51" s="87"/>
      <c r="P51" s="180" t="s">
        <v>300</v>
      </c>
      <c r="Q51" s="181">
        <v>43.703813670571641</v>
      </c>
      <c r="R51" s="181">
        <v>44.25244961039229</v>
      </c>
      <c r="S51" s="87"/>
    </row>
    <row r="52" spans="1:20" s="65" customFormat="1" ht="14.25" x14ac:dyDescent="0.2">
      <c r="P52" s="180" t="s">
        <v>301</v>
      </c>
      <c r="Q52" s="181">
        <v>43.227139513363028</v>
      </c>
      <c r="R52" s="181">
        <v>43.795396302415952</v>
      </c>
      <c r="S52" s="87"/>
    </row>
    <row r="53" spans="1:20" s="65" customFormat="1" ht="14.25" x14ac:dyDescent="0.2">
      <c r="P53" s="180" t="s">
        <v>308</v>
      </c>
      <c r="Q53" s="181">
        <v>41.585301449497891</v>
      </c>
      <c r="R53" s="181">
        <v>43.032279448925962</v>
      </c>
      <c r="S53" s="87"/>
    </row>
    <row r="54" spans="1:20" s="65" customFormat="1" ht="14.25" x14ac:dyDescent="0.2">
      <c r="P54" s="180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4"/>
    </row>
    <row r="67" spans="16:20" s="65" customFormat="1" ht="14.25" x14ac:dyDescent="0.2">
      <c r="P67" s="87"/>
      <c r="Q67" s="87"/>
      <c r="R67" s="87"/>
      <c r="S67" s="87"/>
      <c r="T67" s="214"/>
    </row>
    <row r="68" spans="16:20" s="65" customFormat="1" ht="14.25" x14ac:dyDescent="0.2">
      <c r="P68" s="87"/>
      <c r="Q68" s="87"/>
      <c r="R68" s="87"/>
      <c r="S68" s="87"/>
      <c r="T68" s="214"/>
    </row>
    <row r="69" spans="16:20" s="65" customFormat="1" ht="14.25" x14ac:dyDescent="0.2">
      <c r="P69" s="87"/>
      <c r="Q69" s="87"/>
      <c r="R69" s="87"/>
      <c r="S69" s="87"/>
      <c r="T69" s="214"/>
    </row>
    <row r="70" spans="16:20" s="65" customFormat="1" ht="14.25" x14ac:dyDescent="0.2">
      <c r="P70" s="87"/>
      <c r="Q70" s="87"/>
      <c r="R70" s="87"/>
      <c r="S70" s="87"/>
      <c r="T70" s="214"/>
    </row>
    <row r="71" spans="16:20" s="65" customFormat="1" ht="14.25" x14ac:dyDescent="0.2">
      <c r="P71" s="87"/>
      <c r="Q71" s="87"/>
      <c r="R71" s="87"/>
      <c r="S71" s="87"/>
      <c r="T71" s="214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3.42578125" style="7" customWidth="1"/>
    <col min="6" max="6" width="6.5703125" style="7" customWidth="1"/>
    <col min="7" max="7" width="11.5703125" style="7" customWidth="1"/>
    <col min="8" max="8" width="14.5703125" style="7" customWidth="1"/>
    <col min="9" max="9" width="13.28515625" style="7" customWidth="1"/>
    <col min="10" max="10" width="1.85546875" style="7" customWidth="1"/>
    <col min="11" max="11" width="10.85546875" style="199"/>
    <col min="12" max="12" width="14.28515625" style="197" bestFit="1" customWidth="1"/>
    <col min="13" max="13" width="10.5703125" style="197" customWidth="1"/>
    <col min="14" max="21" width="10.85546875" style="197"/>
    <col min="22" max="22" width="10.85546875" style="199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306" t="s">
        <v>269</v>
      </c>
      <c r="D7" s="306"/>
      <c r="E7" s="306"/>
      <c r="F7" s="306"/>
      <c r="G7" s="306"/>
      <c r="H7" s="306"/>
      <c r="I7" s="306"/>
      <c r="J7" s="12"/>
      <c r="K7" s="183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183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</row>
    <row r="10" spans="1:25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90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90"/>
    </row>
    <row r="13" spans="1:25" s="65" customFormat="1" ht="14.25" customHeight="1" x14ac:dyDescent="0.25">
      <c r="A13" s="62"/>
      <c r="B13" s="63" t="s">
        <v>365</v>
      </c>
      <c r="C13" s="84">
        <v>68.771731748678093</v>
      </c>
      <c r="D13" s="104">
        <v>69.981901840063955</v>
      </c>
      <c r="E13" s="84">
        <v>1.2101700913858622</v>
      </c>
      <c r="F13" s="226"/>
      <c r="G13" s="84">
        <v>67.553696440239293</v>
      </c>
      <c r="H13" s="104">
        <v>71.001896954210778</v>
      </c>
      <c r="I13" s="84">
        <v>3.4482005139714857</v>
      </c>
      <c r="J13" s="64"/>
      <c r="K13" s="89"/>
      <c r="L13" s="87" t="s">
        <v>365</v>
      </c>
      <c r="M13" s="182">
        <v>69.981901840063955</v>
      </c>
      <c r="N13" s="87"/>
      <c r="O13" s="87" t="s">
        <v>365</v>
      </c>
      <c r="P13" s="87">
        <v>68.771731748678093</v>
      </c>
      <c r="Q13" s="87">
        <v>69.981901840063955</v>
      </c>
      <c r="R13" s="87">
        <v>67.553696440239293</v>
      </c>
      <c r="S13" s="87">
        <v>71.001896954210778</v>
      </c>
      <c r="T13" s="87"/>
      <c r="U13" s="87" t="s">
        <v>365</v>
      </c>
      <c r="V13" s="182">
        <v>69.981901840063955</v>
      </c>
      <c r="W13" s="87"/>
      <c r="X13" s="90"/>
    </row>
    <row r="14" spans="1:25" s="65" customFormat="1" ht="14.25" customHeight="1" x14ac:dyDescent="0.25">
      <c r="A14" s="62"/>
      <c r="B14" s="63" t="s">
        <v>361</v>
      </c>
      <c r="C14" s="84">
        <v>60.949149633425193</v>
      </c>
      <c r="D14" s="104">
        <v>59.961969659101101</v>
      </c>
      <c r="E14" s="84">
        <v>-0.98717997432409277</v>
      </c>
      <c r="F14" s="163"/>
      <c r="G14" s="84">
        <v>59.037267463997047</v>
      </c>
      <c r="H14" s="104">
        <v>61.724133227404167</v>
      </c>
      <c r="I14" s="84">
        <v>2.6868657634071198</v>
      </c>
      <c r="J14" s="64"/>
      <c r="K14" s="89"/>
      <c r="L14" s="87" t="s">
        <v>361</v>
      </c>
      <c r="M14" s="182">
        <v>59.961969659101101</v>
      </c>
      <c r="N14" s="87"/>
      <c r="O14" s="87" t="s">
        <v>361</v>
      </c>
      <c r="P14" s="87">
        <v>60.949149633425193</v>
      </c>
      <c r="Q14" s="87">
        <v>59.961969659101101</v>
      </c>
      <c r="R14" s="87">
        <v>59.037267463997047</v>
      </c>
      <c r="S14" s="87">
        <v>61.724133227404167</v>
      </c>
      <c r="T14" s="87"/>
      <c r="U14" s="87" t="s">
        <v>361</v>
      </c>
      <c r="V14" s="182">
        <v>59.961969659101101</v>
      </c>
      <c r="W14" s="87"/>
      <c r="X14" s="90"/>
    </row>
    <row r="15" spans="1:25" s="65" customFormat="1" ht="14.25" customHeight="1" x14ac:dyDescent="0.25">
      <c r="A15" s="62"/>
      <c r="B15" s="63" t="s">
        <v>352</v>
      </c>
      <c r="C15" s="84">
        <v>58.787064065536399</v>
      </c>
      <c r="D15" s="104">
        <v>58.371035521103856</v>
      </c>
      <c r="E15" s="84">
        <v>-0.41602854443254245</v>
      </c>
      <c r="F15" s="165"/>
      <c r="G15" s="84">
        <v>58.273400799765341</v>
      </c>
      <c r="H15" s="104">
        <v>58.711462195559818</v>
      </c>
      <c r="I15" s="84">
        <v>0.43806139579447745</v>
      </c>
      <c r="J15" s="64"/>
      <c r="K15" s="89"/>
      <c r="L15" s="87" t="s">
        <v>352</v>
      </c>
      <c r="M15" s="182">
        <v>58.371035521103856</v>
      </c>
      <c r="N15" s="87"/>
      <c r="O15" s="87" t="s">
        <v>352</v>
      </c>
      <c r="P15" s="87">
        <v>58.787064065536399</v>
      </c>
      <c r="Q15" s="87">
        <v>58.371035521103856</v>
      </c>
      <c r="R15" s="87">
        <v>58.273400799765341</v>
      </c>
      <c r="S15" s="87">
        <v>58.711462195559818</v>
      </c>
      <c r="T15" s="87"/>
      <c r="U15" s="87" t="s">
        <v>352</v>
      </c>
      <c r="V15" s="182">
        <v>58.371035521103856</v>
      </c>
      <c r="W15" s="87"/>
      <c r="X15" s="90"/>
    </row>
    <row r="16" spans="1:25" s="65" customFormat="1" ht="14.25" customHeight="1" x14ac:dyDescent="0.25">
      <c r="A16" s="62"/>
      <c r="B16" s="63" t="s">
        <v>353</v>
      </c>
      <c r="C16" s="84">
        <v>56.034083055575465</v>
      </c>
      <c r="D16" s="104">
        <v>57.350479710682038</v>
      </c>
      <c r="E16" s="84">
        <v>1.3163966551065727</v>
      </c>
      <c r="F16" s="171"/>
      <c r="G16" s="84">
        <v>55.238613871721974</v>
      </c>
      <c r="H16" s="104">
        <v>57.739794985531702</v>
      </c>
      <c r="I16" s="84">
        <v>2.5011811138097286</v>
      </c>
      <c r="J16" s="64"/>
      <c r="K16" s="89"/>
      <c r="L16" s="87" t="s">
        <v>353</v>
      </c>
      <c r="M16" s="182">
        <v>57.350479710682038</v>
      </c>
      <c r="N16" s="87"/>
      <c r="O16" s="87" t="s">
        <v>353</v>
      </c>
      <c r="P16" s="87">
        <v>56.034083055575465</v>
      </c>
      <c r="Q16" s="87">
        <v>57.350479710682038</v>
      </c>
      <c r="R16" s="87">
        <v>55.238613871721974</v>
      </c>
      <c r="S16" s="87">
        <v>57.739794985531702</v>
      </c>
      <c r="T16" s="87"/>
      <c r="U16" s="87" t="s">
        <v>353</v>
      </c>
      <c r="V16" s="182">
        <v>57.350479710682038</v>
      </c>
      <c r="W16" s="87"/>
      <c r="X16" s="90"/>
    </row>
    <row r="17" spans="1:24" s="65" customFormat="1" ht="15" customHeight="1" x14ac:dyDescent="0.25">
      <c r="A17" s="62"/>
      <c r="B17" s="63" t="s">
        <v>364</v>
      </c>
      <c r="C17" s="84">
        <v>54.996577895985851</v>
      </c>
      <c r="D17" s="104">
        <v>56.069364990418734</v>
      </c>
      <c r="E17" s="84">
        <v>1.0727870944328828</v>
      </c>
      <c r="F17" s="171"/>
      <c r="G17" s="84">
        <v>54.54550728617793</v>
      </c>
      <c r="H17" s="104">
        <v>55.398957442064891</v>
      </c>
      <c r="I17" s="84">
        <v>0.85345015588696072</v>
      </c>
      <c r="J17" s="64"/>
      <c r="K17" s="89"/>
      <c r="L17" s="87" t="s">
        <v>364</v>
      </c>
      <c r="M17" s="182">
        <v>56.069364990418734</v>
      </c>
      <c r="N17" s="87"/>
      <c r="O17" s="87" t="s">
        <v>364</v>
      </c>
      <c r="P17" s="87">
        <v>54.996577895985851</v>
      </c>
      <c r="Q17" s="87">
        <v>56.069364990418734</v>
      </c>
      <c r="R17" s="87">
        <v>54.54550728617793</v>
      </c>
      <c r="S17" s="87">
        <v>55.398957442064891</v>
      </c>
      <c r="T17" s="87"/>
      <c r="U17" s="87" t="s">
        <v>364</v>
      </c>
      <c r="V17" s="182">
        <v>56.069364990418734</v>
      </c>
      <c r="W17" s="87"/>
      <c r="X17" s="90"/>
    </row>
    <row r="18" spans="1:24" s="65" customFormat="1" ht="15" customHeight="1" x14ac:dyDescent="0.25">
      <c r="A18" s="62"/>
      <c r="B18" s="63" t="s">
        <v>363</v>
      </c>
      <c r="C18" s="84">
        <v>54.67311180751193</v>
      </c>
      <c r="D18" s="104">
        <v>55.930725612152933</v>
      </c>
      <c r="E18" s="84">
        <v>1.2576138046410037</v>
      </c>
      <c r="F18" s="171"/>
      <c r="G18" s="84">
        <v>54.844345878067493</v>
      </c>
      <c r="H18" s="104">
        <v>55.168554094539921</v>
      </c>
      <c r="I18" s="84">
        <v>0.32420821647242803</v>
      </c>
      <c r="J18" s="64"/>
      <c r="K18" s="89"/>
      <c r="L18" s="87" t="s">
        <v>363</v>
      </c>
      <c r="M18" s="182">
        <v>55.930725612152933</v>
      </c>
      <c r="N18" s="87"/>
      <c r="O18" s="87" t="s">
        <v>363</v>
      </c>
      <c r="P18" s="87">
        <v>54.67311180751193</v>
      </c>
      <c r="Q18" s="87">
        <v>55.930725612152933</v>
      </c>
      <c r="R18" s="87">
        <v>54.844345878067493</v>
      </c>
      <c r="S18" s="87">
        <v>55.168554094539921</v>
      </c>
      <c r="T18" s="87"/>
      <c r="U18" s="87" t="s">
        <v>363</v>
      </c>
      <c r="V18" s="182">
        <v>55.930725612152933</v>
      </c>
      <c r="W18" s="87"/>
      <c r="X18" s="90"/>
    </row>
    <row r="19" spans="1:24" s="65" customFormat="1" ht="15" customHeight="1" x14ac:dyDescent="0.25">
      <c r="A19" s="62"/>
      <c r="B19" s="63" t="s">
        <v>355</v>
      </c>
      <c r="C19" s="84">
        <v>55.590348600951032</v>
      </c>
      <c r="D19" s="104">
        <v>55.705339955655312</v>
      </c>
      <c r="E19" s="84">
        <v>0.11499135470428001</v>
      </c>
      <c r="F19" s="163"/>
      <c r="G19" s="84">
        <v>55.027425008180963</v>
      </c>
      <c r="H19" s="104">
        <v>55.165986418504822</v>
      </c>
      <c r="I19" s="84">
        <v>0.13856141032385949</v>
      </c>
      <c r="J19" s="64"/>
      <c r="K19" s="89"/>
      <c r="L19" s="87" t="s">
        <v>355</v>
      </c>
      <c r="M19" s="182">
        <v>55.705339955655312</v>
      </c>
      <c r="N19" s="87"/>
      <c r="O19" s="87" t="s">
        <v>355</v>
      </c>
      <c r="P19" s="87">
        <v>55.590348600951032</v>
      </c>
      <c r="Q19" s="87">
        <v>55.705339955655312</v>
      </c>
      <c r="R19" s="87">
        <v>55.027425008180963</v>
      </c>
      <c r="S19" s="87">
        <v>55.165986418504822</v>
      </c>
      <c r="T19" s="87"/>
      <c r="U19" s="87" t="s">
        <v>355</v>
      </c>
      <c r="V19" s="182">
        <v>55.705339955655312</v>
      </c>
      <c r="W19" s="87"/>
      <c r="X19" s="90"/>
    </row>
    <row r="20" spans="1:24" s="65" customFormat="1" ht="15" customHeight="1" x14ac:dyDescent="0.25">
      <c r="A20" s="62"/>
      <c r="B20" s="63" t="s">
        <v>357</v>
      </c>
      <c r="C20" s="84">
        <v>58.45318937258488</v>
      </c>
      <c r="D20" s="104">
        <v>55.584439943260335</v>
      </c>
      <c r="E20" s="84">
        <v>-2.868749429324545</v>
      </c>
      <c r="F20" s="163"/>
      <c r="G20" s="84">
        <v>58.288478893207632</v>
      </c>
      <c r="H20" s="104">
        <v>54.468956272316859</v>
      </c>
      <c r="I20" s="84">
        <v>-3.8195226208907727</v>
      </c>
      <c r="J20" s="64"/>
      <c r="K20" s="89"/>
      <c r="L20" s="87" t="s">
        <v>357</v>
      </c>
      <c r="M20" s="182">
        <v>55.584439943260335</v>
      </c>
      <c r="N20" s="87"/>
      <c r="O20" s="87" t="s">
        <v>357</v>
      </c>
      <c r="P20" s="87">
        <v>58.45318937258488</v>
      </c>
      <c r="Q20" s="87">
        <v>55.584439943260335</v>
      </c>
      <c r="R20" s="87">
        <v>58.288478893207632</v>
      </c>
      <c r="S20" s="87">
        <v>54.468956272316859</v>
      </c>
      <c r="T20" s="87"/>
      <c r="U20" s="87" t="s">
        <v>357</v>
      </c>
      <c r="V20" s="182">
        <v>55.584439943260335</v>
      </c>
      <c r="W20" s="87"/>
      <c r="X20" s="90"/>
    </row>
    <row r="21" spans="1:24" s="65" customFormat="1" x14ac:dyDescent="0.25">
      <c r="A21" s="62"/>
      <c r="B21" s="63" t="s">
        <v>356</v>
      </c>
      <c r="C21" s="84">
        <v>50.895512629318887</v>
      </c>
      <c r="D21" s="104">
        <v>49.935337049022309</v>
      </c>
      <c r="E21" s="84">
        <v>-0.96017558029657835</v>
      </c>
      <c r="F21" s="245"/>
      <c r="G21" s="84">
        <v>71.702402839425972</v>
      </c>
      <c r="H21" s="104">
        <v>49.978916636252841</v>
      </c>
      <c r="I21" s="84">
        <v>-21.723486203173131</v>
      </c>
      <c r="J21" s="64"/>
      <c r="K21" s="89"/>
      <c r="L21" s="87" t="s">
        <v>356</v>
      </c>
      <c r="M21" s="182">
        <v>49.935337049022309</v>
      </c>
      <c r="N21" s="87"/>
      <c r="O21" s="87" t="s">
        <v>356</v>
      </c>
      <c r="P21" s="87">
        <v>50.895512629318887</v>
      </c>
      <c r="Q21" s="87">
        <v>49.935337049022309</v>
      </c>
      <c r="R21" s="87">
        <v>71.702402839425972</v>
      </c>
      <c r="S21" s="87">
        <v>49.978916636252841</v>
      </c>
      <c r="T21" s="87"/>
      <c r="U21" s="87" t="s">
        <v>356</v>
      </c>
      <c r="V21" s="182">
        <v>49.935337049022309</v>
      </c>
      <c r="W21" s="87"/>
      <c r="X21" s="90"/>
    </row>
    <row r="22" spans="1:24" s="65" customFormat="1" ht="15" customHeight="1" x14ac:dyDescent="0.25">
      <c r="A22" s="62"/>
      <c r="B22" s="63" t="s">
        <v>358</v>
      </c>
      <c r="C22" s="84">
        <v>49.387221060786487</v>
      </c>
      <c r="D22" s="104">
        <v>47.817808809612124</v>
      </c>
      <c r="E22" s="84">
        <v>-1.5694122511743629</v>
      </c>
      <c r="F22" s="264"/>
      <c r="G22" s="84">
        <v>48.958041147009126</v>
      </c>
      <c r="H22" s="104">
        <v>48.01128372966032</v>
      </c>
      <c r="I22" s="84">
        <v>-0.94675741734880603</v>
      </c>
      <c r="J22" s="64"/>
      <c r="K22" s="89"/>
      <c r="L22" s="87" t="s">
        <v>358</v>
      </c>
      <c r="M22" s="182">
        <v>47.817808809612124</v>
      </c>
      <c r="N22" s="87"/>
      <c r="O22" s="87" t="s">
        <v>358</v>
      </c>
      <c r="P22" s="87">
        <v>49.387221060786487</v>
      </c>
      <c r="Q22" s="87">
        <v>47.817808809612124</v>
      </c>
      <c r="R22" s="87">
        <v>48.958041147009126</v>
      </c>
      <c r="S22" s="87">
        <v>48.01128372966032</v>
      </c>
      <c r="T22" s="87"/>
      <c r="U22" s="87" t="s">
        <v>358</v>
      </c>
      <c r="V22" s="182">
        <v>47.817808809612124</v>
      </c>
      <c r="W22" s="87"/>
      <c r="X22" s="90"/>
    </row>
    <row r="23" spans="1:24" s="65" customFormat="1" ht="15" customHeight="1" x14ac:dyDescent="0.25">
      <c r="A23" s="62"/>
      <c r="B23" s="99" t="s">
        <v>359</v>
      </c>
      <c r="C23" s="71">
        <v>47.503279127045609</v>
      </c>
      <c r="D23" s="85">
        <v>47.174721288745111</v>
      </c>
      <c r="E23" s="71">
        <v>-0.32855783830049745</v>
      </c>
      <c r="F23" s="264"/>
      <c r="G23" s="71">
        <v>47.418570141861835</v>
      </c>
      <c r="H23" s="85">
        <v>47.685385116051535</v>
      </c>
      <c r="I23" s="71">
        <v>0.26681497418969968</v>
      </c>
      <c r="J23" s="64"/>
      <c r="K23" s="89"/>
      <c r="L23" s="87" t="s">
        <v>359</v>
      </c>
      <c r="M23" s="182">
        <v>47.174721288745111</v>
      </c>
      <c r="N23" s="87"/>
      <c r="O23" s="87" t="s">
        <v>359</v>
      </c>
      <c r="P23" s="87">
        <v>47.503279127045609</v>
      </c>
      <c r="Q23" s="87">
        <v>47.174721288745111</v>
      </c>
      <c r="R23" s="87">
        <v>47.418570141861835</v>
      </c>
      <c r="S23" s="87">
        <v>47.685385116051535</v>
      </c>
      <c r="T23" s="87"/>
      <c r="U23" s="87" t="s">
        <v>359</v>
      </c>
      <c r="V23" s="182">
        <v>47.174721288745111</v>
      </c>
      <c r="W23" s="87"/>
      <c r="X23" s="90"/>
    </row>
    <row r="24" spans="1:24" s="65" customFormat="1" ht="15" customHeight="1" x14ac:dyDescent="0.25">
      <c r="A24" s="62"/>
      <c r="B24" s="63" t="s">
        <v>354</v>
      </c>
      <c r="C24" s="84">
        <v>42.432483379625339</v>
      </c>
      <c r="D24" s="104">
        <v>42.200647662753511</v>
      </c>
      <c r="E24" s="84">
        <v>-0.23183571687182791</v>
      </c>
      <c r="F24" s="256"/>
      <c r="G24" s="84">
        <v>43.322320054337979</v>
      </c>
      <c r="H24" s="104">
        <v>43.051420685526701</v>
      </c>
      <c r="I24" s="84">
        <v>-0.27089936881127841</v>
      </c>
      <c r="J24" s="64"/>
      <c r="K24" s="89"/>
      <c r="L24" s="87" t="s">
        <v>354</v>
      </c>
      <c r="M24" s="182">
        <v>42.200647662753511</v>
      </c>
      <c r="N24" s="87"/>
      <c r="O24" s="87" t="s">
        <v>354</v>
      </c>
      <c r="P24" s="87">
        <v>42.432483379625339</v>
      </c>
      <c r="Q24" s="87">
        <v>42.200647662753511</v>
      </c>
      <c r="R24" s="87">
        <v>43.322320054337979</v>
      </c>
      <c r="S24" s="87">
        <v>43.051420685526701</v>
      </c>
      <c r="T24" s="87"/>
      <c r="U24" s="87" t="s">
        <v>354</v>
      </c>
      <c r="V24" s="182">
        <v>42.200647662753511</v>
      </c>
      <c r="W24" s="87"/>
      <c r="X24" s="90"/>
    </row>
    <row r="25" spans="1:24" s="65" customFormat="1" ht="15" customHeight="1" x14ac:dyDescent="0.25">
      <c r="A25" s="62"/>
      <c r="B25" s="63" t="s">
        <v>360</v>
      </c>
      <c r="C25" s="84">
        <v>42.021033839995461</v>
      </c>
      <c r="D25" s="104">
        <v>42.018466471705743</v>
      </c>
      <c r="E25" s="84">
        <v>-2.5673682897178196E-3</v>
      </c>
      <c r="F25" s="245"/>
      <c r="G25" s="84">
        <v>43.349102733517398</v>
      </c>
      <c r="H25" s="104">
        <v>42.49704937462473</v>
      </c>
      <c r="I25" s="84">
        <v>-0.8520533588926682</v>
      </c>
      <c r="J25" s="64"/>
      <c r="K25" s="89"/>
      <c r="L25" s="87" t="s">
        <v>360</v>
      </c>
      <c r="M25" s="182">
        <v>42.018466471705743</v>
      </c>
      <c r="N25" s="87"/>
      <c r="O25" s="87" t="s">
        <v>360</v>
      </c>
      <c r="P25" s="87">
        <v>42.021033839995461</v>
      </c>
      <c r="Q25" s="87">
        <v>42.018466471705743</v>
      </c>
      <c r="R25" s="87">
        <v>43.349102733517398</v>
      </c>
      <c r="S25" s="87">
        <v>42.49704937462473</v>
      </c>
      <c r="T25" s="87"/>
      <c r="U25" s="87" t="s">
        <v>360</v>
      </c>
      <c r="V25" s="182">
        <v>42.018466471705743</v>
      </c>
      <c r="W25" s="87"/>
      <c r="X25" s="90"/>
    </row>
    <row r="26" spans="1:24" s="65" customFormat="1" ht="15" customHeight="1" x14ac:dyDescent="0.25">
      <c r="A26" s="62"/>
      <c r="B26" s="99" t="s">
        <v>362</v>
      </c>
      <c r="C26" s="85">
        <v>42.044159560697643</v>
      </c>
      <c r="D26" s="85">
        <v>41.290830973320865</v>
      </c>
      <c r="E26" s="85">
        <v>-0.7533285873767781</v>
      </c>
      <c r="F26" s="256"/>
      <c r="G26" s="85">
        <v>41.656293945329871</v>
      </c>
      <c r="H26" s="85">
        <v>42.394343127681729</v>
      </c>
      <c r="I26" s="85">
        <v>0.73804918235185824</v>
      </c>
      <c r="J26" s="64"/>
      <c r="K26" s="89"/>
      <c r="L26" s="87" t="s">
        <v>362</v>
      </c>
      <c r="M26" s="182">
        <v>41.290830973320865</v>
      </c>
      <c r="N26" s="87"/>
      <c r="O26" s="87" t="s">
        <v>362</v>
      </c>
      <c r="P26" s="87">
        <v>42.044159560697643</v>
      </c>
      <c r="Q26" s="87">
        <v>41.290830973320865</v>
      </c>
      <c r="R26" s="87">
        <v>41.656293945329871</v>
      </c>
      <c r="S26" s="87">
        <v>42.394343127681729</v>
      </c>
      <c r="T26" s="87"/>
      <c r="U26" s="87" t="s">
        <v>362</v>
      </c>
      <c r="V26" s="182">
        <v>41.290830973320865</v>
      </c>
      <c r="W26" s="87"/>
      <c r="X26" s="90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90"/>
    </row>
    <row r="28" spans="1:24" s="65" customFormat="1" ht="30" x14ac:dyDescent="0.25">
      <c r="A28" s="62"/>
      <c r="B28" s="297" t="s">
        <v>94</v>
      </c>
      <c r="C28" s="71">
        <v>-5.4591195663479652</v>
      </c>
      <c r="D28" s="85">
        <v>-5.8838903154242459</v>
      </c>
      <c r="E28" s="105"/>
      <c r="F28" s="105"/>
      <c r="G28" s="71">
        <v>-5.762276196531964</v>
      </c>
      <c r="H28" s="85">
        <v>-5.2910419883698054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9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</row>
    <row r="30" spans="1:24" ht="15.75" x14ac:dyDescent="0.2">
      <c r="A30" s="8"/>
      <c r="B30" s="33"/>
      <c r="C30" s="331" t="s">
        <v>223</v>
      </c>
      <c r="D30" s="331"/>
      <c r="E30" s="331"/>
      <c r="F30" s="331"/>
      <c r="G30" s="331"/>
      <c r="H30" s="331"/>
      <c r="I30" s="331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</row>
    <row r="31" spans="1:24" ht="15.75" x14ac:dyDescent="0.25">
      <c r="A31" s="8"/>
      <c r="B31" s="33"/>
      <c r="C31" s="334" t="s">
        <v>344</v>
      </c>
      <c r="D31" s="334"/>
      <c r="E31" s="334"/>
      <c r="F31" s="334"/>
      <c r="G31" s="334"/>
      <c r="H31" s="334"/>
      <c r="I31" s="334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3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3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3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3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3"/>
    </row>
    <row r="48" spans="1:22" x14ac:dyDescent="0.2">
      <c r="A48" s="131" t="s">
        <v>341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22" x14ac:dyDescent="0.2">
      <c r="A49" s="131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22" x14ac:dyDescent="0.2">
      <c r="A50" s="131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22" x14ac:dyDescent="0.2">
      <c r="A51" s="131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22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3" spans="1:22" s="65" customFormat="1" ht="14.25" x14ac:dyDescent="0.2">
      <c r="K53" s="199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9"/>
    </row>
    <row r="54" spans="1:22" s="65" customFormat="1" ht="14.25" x14ac:dyDescent="0.2">
      <c r="B54" s="87"/>
      <c r="C54" s="87"/>
      <c r="D54" s="87"/>
      <c r="E54" s="87"/>
      <c r="K54" s="199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9"/>
    </row>
    <row r="55" spans="1:22" s="65" customFormat="1" ht="14.25" x14ac:dyDescent="0.2">
      <c r="K55" s="199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9"/>
    </row>
    <row r="56" spans="1:22" s="65" customFormat="1" ht="14.25" x14ac:dyDescent="0.2">
      <c r="K56" s="199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9"/>
    </row>
    <row r="57" spans="1:22" s="65" customFormat="1" ht="14.25" x14ac:dyDescent="0.2">
      <c r="K57" s="199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9"/>
    </row>
    <row r="58" spans="1:22" s="65" customFormat="1" ht="14.25" x14ac:dyDescent="0.2">
      <c r="K58" s="199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9"/>
    </row>
    <row r="59" spans="1:22" s="65" customFormat="1" ht="14.25" x14ac:dyDescent="0.2">
      <c r="K59" s="199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9"/>
    </row>
    <row r="60" spans="1:22" s="65" customFormat="1" ht="14.25" x14ac:dyDescent="0.2">
      <c r="K60" s="199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9"/>
    </row>
    <row r="61" spans="1:22" s="65" customFormat="1" ht="14.25" x14ac:dyDescent="0.2">
      <c r="K61" s="199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9"/>
    </row>
    <row r="62" spans="1:22" s="65" customFormat="1" ht="14.25" x14ac:dyDescent="0.2">
      <c r="K62" s="199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9"/>
    </row>
    <row r="63" spans="1:22" s="65" customFormat="1" ht="14.25" x14ac:dyDescent="0.2">
      <c r="K63" s="199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3.28515625" style="7" customWidth="1"/>
    <col min="6" max="6" width="6.85546875" style="7" customWidth="1"/>
    <col min="7" max="7" width="11.5703125" style="7" customWidth="1"/>
    <col min="8" max="8" width="14.7109375" style="7" customWidth="1"/>
    <col min="9" max="9" width="12.28515625" style="7" customWidth="1"/>
    <col min="10" max="10" width="1.85546875" style="7" customWidth="1"/>
    <col min="11" max="11" width="10.85546875" style="197"/>
    <col min="12" max="12" width="14.28515625" style="197" bestFit="1" customWidth="1"/>
    <col min="13" max="13" width="5.7109375" style="197" bestFit="1" customWidth="1"/>
    <col min="14" max="14" width="10.85546875" style="197"/>
    <col min="15" max="15" width="14.28515625" style="197" bestFit="1" customWidth="1"/>
    <col min="16" max="22" width="10.85546875" style="197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</row>
    <row r="7" spans="1:25" ht="15.75" x14ac:dyDescent="0.25">
      <c r="A7" s="8"/>
      <c r="B7" s="9"/>
      <c r="C7" s="306" t="s">
        <v>117</v>
      </c>
      <c r="D7" s="306"/>
      <c r="E7" s="306"/>
      <c r="F7" s="306"/>
      <c r="G7" s="306"/>
      <c r="H7" s="306"/>
      <c r="I7" s="306"/>
      <c r="J7" s="12"/>
      <c r="K7" s="215"/>
    </row>
    <row r="8" spans="1:25" ht="15.75" x14ac:dyDescent="0.25">
      <c r="A8" s="8"/>
      <c r="B8" s="9"/>
      <c r="C8" s="306" t="s">
        <v>282</v>
      </c>
      <c r="D8" s="306"/>
      <c r="E8" s="306"/>
      <c r="F8" s="306"/>
      <c r="G8" s="306"/>
      <c r="H8" s="306"/>
      <c r="I8" s="30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Y9" s="87"/>
    </row>
    <row r="10" spans="1:25" s="65" customFormat="1" ht="15.75" customHeight="1" x14ac:dyDescent="0.25">
      <c r="A10" s="62"/>
      <c r="B10" s="63"/>
      <c r="C10" s="311" t="s">
        <v>342</v>
      </c>
      <c r="D10" s="311"/>
      <c r="E10" s="316" t="s">
        <v>303</v>
      </c>
      <c r="F10" s="107"/>
      <c r="G10" s="311" t="s">
        <v>343</v>
      </c>
      <c r="H10" s="311"/>
      <c r="I10" s="316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5" s="65" customFormat="1" ht="15" customHeight="1" x14ac:dyDescent="0.25">
      <c r="A13" s="62"/>
      <c r="B13" s="63" t="s">
        <v>365</v>
      </c>
      <c r="C13" s="84">
        <v>69.402302998026016</v>
      </c>
      <c r="D13" s="104">
        <v>70.299119978850854</v>
      </c>
      <c r="E13" s="84">
        <v>0.89681698082483763</v>
      </c>
      <c r="F13" s="173"/>
      <c r="G13" s="84">
        <v>69.855323455916263</v>
      </c>
      <c r="H13" s="104">
        <v>71.357127349999061</v>
      </c>
      <c r="I13" s="84">
        <v>1.5018038940827978</v>
      </c>
      <c r="J13" s="64"/>
      <c r="K13" s="63"/>
      <c r="L13" s="87" t="s">
        <v>365</v>
      </c>
      <c r="M13" s="182">
        <v>70.299119978850854</v>
      </c>
      <c r="N13" s="87"/>
      <c r="O13" s="87" t="s">
        <v>365</v>
      </c>
      <c r="P13" s="87">
        <v>69.402302998026016</v>
      </c>
      <c r="Q13" s="87">
        <v>70.299119978850854</v>
      </c>
      <c r="R13" s="87">
        <v>69.855323455916263</v>
      </c>
      <c r="S13" s="87">
        <v>71.357127349999061</v>
      </c>
      <c r="T13" s="87"/>
      <c r="U13" s="87" t="s">
        <v>365</v>
      </c>
      <c r="V13" s="182">
        <v>70.299119978850854</v>
      </c>
      <c r="W13" s="87"/>
    </row>
    <row r="14" spans="1:25" s="65" customFormat="1" x14ac:dyDescent="0.25">
      <c r="A14" s="62"/>
      <c r="B14" s="63" t="s">
        <v>361</v>
      </c>
      <c r="C14" s="84">
        <v>65.647625224887207</v>
      </c>
      <c r="D14" s="104">
        <v>62.965431747165354</v>
      </c>
      <c r="E14" s="84">
        <v>-2.682193477721853</v>
      </c>
      <c r="F14" s="173"/>
      <c r="G14" s="84">
        <v>64.033539994501382</v>
      </c>
      <c r="H14" s="104">
        <v>64.549037705526075</v>
      </c>
      <c r="I14" s="84">
        <v>0.51549771102469322</v>
      </c>
      <c r="J14" s="64"/>
      <c r="K14" s="63"/>
      <c r="L14" s="87" t="s">
        <v>361</v>
      </c>
      <c r="M14" s="182">
        <v>62.965431747165354</v>
      </c>
      <c r="N14" s="87"/>
      <c r="O14" s="87" t="s">
        <v>361</v>
      </c>
      <c r="P14" s="87">
        <v>65.647625224887207</v>
      </c>
      <c r="Q14" s="87">
        <v>62.965431747165354</v>
      </c>
      <c r="R14" s="87">
        <v>64.033539994501382</v>
      </c>
      <c r="S14" s="87">
        <v>64.549037705526075</v>
      </c>
      <c r="T14" s="87"/>
      <c r="U14" s="87" t="s">
        <v>361</v>
      </c>
      <c r="V14" s="182">
        <v>62.965431747165354</v>
      </c>
      <c r="W14" s="87"/>
    </row>
    <row r="15" spans="1:25" s="65" customFormat="1" ht="14.25" customHeight="1" x14ac:dyDescent="0.25">
      <c r="A15" s="62"/>
      <c r="B15" s="63" t="s">
        <v>363</v>
      </c>
      <c r="C15" s="84">
        <v>62.00049447105863</v>
      </c>
      <c r="D15" s="104">
        <v>62.059737547521408</v>
      </c>
      <c r="E15" s="84">
        <v>5.9243076462777822E-2</v>
      </c>
      <c r="F15" s="173"/>
      <c r="G15" s="84">
        <v>62.313766868699261</v>
      </c>
      <c r="H15" s="104">
        <v>61.104328829732523</v>
      </c>
      <c r="I15" s="84">
        <v>-1.2094380389667378</v>
      </c>
      <c r="J15" s="64"/>
      <c r="K15" s="63"/>
      <c r="L15" s="87" t="s">
        <v>363</v>
      </c>
      <c r="M15" s="182">
        <v>62.059737547521408</v>
      </c>
      <c r="N15" s="87"/>
      <c r="O15" s="87" t="s">
        <v>363</v>
      </c>
      <c r="P15" s="87">
        <v>62.00049447105863</v>
      </c>
      <c r="Q15" s="87">
        <v>62.059737547521408</v>
      </c>
      <c r="R15" s="87">
        <v>62.313766868699261</v>
      </c>
      <c r="S15" s="87">
        <v>61.104328829732523</v>
      </c>
      <c r="T15" s="87"/>
      <c r="U15" s="87" t="s">
        <v>363</v>
      </c>
      <c r="V15" s="182">
        <v>62.059737547521408</v>
      </c>
      <c r="W15" s="87"/>
    </row>
    <row r="16" spans="1:25" s="65" customFormat="1" ht="14.25" customHeight="1" x14ac:dyDescent="0.25">
      <c r="A16" s="62"/>
      <c r="B16" s="63" t="s">
        <v>352</v>
      </c>
      <c r="C16" s="84">
        <v>62.69838707380103</v>
      </c>
      <c r="D16" s="104">
        <v>61.261015117533582</v>
      </c>
      <c r="E16" s="84">
        <v>-1.4373719562674481</v>
      </c>
      <c r="F16" s="173"/>
      <c r="G16" s="84">
        <v>63.048513805587547</v>
      </c>
      <c r="H16" s="104">
        <v>61.06127091742092</v>
      </c>
      <c r="I16" s="84">
        <v>-1.9872428881666266</v>
      </c>
      <c r="J16" s="64"/>
      <c r="K16" s="63"/>
      <c r="L16" s="87" t="s">
        <v>352</v>
      </c>
      <c r="M16" s="182">
        <v>61.261015117533582</v>
      </c>
      <c r="N16" s="87"/>
      <c r="O16" s="87" t="s">
        <v>352</v>
      </c>
      <c r="P16" s="87">
        <v>62.69838707380103</v>
      </c>
      <c r="Q16" s="87">
        <v>61.261015117533582</v>
      </c>
      <c r="R16" s="87">
        <v>63.048513805587547</v>
      </c>
      <c r="S16" s="87">
        <v>61.06127091742092</v>
      </c>
      <c r="T16" s="87"/>
      <c r="U16" s="87" t="s">
        <v>352</v>
      </c>
      <c r="V16" s="182">
        <v>61.261015117533582</v>
      </c>
      <c r="W16" s="87"/>
    </row>
    <row r="17" spans="1:24" s="65" customFormat="1" ht="15" customHeight="1" x14ac:dyDescent="0.25">
      <c r="A17" s="62"/>
      <c r="B17" s="63" t="s">
        <v>353</v>
      </c>
      <c r="C17" s="84">
        <v>59.261063660861922</v>
      </c>
      <c r="D17" s="104">
        <v>60.363493391274744</v>
      </c>
      <c r="E17" s="84">
        <v>1.1024297304128226</v>
      </c>
      <c r="F17" s="173"/>
      <c r="G17" s="84">
        <v>59.108908641104478</v>
      </c>
      <c r="H17" s="104">
        <v>60.170540997028112</v>
      </c>
      <c r="I17" s="84">
        <v>1.0616323559236349</v>
      </c>
      <c r="J17" s="64"/>
      <c r="K17" s="63"/>
      <c r="L17" s="87" t="s">
        <v>353</v>
      </c>
      <c r="M17" s="182">
        <v>60.363493391274744</v>
      </c>
      <c r="N17" s="87"/>
      <c r="O17" s="87" t="s">
        <v>353</v>
      </c>
      <c r="P17" s="87">
        <v>59.261063660861922</v>
      </c>
      <c r="Q17" s="87">
        <v>60.363493391274744</v>
      </c>
      <c r="R17" s="87">
        <v>59.108908641104478</v>
      </c>
      <c r="S17" s="87">
        <v>60.170540997028112</v>
      </c>
      <c r="T17" s="87"/>
      <c r="U17" s="87" t="s">
        <v>353</v>
      </c>
      <c r="V17" s="182">
        <v>60.363493391274744</v>
      </c>
      <c r="W17" s="87"/>
    </row>
    <row r="18" spans="1:24" s="65" customFormat="1" ht="15" customHeight="1" x14ac:dyDescent="0.25">
      <c r="A18" s="62"/>
      <c r="B18" s="63" t="s">
        <v>355</v>
      </c>
      <c r="C18" s="84">
        <v>60.707179731844093</v>
      </c>
      <c r="D18" s="104">
        <v>58.634774875261144</v>
      </c>
      <c r="E18" s="84">
        <v>-2.0724048565829492</v>
      </c>
      <c r="F18" s="173"/>
      <c r="G18" s="84">
        <v>59.577586304777483</v>
      </c>
      <c r="H18" s="104">
        <v>57.068976114564876</v>
      </c>
      <c r="I18" s="84">
        <v>-2.5086101902126074</v>
      </c>
      <c r="J18" s="64"/>
      <c r="K18" s="63"/>
      <c r="L18" s="87" t="s">
        <v>355</v>
      </c>
      <c r="M18" s="182">
        <v>58.634774875261144</v>
      </c>
      <c r="N18" s="87"/>
      <c r="O18" s="87" t="s">
        <v>355</v>
      </c>
      <c r="P18" s="87">
        <v>60.707179731844093</v>
      </c>
      <c r="Q18" s="87">
        <v>58.634774875261144</v>
      </c>
      <c r="R18" s="87">
        <v>59.577586304777483</v>
      </c>
      <c r="S18" s="87">
        <v>57.068976114564876</v>
      </c>
      <c r="T18" s="87"/>
      <c r="U18" s="87" t="s">
        <v>355</v>
      </c>
      <c r="V18" s="182">
        <v>58.634774875261144</v>
      </c>
      <c r="W18" s="87"/>
    </row>
    <row r="19" spans="1:24" s="65" customFormat="1" x14ac:dyDescent="0.25">
      <c r="A19" s="62"/>
      <c r="B19" s="63" t="s">
        <v>357</v>
      </c>
      <c r="C19" s="84">
        <v>58.2794744890045</v>
      </c>
      <c r="D19" s="104">
        <v>56.168845699324201</v>
      </c>
      <c r="E19" s="84">
        <v>-2.1106287896802982</v>
      </c>
      <c r="F19" s="173"/>
      <c r="G19" s="84">
        <v>58.714311982252866</v>
      </c>
      <c r="H19" s="104">
        <v>55.525593069332238</v>
      </c>
      <c r="I19" s="84">
        <v>-3.1887189129206277</v>
      </c>
      <c r="J19" s="64"/>
      <c r="K19" s="63"/>
      <c r="L19" s="87" t="s">
        <v>357</v>
      </c>
      <c r="M19" s="182">
        <v>56.168845699324201</v>
      </c>
      <c r="N19" s="87"/>
      <c r="O19" s="87" t="s">
        <v>357</v>
      </c>
      <c r="P19" s="87">
        <v>58.2794744890045</v>
      </c>
      <c r="Q19" s="87">
        <v>56.168845699324201</v>
      </c>
      <c r="R19" s="87">
        <v>58.714311982252866</v>
      </c>
      <c r="S19" s="87">
        <v>55.525593069332238</v>
      </c>
      <c r="T19" s="87"/>
      <c r="U19" s="87" t="s">
        <v>357</v>
      </c>
      <c r="V19" s="182">
        <v>56.168845699324201</v>
      </c>
      <c r="W19" s="87"/>
    </row>
    <row r="20" spans="1:24" s="65" customFormat="1" ht="14.25" customHeight="1" x14ac:dyDescent="0.25">
      <c r="A20" s="62"/>
      <c r="B20" s="63" t="s">
        <v>364</v>
      </c>
      <c r="C20" s="84">
        <v>53.860559334209853</v>
      </c>
      <c r="D20" s="104">
        <v>53.905548748256528</v>
      </c>
      <c r="E20" s="84">
        <v>4.4989414046675336E-2</v>
      </c>
      <c r="F20" s="173"/>
      <c r="G20" s="84">
        <v>53.141885531925269</v>
      </c>
      <c r="H20" s="104">
        <v>54.082959796039546</v>
      </c>
      <c r="I20" s="84">
        <v>0.94107426411427753</v>
      </c>
      <c r="J20" s="64"/>
      <c r="K20" s="63"/>
      <c r="L20" s="87" t="s">
        <v>364</v>
      </c>
      <c r="M20" s="182">
        <v>53.905548748256528</v>
      </c>
      <c r="N20" s="87"/>
      <c r="O20" s="87" t="s">
        <v>364</v>
      </c>
      <c r="P20" s="87">
        <v>53.860559334209853</v>
      </c>
      <c r="Q20" s="87">
        <v>53.905548748256528</v>
      </c>
      <c r="R20" s="87">
        <v>53.141885531925269</v>
      </c>
      <c r="S20" s="87">
        <v>54.082959796039546</v>
      </c>
      <c r="T20" s="87"/>
      <c r="U20" s="87" t="s">
        <v>364</v>
      </c>
      <c r="V20" s="182">
        <v>53.905548748256528</v>
      </c>
      <c r="W20" s="87"/>
    </row>
    <row r="21" spans="1:24" s="65" customFormat="1" ht="14.25" customHeight="1" x14ac:dyDescent="0.25">
      <c r="A21" s="62"/>
      <c r="B21" s="63" t="s">
        <v>358</v>
      </c>
      <c r="C21" s="84">
        <v>52.981178954849881</v>
      </c>
      <c r="D21" s="104">
        <v>51.230731519868236</v>
      </c>
      <c r="E21" s="84">
        <v>-1.7504474349816448</v>
      </c>
      <c r="F21" s="173"/>
      <c r="G21" s="84">
        <v>52.638055515972582</v>
      </c>
      <c r="H21" s="104">
        <v>51.974120537652311</v>
      </c>
      <c r="I21" s="84">
        <v>-0.66393497832027037</v>
      </c>
      <c r="J21" s="64"/>
      <c r="K21" s="63"/>
      <c r="L21" s="87" t="s">
        <v>358</v>
      </c>
      <c r="M21" s="182">
        <v>51.230731519868236</v>
      </c>
      <c r="N21" s="87"/>
      <c r="O21" s="87" t="s">
        <v>358</v>
      </c>
      <c r="P21" s="87">
        <v>52.981178954849881</v>
      </c>
      <c r="Q21" s="87">
        <v>51.230731519868236</v>
      </c>
      <c r="R21" s="87">
        <v>52.638055515972582</v>
      </c>
      <c r="S21" s="87">
        <v>51.974120537652311</v>
      </c>
      <c r="T21" s="87"/>
      <c r="U21" s="87" t="s">
        <v>358</v>
      </c>
      <c r="V21" s="182">
        <v>51.230731519868236</v>
      </c>
      <c r="W21" s="87"/>
    </row>
    <row r="22" spans="1:24" s="65" customFormat="1" ht="14.25" customHeight="1" x14ac:dyDescent="0.25">
      <c r="A22" s="62"/>
      <c r="B22" s="63" t="s">
        <v>356</v>
      </c>
      <c r="C22" s="84">
        <v>50.777974208681577</v>
      </c>
      <c r="D22" s="104">
        <v>49.560520551483592</v>
      </c>
      <c r="E22" s="84">
        <v>-1.2174536571979857</v>
      </c>
      <c r="F22" s="173"/>
      <c r="G22" s="84">
        <v>70.665416805877499</v>
      </c>
      <c r="H22" s="104">
        <v>49.387724241046513</v>
      </c>
      <c r="I22" s="84">
        <v>-21.277692564830986</v>
      </c>
      <c r="J22" s="64"/>
      <c r="K22" s="63"/>
      <c r="L22" s="87" t="s">
        <v>356</v>
      </c>
      <c r="M22" s="182">
        <v>49.560520551483592</v>
      </c>
      <c r="N22" s="87"/>
      <c r="O22" s="87" t="s">
        <v>356</v>
      </c>
      <c r="P22" s="87">
        <v>50.777974208681577</v>
      </c>
      <c r="Q22" s="87">
        <v>49.560520551483592</v>
      </c>
      <c r="R22" s="87">
        <v>70.665416805877499</v>
      </c>
      <c r="S22" s="87">
        <v>49.387724241046513</v>
      </c>
      <c r="T22" s="87"/>
      <c r="U22" s="87" t="s">
        <v>356</v>
      </c>
      <c r="V22" s="182">
        <v>49.560520551483592</v>
      </c>
      <c r="W22" s="87"/>
    </row>
    <row r="23" spans="1:24" s="65" customFormat="1" ht="15" customHeight="1" x14ac:dyDescent="0.25">
      <c r="A23" s="62"/>
      <c r="B23" s="99" t="s">
        <v>359</v>
      </c>
      <c r="C23" s="71">
        <v>48.408604702586068</v>
      </c>
      <c r="D23" s="85">
        <v>47.530072629803506</v>
      </c>
      <c r="E23" s="71">
        <v>-0.87853207278256207</v>
      </c>
      <c r="F23" s="173"/>
      <c r="G23" s="71">
        <v>48.078014782232046</v>
      </c>
      <c r="H23" s="85">
        <v>47.724140562853471</v>
      </c>
      <c r="I23" s="71">
        <v>-0.35387421937857511</v>
      </c>
      <c r="J23" s="64"/>
      <c r="K23" s="63"/>
      <c r="L23" s="87" t="s">
        <v>359</v>
      </c>
      <c r="M23" s="182">
        <v>47.530072629803506</v>
      </c>
      <c r="N23" s="87"/>
      <c r="O23" s="87" t="s">
        <v>359</v>
      </c>
      <c r="P23" s="87">
        <v>48.408604702586068</v>
      </c>
      <c r="Q23" s="87">
        <v>47.530072629803506</v>
      </c>
      <c r="R23" s="87">
        <v>48.078014782232046</v>
      </c>
      <c r="S23" s="87">
        <v>47.724140562853471</v>
      </c>
      <c r="T23" s="87"/>
      <c r="U23" s="87" t="s">
        <v>359</v>
      </c>
      <c r="V23" s="182">
        <v>47.530072629803506</v>
      </c>
      <c r="W23" s="87"/>
    </row>
    <row r="24" spans="1:24" s="65" customFormat="1" ht="15" customHeight="1" x14ac:dyDescent="0.25">
      <c r="A24" s="62"/>
      <c r="B24" s="99" t="s">
        <v>362</v>
      </c>
      <c r="C24" s="85">
        <v>42.653173113083866</v>
      </c>
      <c r="D24" s="85">
        <v>41.482832608344786</v>
      </c>
      <c r="E24" s="85">
        <v>-1.1703405047390802</v>
      </c>
      <c r="F24" s="173"/>
      <c r="G24" s="85">
        <v>41.973883528334724</v>
      </c>
      <c r="H24" s="85">
        <v>41.968677789549105</v>
      </c>
      <c r="I24" s="85">
        <v>-5.2057387856194737E-3</v>
      </c>
      <c r="J24" s="64"/>
      <c r="K24" s="63"/>
      <c r="L24" s="87" t="s">
        <v>362</v>
      </c>
      <c r="M24" s="182">
        <v>41.482832608344786</v>
      </c>
      <c r="N24" s="87"/>
      <c r="O24" s="87" t="s">
        <v>362</v>
      </c>
      <c r="P24" s="87">
        <v>42.653173113083866</v>
      </c>
      <c r="Q24" s="87">
        <v>41.482832608344786</v>
      </c>
      <c r="R24" s="87">
        <v>41.973883528334724</v>
      </c>
      <c r="S24" s="87">
        <v>41.968677789549105</v>
      </c>
      <c r="T24" s="87"/>
      <c r="U24" s="87" t="s">
        <v>362</v>
      </c>
      <c r="V24" s="182">
        <v>41.482832608344786</v>
      </c>
      <c r="W24" s="87"/>
    </row>
    <row r="25" spans="1:24" s="65" customFormat="1" ht="15" customHeight="1" x14ac:dyDescent="0.25">
      <c r="A25" s="62"/>
      <c r="B25" s="63" t="s">
        <v>360</v>
      </c>
      <c r="C25" s="84">
        <v>38.076039627288672</v>
      </c>
      <c r="D25" s="104">
        <v>37.865038524742097</v>
      </c>
      <c r="E25" s="84">
        <v>-0.21100110254657523</v>
      </c>
      <c r="F25" s="173"/>
      <c r="G25" s="84">
        <v>38.361374129035369</v>
      </c>
      <c r="H25" s="104">
        <v>37.804145270092285</v>
      </c>
      <c r="I25" s="84">
        <v>-0.55722885894308405</v>
      </c>
      <c r="J25" s="64"/>
      <c r="K25" s="63"/>
      <c r="L25" s="87" t="s">
        <v>360</v>
      </c>
      <c r="M25" s="182">
        <v>37.865038524742097</v>
      </c>
      <c r="N25" s="87"/>
      <c r="O25" s="87" t="s">
        <v>360</v>
      </c>
      <c r="P25" s="87">
        <v>38.076039627288672</v>
      </c>
      <c r="Q25" s="87">
        <v>37.865038524742097</v>
      </c>
      <c r="R25" s="87">
        <v>38.361374129035369</v>
      </c>
      <c r="S25" s="87">
        <v>37.804145270092285</v>
      </c>
      <c r="T25" s="87"/>
      <c r="U25" s="87" t="s">
        <v>360</v>
      </c>
      <c r="V25" s="182">
        <v>37.865038524742097</v>
      </c>
      <c r="W25" s="87"/>
    </row>
    <row r="26" spans="1:24" s="65" customFormat="1" ht="15" customHeight="1" x14ac:dyDescent="0.25">
      <c r="A26" s="62"/>
      <c r="B26" s="63" t="s">
        <v>354</v>
      </c>
      <c r="C26" s="84">
        <v>39.284108524026777</v>
      </c>
      <c r="D26" s="104">
        <v>37.449387532396408</v>
      </c>
      <c r="E26" s="84">
        <v>-1.8347209916303697</v>
      </c>
      <c r="F26" s="173"/>
      <c r="G26" s="84">
        <v>39.042161475565251</v>
      </c>
      <c r="H26" s="104">
        <v>37.810358976566135</v>
      </c>
      <c r="I26" s="84">
        <v>-1.2318024989991159</v>
      </c>
      <c r="J26" s="64"/>
      <c r="K26" s="63"/>
      <c r="L26" s="87" t="s">
        <v>354</v>
      </c>
      <c r="M26" s="182">
        <v>37.449387532396408</v>
      </c>
      <c r="N26" s="87"/>
      <c r="O26" s="87" t="s">
        <v>354</v>
      </c>
      <c r="P26" s="87">
        <v>39.284108524026777</v>
      </c>
      <c r="Q26" s="87">
        <v>37.449387532396408</v>
      </c>
      <c r="R26" s="87">
        <v>39.042161475565251</v>
      </c>
      <c r="S26" s="87">
        <v>37.810358976566135</v>
      </c>
      <c r="T26" s="87"/>
      <c r="U26" s="87" t="s">
        <v>354</v>
      </c>
      <c r="V26" s="182">
        <v>37.449387532396408</v>
      </c>
      <c r="W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4" s="65" customFormat="1" ht="30" x14ac:dyDescent="0.25">
      <c r="A28" s="62"/>
      <c r="B28" s="297" t="s">
        <v>94</v>
      </c>
      <c r="C28" s="71">
        <v>-5.7554315895022015</v>
      </c>
      <c r="D28" s="85">
        <v>-6.0472400214587196</v>
      </c>
      <c r="E28" s="105"/>
      <c r="F28" s="105"/>
      <c r="G28" s="71">
        <v>-6.1041312538973216</v>
      </c>
      <c r="H28" s="85">
        <v>-5.755462773304366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</row>
    <row r="30" spans="1:24" ht="15.75" x14ac:dyDescent="0.2">
      <c r="A30" s="8"/>
      <c r="B30" s="33"/>
      <c r="C30" s="333" t="s">
        <v>242</v>
      </c>
      <c r="D30" s="333"/>
      <c r="E30" s="333"/>
      <c r="F30" s="333"/>
      <c r="G30" s="333"/>
      <c r="H30" s="333"/>
      <c r="I30" s="33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35" t="s">
        <v>344</v>
      </c>
      <c r="D31" s="335"/>
      <c r="E31" s="335"/>
      <c r="F31" s="335"/>
      <c r="G31" s="335"/>
      <c r="H31" s="335"/>
      <c r="I31" s="33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5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5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5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5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5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5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</row>
    <row r="47" spans="1:11" x14ac:dyDescent="0.2">
      <c r="A47" s="131" t="s">
        <v>341</v>
      </c>
      <c r="B47" s="10"/>
      <c r="C47" s="10"/>
      <c r="D47" s="10"/>
      <c r="E47" s="10"/>
      <c r="F47" s="10"/>
      <c r="G47" s="10"/>
      <c r="H47" s="10"/>
      <c r="I47" s="10"/>
      <c r="J47" s="12"/>
      <c r="K47" s="215"/>
    </row>
    <row r="48" spans="1:11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22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22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22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5"/>
    </row>
    <row r="52" spans="1:22" s="65" customFormat="1" ht="14.25" x14ac:dyDescent="0.2">
      <c r="K52" s="197"/>
      <c r="L52" s="197"/>
      <c r="M52" s="197"/>
      <c r="N52" s="197"/>
      <c r="O52" s="197"/>
      <c r="P52" s="197"/>
      <c r="Q52" s="197"/>
      <c r="R52" s="197"/>
      <c r="S52" s="197"/>
      <c r="T52" s="197"/>
      <c r="U52" s="197"/>
      <c r="V52" s="197"/>
    </row>
    <row r="53" spans="1:22" s="65" customFormat="1" ht="14.25" x14ac:dyDescent="0.2">
      <c r="B53" s="87"/>
      <c r="C53" s="87"/>
      <c r="D53" s="87"/>
      <c r="E53" s="87"/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</row>
    <row r="54" spans="1:22" s="65" customFormat="1" ht="14.25" x14ac:dyDescent="0.2"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</row>
    <row r="55" spans="1:22" s="65" customFormat="1" ht="14.25" x14ac:dyDescent="0.2"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</row>
    <row r="56" spans="1:22" s="65" customFormat="1" ht="14.25" x14ac:dyDescent="0.2">
      <c r="K56" s="197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7"/>
    </row>
    <row r="57" spans="1:22" s="65" customFormat="1" ht="14.25" x14ac:dyDescent="0.2">
      <c r="K57" s="197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7"/>
    </row>
    <row r="58" spans="1:22" s="65" customFormat="1" ht="14.25" x14ac:dyDescent="0.2">
      <c r="K58" s="197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7"/>
    </row>
    <row r="59" spans="1:22" s="65" customFormat="1" ht="14.25" x14ac:dyDescent="0.2">
      <c r="K59" s="197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7"/>
    </row>
    <row r="60" spans="1:22" s="65" customFormat="1" ht="14.25" x14ac:dyDescent="0.2">
      <c r="K60" s="197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7"/>
    </row>
    <row r="61" spans="1:22" s="65" customFormat="1" ht="14.25" x14ac:dyDescent="0.2">
      <c r="K61" s="197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7"/>
    </row>
    <row r="62" spans="1:22" s="65" customFormat="1" ht="14.25" x14ac:dyDescent="0.2">
      <c r="K62" s="197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7"/>
    </row>
    <row r="63" spans="1:22" s="65" customFormat="1" ht="14.25" x14ac:dyDescent="0.2">
      <c r="K63" s="197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7"/>
    </row>
    <row r="64" spans="1:22" s="65" customFormat="1" ht="14.25" x14ac:dyDescent="0.2">
      <c r="K64" s="197"/>
      <c r="L64" s="197"/>
      <c r="M64" s="197"/>
      <c r="N64" s="197"/>
      <c r="O64" s="197"/>
      <c r="P64" s="197"/>
      <c r="Q64" s="197"/>
      <c r="R64" s="197"/>
      <c r="S64" s="197"/>
      <c r="T64" s="197"/>
      <c r="U64" s="197"/>
      <c r="V64" s="197"/>
    </row>
    <row r="65" spans="11:22" s="65" customFormat="1" ht="14.25" x14ac:dyDescent="0.2">
      <c r="K65" s="197"/>
      <c r="L65" s="197"/>
      <c r="M65" s="197"/>
      <c r="N65" s="197"/>
      <c r="O65" s="197"/>
      <c r="P65" s="197"/>
      <c r="Q65" s="197"/>
      <c r="R65" s="197"/>
      <c r="S65" s="197"/>
      <c r="T65" s="197"/>
      <c r="U65" s="197"/>
      <c r="V65" s="197"/>
    </row>
    <row r="66" spans="11:22" s="65" customFormat="1" ht="14.25" x14ac:dyDescent="0.2">
      <c r="K66" s="197"/>
      <c r="L66" s="197"/>
      <c r="M66" s="197"/>
      <c r="N66" s="197"/>
      <c r="O66" s="197"/>
      <c r="P66" s="197"/>
      <c r="Q66" s="197"/>
      <c r="R66" s="197"/>
      <c r="S66" s="197"/>
      <c r="T66" s="197"/>
      <c r="U66" s="197"/>
      <c r="V66" s="197"/>
    </row>
    <row r="67" spans="11:22" s="65" customFormat="1" ht="14.25" x14ac:dyDescent="0.2">
      <c r="K67" s="197"/>
      <c r="L67" s="197"/>
      <c r="M67" s="197"/>
      <c r="N67" s="197"/>
      <c r="O67" s="197"/>
      <c r="P67" s="197"/>
      <c r="Q67" s="197"/>
      <c r="R67" s="197"/>
      <c r="S67" s="197"/>
      <c r="T67" s="197"/>
      <c r="U67" s="197"/>
      <c r="V67" s="197"/>
    </row>
    <row r="68" spans="11:22" s="65" customFormat="1" ht="14.25" x14ac:dyDescent="0.2">
      <c r="K68" s="197"/>
      <c r="L68" s="197"/>
      <c r="M68" s="197"/>
      <c r="N68" s="197"/>
      <c r="O68" s="197"/>
      <c r="P68" s="197"/>
      <c r="Q68" s="197"/>
      <c r="R68" s="197"/>
      <c r="S68" s="197"/>
      <c r="T68" s="197"/>
      <c r="U68" s="197"/>
      <c r="V68" s="197"/>
    </row>
    <row r="69" spans="11:22" s="65" customFormat="1" ht="14.25" x14ac:dyDescent="0.2">
      <c r="K69" s="197"/>
      <c r="L69" s="197"/>
      <c r="M69" s="197"/>
      <c r="N69" s="197"/>
      <c r="O69" s="197"/>
      <c r="P69" s="197"/>
      <c r="Q69" s="197"/>
      <c r="R69" s="197"/>
      <c r="S69" s="197"/>
      <c r="T69" s="197"/>
      <c r="U69" s="197"/>
      <c r="V69" s="197"/>
    </row>
    <row r="70" spans="11:22" s="65" customFormat="1" ht="14.25" x14ac:dyDescent="0.2">
      <c r="K70" s="197"/>
      <c r="L70" s="197"/>
      <c r="M70" s="197"/>
      <c r="N70" s="197"/>
      <c r="O70" s="197"/>
      <c r="P70" s="197"/>
      <c r="Q70" s="197"/>
      <c r="R70" s="197"/>
      <c r="S70" s="197"/>
      <c r="T70" s="197"/>
      <c r="U70" s="197"/>
      <c r="V70" s="197"/>
    </row>
    <row r="71" spans="11:22" s="65" customFormat="1" ht="14.25" x14ac:dyDescent="0.2">
      <c r="K71" s="197"/>
      <c r="L71" s="197"/>
      <c r="M71" s="197"/>
      <c r="N71" s="197"/>
      <c r="O71" s="197"/>
      <c r="P71" s="197"/>
      <c r="Q71" s="197"/>
      <c r="R71" s="197"/>
      <c r="S71" s="197"/>
      <c r="T71" s="197"/>
      <c r="U71" s="197"/>
      <c r="V71" s="197"/>
    </row>
    <row r="72" spans="11:22" s="65" customFormat="1" ht="14.25" x14ac:dyDescent="0.2">
      <c r="K72" s="197"/>
      <c r="L72" s="197"/>
      <c r="M72" s="197"/>
      <c r="N72" s="197"/>
      <c r="O72" s="197"/>
      <c r="P72" s="197"/>
      <c r="Q72" s="197"/>
      <c r="R72" s="197"/>
      <c r="S72" s="197"/>
      <c r="T72" s="197"/>
      <c r="U72" s="197"/>
      <c r="V72" s="197"/>
    </row>
    <row r="73" spans="11:22" s="65" customFormat="1" ht="14.25" x14ac:dyDescent="0.2">
      <c r="K73" s="197"/>
      <c r="L73" s="197"/>
      <c r="M73" s="197"/>
      <c r="N73" s="197"/>
      <c r="O73" s="197"/>
      <c r="P73" s="197"/>
      <c r="Q73" s="197"/>
      <c r="R73" s="197"/>
      <c r="S73" s="197"/>
      <c r="T73" s="197"/>
      <c r="U73" s="197"/>
      <c r="V73" s="197"/>
    </row>
    <row r="74" spans="11:22" s="65" customFormat="1" ht="14.25" x14ac:dyDescent="0.2">
      <c r="K74" s="197"/>
      <c r="L74" s="197"/>
      <c r="M74" s="197"/>
      <c r="N74" s="197"/>
      <c r="O74" s="197"/>
      <c r="P74" s="197"/>
      <c r="Q74" s="197"/>
      <c r="R74" s="197"/>
      <c r="S74" s="197"/>
      <c r="T74" s="197"/>
      <c r="U74" s="197"/>
      <c r="V74" s="197"/>
    </row>
    <row r="75" spans="11:22" s="65" customFormat="1" ht="14.25" x14ac:dyDescent="0.2">
      <c r="K75" s="197"/>
      <c r="L75" s="197"/>
      <c r="M75" s="197"/>
      <c r="N75" s="197"/>
      <c r="O75" s="197"/>
      <c r="P75" s="197"/>
      <c r="Q75" s="197"/>
      <c r="R75" s="197"/>
      <c r="S75" s="197"/>
      <c r="T75" s="197"/>
      <c r="U75" s="197"/>
      <c r="V75" s="197"/>
    </row>
    <row r="76" spans="11:22" s="65" customFormat="1" ht="14.25" x14ac:dyDescent="0.2">
      <c r="K76" s="197"/>
      <c r="L76" s="197"/>
      <c r="M76" s="197"/>
      <c r="N76" s="197"/>
      <c r="O76" s="197"/>
      <c r="P76" s="197"/>
      <c r="Q76" s="197"/>
      <c r="R76" s="197"/>
      <c r="S76" s="197"/>
      <c r="T76" s="197"/>
      <c r="U76" s="197"/>
      <c r="V76" s="197"/>
    </row>
    <row r="77" spans="11:22" s="65" customFormat="1" ht="14.25" x14ac:dyDescent="0.2">
      <c r="K77" s="197"/>
      <c r="L77" s="197"/>
      <c r="M77" s="197"/>
      <c r="N77" s="197"/>
      <c r="O77" s="197"/>
      <c r="P77" s="197"/>
      <c r="Q77" s="197"/>
      <c r="R77" s="197"/>
      <c r="S77" s="197"/>
      <c r="T77" s="197"/>
      <c r="U77" s="197"/>
      <c r="V77" s="197"/>
    </row>
    <row r="78" spans="11:22" s="65" customFormat="1" ht="14.25" x14ac:dyDescent="0.2">
      <c r="K78" s="197"/>
      <c r="L78" s="197"/>
      <c r="M78" s="197"/>
      <c r="N78" s="197"/>
      <c r="O78" s="197"/>
      <c r="P78" s="197"/>
      <c r="Q78" s="197"/>
      <c r="R78" s="197"/>
      <c r="S78" s="197"/>
      <c r="T78" s="197"/>
      <c r="U78" s="197"/>
      <c r="V78" s="197"/>
    </row>
    <row r="79" spans="11:22" s="65" customFormat="1" ht="14.25" x14ac:dyDescent="0.2">
      <c r="K79" s="197"/>
      <c r="L79" s="197"/>
      <c r="M79" s="197"/>
      <c r="N79" s="197"/>
      <c r="O79" s="197"/>
      <c r="P79" s="197"/>
      <c r="Q79" s="197"/>
      <c r="R79" s="197"/>
      <c r="S79" s="197"/>
      <c r="T79" s="197"/>
      <c r="U79" s="197"/>
      <c r="V79" s="197"/>
    </row>
    <row r="80" spans="11:22" s="65" customFormat="1" ht="14.25" x14ac:dyDescent="0.2">
      <c r="K80" s="197"/>
      <c r="L80" s="197"/>
      <c r="M80" s="197"/>
      <c r="N80" s="197"/>
      <c r="O80" s="197"/>
      <c r="P80" s="197"/>
      <c r="Q80" s="197"/>
      <c r="R80" s="197"/>
      <c r="S80" s="197"/>
      <c r="T80" s="197"/>
      <c r="U80" s="197"/>
      <c r="V80" s="197"/>
    </row>
    <row r="81" spans="11:22" s="65" customFormat="1" ht="14.25" x14ac:dyDescent="0.2">
      <c r="K81" s="197"/>
      <c r="L81" s="197"/>
      <c r="M81" s="197"/>
      <c r="N81" s="197"/>
      <c r="O81" s="197"/>
      <c r="P81" s="197"/>
      <c r="Q81" s="197"/>
      <c r="R81" s="197"/>
      <c r="S81" s="197"/>
      <c r="T81" s="197"/>
      <c r="U81" s="197"/>
      <c r="V81" s="197"/>
    </row>
    <row r="82" spans="11:22" s="65" customFormat="1" ht="14.25" x14ac:dyDescent="0.2">
      <c r="K82" s="197"/>
      <c r="L82" s="197"/>
      <c r="M82" s="197"/>
      <c r="N82" s="197"/>
      <c r="O82" s="197"/>
      <c r="P82" s="197"/>
      <c r="Q82" s="197"/>
      <c r="R82" s="197"/>
      <c r="S82" s="197"/>
      <c r="T82" s="197"/>
      <c r="U82" s="197"/>
      <c r="V82" s="197"/>
    </row>
    <row r="83" spans="11:22" s="65" customFormat="1" ht="14.25" x14ac:dyDescent="0.2">
      <c r="K83" s="197"/>
      <c r="L83" s="197"/>
      <c r="M83" s="197"/>
      <c r="N83" s="197"/>
      <c r="O83" s="197"/>
      <c r="P83" s="197"/>
      <c r="Q83" s="197"/>
      <c r="R83" s="197"/>
      <c r="S83" s="197"/>
      <c r="T83" s="197"/>
      <c r="U83" s="197"/>
      <c r="V83" s="197"/>
    </row>
    <row r="84" spans="11:22" s="65" customFormat="1" ht="14.25" x14ac:dyDescent="0.2">
      <c r="K84" s="197"/>
      <c r="L84" s="197"/>
      <c r="M84" s="197"/>
      <c r="N84" s="197"/>
      <c r="O84" s="197"/>
      <c r="P84" s="197"/>
      <c r="Q84" s="197"/>
      <c r="R84" s="197"/>
      <c r="S84" s="197"/>
      <c r="T84" s="197"/>
      <c r="U84" s="197"/>
      <c r="V84" s="197"/>
    </row>
    <row r="85" spans="11:22" s="65" customFormat="1" ht="14.25" x14ac:dyDescent="0.2">
      <c r="K85" s="197"/>
      <c r="L85" s="197"/>
      <c r="M85" s="197"/>
      <c r="N85" s="197"/>
      <c r="O85" s="197"/>
      <c r="P85" s="197"/>
      <c r="Q85" s="197"/>
      <c r="R85" s="197"/>
      <c r="S85" s="197"/>
      <c r="T85" s="197"/>
      <c r="U85" s="197"/>
      <c r="V85" s="197"/>
    </row>
    <row r="86" spans="11:22" s="65" customFormat="1" ht="14.25" x14ac:dyDescent="0.2">
      <c r="K86" s="197"/>
      <c r="L86" s="197"/>
      <c r="M86" s="197"/>
      <c r="N86" s="197"/>
      <c r="O86" s="197"/>
      <c r="P86" s="197"/>
      <c r="Q86" s="197"/>
      <c r="R86" s="197"/>
      <c r="S86" s="197"/>
      <c r="T86" s="197"/>
      <c r="U86" s="197"/>
      <c r="V86" s="197"/>
    </row>
    <row r="87" spans="11:22" s="65" customFormat="1" ht="14.25" x14ac:dyDescent="0.2">
      <c r="K87" s="197"/>
      <c r="L87" s="197"/>
      <c r="M87" s="197"/>
      <c r="N87" s="197"/>
      <c r="O87" s="197"/>
      <c r="P87" s="197"/>
      <c r="Q87" s="197"/>
      <c r="R87" s="197"/>
      <c r="S87" s="197"/>
      <c r="T87" s="197"/>
      <c r="U87" s="197"/>
      <c r="V87" s="197"/>
    </row>
    <row r="88" spans="11:22" s="65" customFormat="1" ht="14.25" x14ac:dyDescent="0.2">
      <c r="K88" s="197"/>
      <c r="L88" s="197"/>
      <c r="M88" s="197"/>
      <c r="N88" s="197"/>
      <c r="O88" s="197"/>
      <c r="P88" s="197"/>
      <c r="Q88" s="197"/>
      <c r="R88" s="197"/>
      <c r="S88" s="197"/>
      <c r="T88" s="197"/>
      <c r="U88" s="197"/>
      <c r="V88" s="197"/>
    </row>
    <row r="89" spans="11:22" s="65" customFormat="1" ht="14.25" x14ac:dyDescent="0.2">
      <c r="K89" s="197"/>
      <c r="L89" s="197"/>
      <c r="M89" s="197"/>
      <c r="N89" s="197"/>
      <c r="O89" s="197"/>
      <c r="P89" s="197"/>
      <c r="Q89" s="197"/>
      <c r="R89" s="197"/>
      <c r="S89" s="197"/>
      <c r="T89" s="197"/>
      <c r="U89" s="197"/>
      <c r="V89" s="197"/>
    </row>
    <row r="90" spans="11:22" s="65" customFormat="1" ht="14.25" x14ac:dyDescent="0.2">
      <c r="K90" s="197"/>
      <c r="L90" s="197"/>
      <c r="M90" s="197"/>
      <c r="N90" s="197"/>
      <c r="O90" s="197"/>
      <c r="P90" s="197"/>
      <c r="Q90" s="197"/>
      <c r="R90" s="197"/>
      <c r="S90" s="197"/>
      <c r="T90" s="197"/>
      <c r="U90" s="197"/>
      <c r="V90" s="197"/>
    </row>
    <row r="91" spans="11:22" s="65" customFormat="1" ht="14.25" x14ac:dyDescent="0.2">
      <c r="K91" s="197"/>
      <c r="L91" s="197"/>
      <c r="M91" s="197"/>
      <c r="N91" s="197"/>
      <c r="O91" s="197"/>
      <c r="P91" s="197"/>
      <c r="Q91" s="197"/>
      <c r="R91" s="197"/>
      <c r="S91" s="197"/>
      <c r="T91" s="197"/>
      <c r="U91" s="197"/>
      <c r="V91" s="197"/>
    </row>
    <row r="92" spans="11:22" s="65" customFormat="1" ht="14.25" x14ac:dyDescent="0.2">
      <c r="K92" s="197"/>
      <c r="L92" s="197"/>
      <c r="M92" s="197"/>
      <c r="N92" s="197"/>
      <c r="O92" s="197"/>
      <c r="P92" s="197"/>
      <c r="Q92" s="197"/>
      <c r="R92" s="197"/>
      <c r="S92" s="197"/>
      <c r="T92" s="197"/>
      <c r="U92" s="197"/>
      <c r="V92" s="197"/>
    </row>
    <row r="93" spans="11:22" s="65" customFormat="1" ht="14.25" x14ac:dyDescent="0.2">
      <c r="K93" s="197"/>
      <c r="L93" s="197"/>
      <c r="M93" s="197"/>
      <c r="N93" s="197"/>
      <c r="O93" s="197"/>
      <c r="P93" s="197"/>
      <c r="Q93" s="197"/>
      <c r="R93" s="197"/>
      <c r="S93" s="197"/>
      <c r="T93" s="197"/>
      <c r="U93" s="197"/>
      <c r="V93" s="197"/>
    </row>
    <row r="94" spans="11:22" s="65" customFormat="1" ht="14.25" x14ac:dyDescent="0.2">
      <c r="K94" s="197"/>
      <c r="L94" s="197"/>
      <c r="M94" s="197"/>
      <c r="N94" s="197"/>
      <c r="O94" s="197"/>
      <c r="P94" s="197"/>
      <c r="Q94" s="197"/>
      <c r="R94" s="197"/>
      <c r="S94" s="197"/>
      <c r="T94" s="197"/>
      <c r="U94" s="197"/>
      <c r="V94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4.28515625" style="199" customWidth="1"/>
    <col min="14" max="14" width="10.85546875" style="87" customWidth="1"/>
    <col min="15" max="17" width="10.85546875" style="87"/>
    <col min="18" max="21" width="6.7109375" style="199" customWidth="1"/>
    <col min="22" max="23" width="14.5703125" style="199" bestFit="1" customWidth="1"/>
    <col min="24" max="25" width="14.5703125" style="65" bestFit="1" customWidth="1"/>
    <col min="26" max="37" width="10.85546875" style="65"/>
    <col min="38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25" ht="15.75" x14ac:dyDescent="0.25">
      <c r="A7" s="8"/>
      <c r="B7" s="9"/>
      <c r="C7" s="306" t="s">
        <v>119</v>
      </c>
      <c r="D7" s="306"/>
      <c r="E7" s="306"/>
      <c r="F7" s="306"/>
      <c r="G7" s="306"/>
      <c r="H7" s="306"/>
      <c r="I7" s="306"/>
      <c r="J7" s="306"/>
      <c r="K7" s="306"/>
      <c r="L7" s="12"/>
      <c r="M7" s="203"/>
    </row>
    <row r="8" spans="1:25" ht="15.75" x14ac:dyDescent="0.25">
      <c r="A8" s="8"/>
      <c r="B8" s="9"/>
      <c r="C8" s="306" t="s">
        <v>348</v>
      </c>
      <c r="D8" s="306"/>
      <c r="E8" s="306"/>
      <c r="F8" s="306"/>
      <c r="G8" s="306"/>
      <c r="H8" s="306"/>
      <c r="I8" s="306"/>
      <c r="J8" s="306"/>
      <c r="K8" s="306"/>
      <c r="L8" s="12"/>
      <c r="M8" s="203"/>
    </row>
    <row r="9" spans="1:25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197"/>
      <c r="S9" s="197"/>
      <c r="T9" s="197"/>
      <c r="U9" s="197"/>
      <c r="V9" s="197"/>
    </row>
    <row r="10" spans="1:25" s="65" customFormat="1" ht="15.75" customHeight="1" x14ac:dyDescent="0.25">
      <c r="A10" s="62"/>
      <c r="B10" s="63"/>
      <c r="C10" s="311" t="s">
        <v>69</v>
      </c>
      <c r="D10" s="311"/>
      <c r="E10" s="316" t="s">
        <v>305</v>
      </c>
      <c r="F10" s="316" t="s">
        <v>304</v>
      </c>
      <c r="G10" s="106"/>
      <c r="H10" s="311" t="s">
        <v>70</v>
      </c>
      <c r="I10" s="311"/>
      <c r="J10" s="316" t="s">
        <v>305</v>
      </c>
      <c r="K10" s="316" t="s">
        <v>304</v>
      </c>
      <c r="L10" s="64"/>
      <c r="M10" s="183"/>
      <c r="N10" s="87"/>
      <c r="O10" s="87"/>
      <c r="P10" s="87"/>
      <c r="Q10" s="87"/>
      <c r="R10" s="197"/>
      <c r="S10" s="197"/>
      <c r="T10" s="197"/>
      <c r="U10" s="197"/>
      <c r="V10" s="197"/>
      <c r="W10" s="199"/>
    </row>
    <row r="11" spans="1:25" s="65" customFormat="1" x14ac:dyDescent="0.25">
      <c r="A11" s="62"/>
      <c r="B11" s="63"/>
      <c r="C11" s="107">
        <v>2016</v>
      </c>
      <c r="D11" s="146">
        <v>2017</v>
      </c>
      <c r="E11" s="316"/>
      <c r="F11" s="316"/>
      <c r="G11" s="106"/>
      <c r="H11" s="107">
        <v>2016</v>
      </c>
      <c r="I11" s="146">
        <v>2017</v>
      </c>
      <c r="J11" s="316"/>
      <c r="K11" s="316"/>
      <c r="L11" s="64"/>
      <c r="M11" s="87"/>
      <c r="N11" s="321" t="s">
        <v>69</v>
      </c>
      <c r="O11" s="321"/>
      <c r="P11" s="321" t="s">
        <v>70</v>
      </c>
      <c r="Q11" s="321"/>
      <c r="R11" s="197"/>
      <c r="S11" s="197"/>
      <c r="T11" s="197"/>
      <c r="U11" s="197"/>
      <c r="V11" s="197"/>
      <c r="W11" s="199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3"/>
      <c r="N12" s="87"/>
      <c r="O12" s="87"/>
      <c r="P12" s="87"/>
      <c r="Q12" s="87"/>
      <c r="R12" s="197"/>
      <c r="S12" s="197"/>
      <c r="T12" s="197"/>
      <c r="U12" s="197"/>
      <c r="V12" s="197"/>
      <c r="W12" s="199"/>
    </row>
    <row r="13" spans="1:25" s="65" customFormat="1" x14ac:dyDescent="0.25">
      <c r="A13" s="62"/>
      <c r="B13" s="99" t="s">
        <v>79</v>
      </c>
      <c r="C13" s="70">
        <v>1756.9004140299996</v>
      </c>
      <c r="D13" s="70">
        <v>1729.8442901370665</v>
      </c>
      <c r="E13" s="70">
        <v>100</v>
      </c>
      <c r="F13" s="85">
        <v>-1.5399918900850795</v>
      </c>
      <c r="G13" s="106"/>
      <c r="H13" s="70">
        <v>2428.7985643454303</v>
      </c>
      <c r="I13" s="70">
        <v>2391.9064564824189</v>
      </c>
      <c r="J13" s="70">
        <v>100</v>
      </c>
      <c r="K13" s="85">
        <v>-1.5189447327820682</v>
      </c>
      <c r="L13" s="64"/>
      <c r="M13" s="183"/>
      <c r="N13" s="87">
        <v>2016</v>
      </c>
      <c r="O13" s="87">
        <v>2017</v>
      </c>
      <c r="P13" s="87">
        <v>2016</v>
      </c>
      <c r="Q13" s="87">
        <v>2017</v>
      </c>
      <c r="R13" s="182">
        <f>+((D13-C13)/C13)*100</f>
        <v>-1.5399918900850751</v>
      </c>
      <c r="S13" s="182">
        <f>+D13/$D$13*100</f>
        <v>100</v>
      </c>
      <c r="T13" s="182">
        <f>+I13/$I$13*100</f>
        <v>100</v>
      </c>
      <c r="U13" s="182">
        <f>+((I13-H13)/H13)*100</f>
        <v>-1.5189447327820704</v>
      </c>
      <c r="V13" s="87" t="b">
        <f>ROUND(F13,4)=ROUND(R13,4)</f>
        <v>1</v>
      </c>
      <c r="W13" s="87" t="b">
        <f>ROUND(E13,4)=ROUND(S13,4)</f>
        <v>1</v>
      </c>
      <c r="X13" s="87" t="b">
        <f>ROUND(J13,4)=ROUND(T13,4)</f>
        <v>1</v>
      </c>
      <c r="Y13" s="87" t="b">
        <f>ROUND(K13,4)=ROUND(U13,4)</f>
        <v>1</v>
      </c>
    </row>
    <row r="14" spans="1:25" s="65" customFormat="1" x14ac:dyDescent="0.25">
      <c r="A14" s="62"/>
      <c r="B14" s="63" t="s">
        <v>33</v>
      </c>
      <c r="C14" s="69">
        <v>778.12871126732296</v>
      </c>
      <c r="D14" s="114">
        <v>676.89726628968572</v>
      </c>
      <c r="E14" s="84">
        <v>39.130531583050796</v>
      </c>
      <c r="F14" s="84">
        <v>-13.009601562286988</v>
      </c>
      <c r="G14" s="106"/>
      <c r="H14" s="72">
        <v>452.80933973708972</v>
      </c>
      <c r="I14" s="111">
        <v>397.81413750394449</v>
      </c>
      <c r="J14" s="84">
        <v>16.631676227379611</v>
      </c>
      <c r="K14" s="84">
        <v>-12.145333014790848</v>
      </c>
      <c r="L14" s="64"/>
      <c r="M14" s="183"/>
      <c r="N14" s="178">
        <v>778128.711267323</v>
      </c>
      <c r="O14" s="178">
        <v>676897.26628968574</v>
      </c>
      <c r="P14" s="178">
        <v>452809.3397370897</v>
      </c>
      <c r="Q14" s="178">
        <v>397814.13750394451</v>
      </c>
      <c r="R14" s="182">
        <f t="shared" ref="R14:R35" si="0">+((D14-C14)/C14)*100</f>
        <v>-13.009601562286985</v>
      </c>
      <c r="S14" s="182">
        <f t="shared" ref="S14:S21" si="1">+D14/$D$13*100</f>
        <v>39.130531583050796</v>
      </c>
      <c r="T14" s="182">
        <f t="shared" ref="T14:T21" si="2">+I14/$I$13*100</f>
        <v>16.631676227379611</v>
      </c>
      <c r="U14" s="182">
        <f t="shared" ref="U14:U35" si="3">+((I14-H14)/H14)*100</f>
        <v>-12.14533301479085</v>
      </c>
      <c r="V14" s="87" t="b">
        <f t="shared" ref="V14:V35" si="4">ROUND(F14,4)=ROUND(R14,4)</f>
        <v>1</v>
      </c>
      <c r="W14" s="87" t="b">
        <f t="shared" ref="W14:W35" si="5">ROUND(E14,4)=ROUND(S14,4)</f>
        <v>1</v>
      </c>
      <c r="X14" s="87" t="b">
        <f t="shared" ref="X14:X35" si="6">ROUND(J14,4)=ROUND(T14,4)</f>
        <v>1</v>
      </c>
      <c r="Y14" s="87" t="b">
        <f t="shared" ref="Y14:Y35" si="7">ROUND(K14,4)=ROUND(U14,4)</f>
        <v>1</v>
      </c>
    </row>
    <row r="15" spans="1:25" s="65" customFormat="1" x14ac:dyDescent="0.25">
      <c r="A15" s="62"/>
      <c r="B15" s="63" t="s">
        <v>22</v>
      </c>
      <c r="C15" s="69">
        <v>115.21954244678624</v>
      </c>
      <c r="D15" s="114">
        <v>152.93888172927052</v>
      </c>
      <c r="E15" s="84">
        <v>8.8411935456428967</v>
      </c>
      <c r="F15" s="84">
        <v>32.73692854656565</v>
      </c>
      <c r="G15" s="106"/>
      <c r="H15" s="72">
        <v>134.27004422067412</v>
      </c>
      <c r="I15" s="111">
        <v>87.768131967563662</v>
      </c>
      <c r="J15" s="84">
        <v>3.6693797840504629</v>
      </c>
      <c r="K15" s="84">
        <v>-34.633125000453646</v>
      </c>
      <c r="L15" s="64"/>
      <c r="M15" s="183"/>
      <c r="N15" s="178">
        <v>115219.54244678623</v>
      </c>
      <c r="O15" s="178">
        <v>152938.88172927051</v>
      </c>
      <c r="P15" s="178">
        <v>134270.04422067411</v>
      </c>
      <c r="Q15" s="178">
        <v>87768.131967563662</v>
      </c>
      <c r="R15" s="182">
        <f t="shared" si="0"/>
        <v>32.73692854656565</v>
      </c>
      <c r="S15" s="182">
        <f t="shared" si="1"/>
        <v>8.8411935456428967</v>
      </c>
      <c r="T15" s="182">
        <f t="shared" si="2"/>
        <v>3.6693797840504629</v>
      </c>
      <c r="U15" s="182">
        <f t="shared" si="3"/>
        <v>-34.633125000453653</v>
      </c>
      <c r="V15" s="87" t="b">
        <f t="shared" si="4"/>
        <v>1</v>
      </c>
      <c r="W15" s="87" t="b">
        <f t="shared" si="5"/>
        <v>1</v>
      </c>
      <c r="X15" s="87" t="b">
        <f t="shared" si="6"/>
        <v>1</v>
      </c>
      <c r="Y15" s="87" t="b">
        <f t="shared" si="7"/>
        <v>1</v>
      </c>
    </row>
    <row r="16" spans="1:25" s="65" customFormat="1" x14ac:dyDescent="0.25">
      <c r="A16" s="62"/>
      <c r="B16" s="63" t="s">
        <v>34</v>
      </c>
      <c r="C16" s="69">
        <v>246.29167053067121</v>
      </c>
      <c r="D16" s="114">
        <v>278.41717060987821</v>
      </c>
      <c r="E16" s="84">
        <v>16.094926705097688</v>
      </c>
      <c r="F16" s="84">
        <v>13.043681099725358</v>
      </c>
      <c r="G16" s="106"/>
      <c r="H16" s="72">
        <v>380.51720787609747</v>
      </c>
      <c r="I16" s="111">
        <v>356.94993789254971</v>
      </c>
      <c r="J16" s="84">
        <v>14.923239866892068</v>
      </c>
      <c r="K16" s="84">
        <v>-6.1934833683583772</v>
      </c>
      <c r="L16" s="64"/>
      <c r="M16" s="183"/>
      <c r="N16" s="178">
        <v>246291.67053067122</v>
      </c>
      <c r="O16" s="178">
        <v>278417.1706098782</v>
      </c>
      <c r="P16" s="178">
        <v>380517.20787609747</v>
      </c>
      <c r="Q16" s="178">
        <v>356949.93789254973</v>
      </c>
      <c r="R16" s="182">
        <f t="shared" si="0"/>
        <v>13.043681099725354</v>
      </c>
      <c r="S16" s="182">
        <f t="shared" si="1"/>
        <v>16.094926705097688</v>
      </c>
      <c r="T16" s="182">
        <f t="shared" si="2"/>
        <v>14.923239866892068</v>
      </c>
      <c r="U16" s="182">
        <f t="shared" si="3"/>
        <v>-6.1934833683583745</v>
      </c>
      <c r="V16" s="87" t="b">
        <f t="shared" si="4"/>
        <v>1</v>
      </c>
      <c r="W16" s="87" t="b">
        <f t="shared" si="5"/>
        <v>1</v>
      </c>
      <c r="X16" s="87" t="b">
        <f t="shared" si="6"/>
        <v>1</v>
      </c>
      <c r="Y16" s="87" t="b">
        <f t="shared" si="7"/>
        <v>1</v>
      </c>
    </row>
    <row r="17" spans="1:25" s="65" customFormat="1" x14ac:dyDescent="0.25">
      <c r="A17" s="62"/>
      <c r="B17" s="63" t="s">
        <v>295</v>
      </c>
      <c r="C17" s="69">
        <v>287.9557166418395</v>
      </c>
      <c r="D17" s="114">
        <v>283.70877845278068</v>
      </c>
      <c r="E17" s="84">
        <v>16.400827523632238</v>
      </c>
      <c r="F17" s="84">
        <v>-1.474858092274367</v>
      </c>
      <c r="G17" s="106"/>
      <c r="H17" s="72">
        <v>648.30314292302307</v>
      </c>
      <c r="I17" s="111">
        <v>670.16067546986176</v>
      </c>
      <c r="J17" s="84">
        <v>28.017846335655292</v>
      </c>
      <c r="K17" s="84">
        <v>3.3714987788411754</v>
      </c>
      <c r="L17" s="64"/>
      <c r="M17" s="183"/>
      <c r="N17" s="178">
        <v>287955.71664183948</v>
      </c>
      <c r="O17" s="178">
        <v>283708.77845278068</v>
      </c>
      <c r="P17" s="178">
        <v>648303.14292302309</v>
      </c>
      <c r="Q17" s="178">
        <v>670160.67546986172</v>
      </c>
      <c r="R17" s="182">
        <f t="shared" si="0"/>
        <v>-1.4748580922743697</v>
      </c>
      <c r="S17" s="182">
        <f t="shared" si="1"/>
        <v>16.400827523632238</v>
      </c>
      <c r="T17" s="182">
        <f t="shared" si="2"/>
        <v>28.017846335655292</v>
      </c>
      <c r="U17" s="182">
        <f t="shared" si="3"/>
        <v>3.3714987788411754</v>
      </c>
      <c r="V17" s="87" t="b">
        <f t="shared" si="4"/>
        <v>1</v>
      </c>
      <c r="W17" s="87" t="b">
        <f t="shared" si="5"/>
        <v>1</v>
      </c>
      <c r="X17" s="87" t="b">
        <f t="shared" si="6"/>
        <v>1</v>
      </c>
      <c r="Y17" s="87" t="b">
        <f t="shared" si="7"/>
        <v>1</v>
      </c>
    </row>
    <row r="18" spans="1:25" s="65" customFormat="1" x14ac:dyDescent="0.25">
      <c r="A18" s="62"/>
      <c r="B18" s="63" t="s">
        <v>36</v>
      </c>
      <c r="C18" s="69">
        <v>142.79034961182046</v>
      </c>
      <c r="D18" s="114">
        <v>141.65168105119815</v>
      </c>
      <c r="E18" s="84">
        <v>8.1886954715429443</v>
      </c>
      <c r="F18" s="84">
        <v>-0.79744083806629895</v>
      </c>
      <c r="G18" s="106"/>
      <c r="H18" s="72">
        <v>222.03193964187793</v>
      </c>
      <c r="I18" s="111">
        <v>233.50520946583484</v>
      </c>
      <c r="J18" s="84">
        <v>9.7623052453828763</v>
      </c>
      <c r="K18" s="84">
        <v>5.1673961153798409</v>
      </c>
      <c r="L18" s="64"/>
      <c r="M18" s="183"/>
      <c r="N18" s="178">
        <v>142790.34961182045</v>
      </c>
      <c r="O18" s="178">
        <v>141651.68105119816</v>
      </c>
      <c r="P18" s="178">
        <v>222031.93964187792</v>
      </c>
      <c r="Q18" s="178">
        <v>233505.20946583484</v>
      </c>
      <c r="R18" s="182">
        <f t="shared" si="0"/>
        <v>-0.79744083806630417</v>
      </c>
      <c r="S18" s="182">
        <f t="shared" si="1"/>
        <v>8.1886954715429443</v>
      </c>
      <c r="T18" s="182">
        <f t="shared" si="2"/>
        <v>9.7623052453828763</v>
      </c>
      <c r="U18" s="182">
        <f t="shared" si="3"/>
        <v>5.16739611537984</v>
      </c>
      <c r="V18" s="87" t="b">
        <f t="shared" si="4"/>
        <v>1</v>
      </c>
      <c r="W18" s="87" t="b">
        <f t="shared" si="5"/>
        <v>1</v>
      </c>
      <c r="X18" s="87" t="b">
        <f t="shared" si="6"/>
        <v>1</v>
      </c>
      <c r="Y18" s="87" t="b">
        <f t="shared" si="7"/>
        <v>1</v>
      </c>
    </row>
    <row r="19" spans="1:25" s="65" customFormat="1" x14ac:dyDescent="0.25">
      <c r="A19" s="62"/>
      <c r="B19" s="63" t="s">
        <v>296</v>
      </c>
      <c r="C19" s="69">
        <v>8.7385472387401979</v>
      </c>
      <c r="D19" s="114">
        <v>6.947102292891028</v>
      </c>
      <c r="E19" s="84">
        <v>0.40160275306285315</v>
      </c>
      <c r="F19" s="84">
        <v>-20.500489348014739</v>
      </c>
      <c r="G19" s="106"/>
      <c r="H19" s="72">
        <v>123.16545822843165</v>
      </c>
      <c r="I19" s="111">
        <v>108.55351685720593</v>
      </c>
      <c r="J19" s="84">
        <v>4.5383679852115417</v>
      </c>
      <c r="K19" s="84">
        <v>-11.86366825683004</v>
      </c>
      <c r="L19" s="64"/>
      <c r="M19" s="183"/>
      <c r="N19" s="178">
        <v>8738.5472387401987</v>
      </c>
      <c r="O19" s="178">
        <v>6947.1022928910279</v>
      </c>
      <c r="P19" s="178">
        <v>123165.45822843164</v>
      </c>
      <c r="Q19" s="178">
        <v>108553.51685720593</v>
      </c>
      <c r="R19" s="182">
        <f t="shared" si="0"/>
        <v>-20.500489348014732</v>
      </c>
      <c r="S19" s="182">
        <f t="shared" si="1"/>
        <v>0.40160275306285315</v>
      </c>
      <c r="T19" s="182">
        <f t="shared" si="2"/>
        <v>4.5383679852115417</v>
      </c>
      <c r="U19" s="182">
        <f t="shared" si="3"/>
        <v>-11.863668256830042</v>
      </c>
      <c r="V19" s="87" t="b">
        <f t="shared" si="4"/>
        <v>1</v>
      </c>
      <c r="W19" s="87" t="b">
        <f t="shared" si="5"/>
        <v>1</v>
      </c>
      <c r="X19" s="87" t="b">
        <f t="shared" si="6"/>
        <v>1</v>
      </c>
      <c r="Y19" s="87" t="b">
        <f t="shared" si="7"/>
        <v>1</v>
      </c>
    </row>
    <row r="20" spans="1:25" s="65" customFormat="1" x14ac:dyDescent="0.25">
      <c r="A20" s="62"/>
      <c r="B20" s="63" t="s">
        <v>37</v>
      </c>
      <c r="C20" s="69">
        <v>165.7593322526528</v>
      </c>
      <c r="D20" s="114">
        <v>174.91964138157334</v>
      </c>
      <c r="E20" s="84">
        <v>10.111872055704699</v>
      </c>
      <c r="F20" s="84">
        <v>5.5262705299501835</v>
      </c>
      <c r="G20" s="106"/>
      <c r="H20" s="72">
        <v>429.12081614281522</v>
      </c>
      <c r="I20" s="111">
        <v>507.45056473415343</v>
      </c>
      <c r="J20" s="84">
        <v>21.215318155895588</v>
      </c>
      <c r="K20" s="84">
        <v>18.253542043336669</v>
      </c>
      <c r="L20" s="64"/>
      <c r="M20" s="183"/>
      <c r="N20" s="178">
        <v>165759.33225265279</v>
      </c>
      <c r="O20" s="178">
        <v>174919.64138157334</v>
      </c>
      <c r="P20" s="178">
        <v>429120.81614281522</v>
      </c>
      <c r="Q20" s="178">
        <v>507450.56473415345</v>
      </c>
      <c r="R20" s="182">
        <f t="shared" si="0"/>
        <v>5.5262705299501738</v>
      </c>
      <c r="S20" s="182">
        <f t="shared" si="1"/>
        <v>10.111872055704699</v>
      </c>
      <c r="T20" s="182">
        <f t="shared" si="2"/>
        <v>21.215318155895588</v>
      </c>
      <c r="U20" s="182">
        <f t="shared" si="3"/>
        <v>18.253542043336669</v>
      </c>
      <c r="V20" s="87" t="b">
        <f t="shared" si="4"/>
        <v>1</v>
      </c>
      <c r="W20" s="87" t="b">
        <f t="shared" si="5"/>
        <v>1</v>
      </c>
      <c r="X20" s="87" t="b">
        <f t="shared" si="6"/>
        <v>1</v>
      </c>
      <c r="Y20" s="87" t="b">
        <f t="shared" si="7"/>
        <v>1</v>
      </c>
    </row>
    <row r="21" spans="1:25" s="65" customFormat="1" x14ac:dyDescent="0.25">
      <c r="A21" s="62"/>
      <c r="B21" s="63" t="s">
        <v>43</v>
      </c>
      <c r="C21" s="69">
        <v>12.016544040166435</v>
      </c>
      <c r="D21" s="114">
        <v>14.36376832978854</v>
      </c>
      <c r="E21" s="84">
        <v>0.83035036226586667</v>
      </c>
      <c r="F21" s="84">
        <v>19.533272476481468</v>
      </c>
      <c r="G21" s="106"/>
      <c r="H21" s="72">
        <v>38.580615575421255</v>
      </c>
      <c r="I21" s="111">
        <v>29.704282591305123</v>
      </c>
      <c r="J21" s="84">
        <v>1.2418663995325629</v>
      </c>
      <c r="K21" s="84">
        <v>-23.007235244247948</v>
      </c>
      <c r="L21" s="64"/>
      <c r="M21" s="183"/>
      <c r="N21" s="178">
        <v>12016.544040166435</v>
      </c>
      <c r="O21" s="178">
        <v>14363.76832978854</v>
      </c>
      <c r="P21" s="178">
        <v>38580.615575421252</v>
      </c>
      <c r="Q21" s="178">
        <v>29704.282591305124</v>
      </c>
      <c r="R21" s="182">
        <f t="shared" si="0"/>
        <v>19.533272476481471</v>
      </c>
      <c r="S21" s="182">
        <f t="shared" si="1"/>
        <v>0.83035036226586667</v>
      </c>
      <c r="T21" s="182">
        <f t="shared" si="2"/>
        <v>1.2418663995325629</v>
      </c>
      <c r="U21" s="182">
        <f t="shared" si="3"/>
        <v>-23.007235244247948</v>
      </c>
      <c r="V21" s="87" t="b">
        <f t="shared" si="4"/>
        <v>1</v>
      </c>
      <c r="W21" s="87" t="b">
        <f t="shared" si="5"/>
        <v>1</v>
      </c>
      <c r="X21" s="87" t="b">
        <f t="shared" si="6"/>
        <v>1</v>
      </c>
      <c r="Y21" s="87" t="b">
        <f t="shared" si="7"/>
        <v>1</v>
      </c>
    </row>
    <row r="22" spans="1:2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182"/>
      <c r="S22" s="182"/>
      <c r="T22" s="182"/>
      <c r="U22" s="182"/>
      <c r="V22" s="87"/>
      <c r="W22" s="87"/>
      <c r="X22" s="87"/>
      <c r="Y22" s="87"/>
    </row>
    <row r="23" spans="1:25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64"/>
      <c r="M23" s="183"/>
      <c r="N23" s="88"/>
      <c r="O23" s="87"/>
      <c r="P23" s="87"/>
      <c r="Q23" s="87"/>
      <c r="R23" s="182"/>
      <c r="S23" s="182"/>
      <c r="T23" s="182"/>
      <c r="U23" s="182"/>
      <c r="V23" s="87"/>
      <c r="W23" s="87"/>
      <c r="X23" s="87"/>
      <c r="Y23" s="87"/>
    </row>
    <row r="24" spans="1:25" s="65" customFormat="1" ht="15" customHeight="1" x14ac:dyDescent="0.25">
      <c r="A24" s="62"/>
      <c r="B24" s="63"/>
      <c r="C24" s="311" t="s">
        <v>69</v>
      </c>
      <c r="D24" s="311"/>
      <c r="E24" s="342" t="s">
        <v>305</v>
      </c>
      <c r="F24" s="342" t="s">
        <v>304</v>
      </c>
      <c r="G24" s="106"/>
      <c r="H24" s="343" t="s">
        <v>70</v>
      </c>
      <c r="I24" s="343"/>
      <c r="J24" s="342" t="s">
        <v>305</v>
      </c>
      <c r="K24" s="342" t="s">
        <v>304</v>
      </c>
      <c r="L24" s="64"/>
      <c r="M24" s="183"/>
      <c r="N24" s="88"/>
      <c r="O24" s="87"/>
      <c r="P24" s="87"/>
      <c r="Q24" s="87"/>
      <c r="R24" s="182"/>
      <c r="S24" s="182"/>
      <c r="T24" s="182"/>
      <c r="U24" s="182"/>
      <c r="V24" s="87"/>
      <c r="W24" s="87"/>
      <c r="X24" s="87"/>
      <c r="Y24" s="87"/>
    </row>
    <row r="25" spans="1:25" s="65" customFormat="1" x14ac:dyDescent="0.25">
      <c r="A25" s="62"/>
      <c r="B25" s="63"/>
      <c r="C25" s="107">
        <v>2016</v>
      </c>
      <c r="D25" s="146">
        <v>2017</v>
      </c>
      <c r="E25" s="316"/>
      <c r="F25" s="316"/>
      <c r="G25" s="106"/>
      <c r="H25" s="107">
        <v>2016</v>
      </c>
      <c r="I25" s="146">
        <v>2017</v>
      </c>
      <c r="J25" s="316"/>
      <c r="K25" s="316"/>
      <c r="L25" s="64"/>
      <c r="M25" s="183"/>
      <c r="N25" s="321" t="s">
        <v>69</v>
      </c>
      <c r="O25" s="321"/>
      <c r="P25" s="321" t="s">
        <v>70</v>
      </c>
      <c r="Q25" s="321"/>
      <c r="R25" s="182"/>
      <c r="S25" s="182"/>
      <c r="T25" s="182"/>
      <c r="U25" s="182"/>
      <c r="V25" s="87"/>
      <c r="W25" s="87"/>
      <c r="X25" s="87"/>
      <c r="Y25" s="87"/>
    </row>
    <row r="26" spans="1:25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3"/>
      <c r="N26" s="87"/>
      <c r="O26" s="87"/>
      <c r="P26" s="87"/>
      <c r="Q26" s="87"/>
      <c r="R26" s="182"/>
      <c r="S26" s="182"/>
      <c r="T26" s="182"/>
      <c r="U26" s="182"/>
      <c r="V26" s="87"/>
      <c r="W26" s="87"/>
      <c r="X26" s="87"/>
      <c r="Y26" s="87"/>
    </row>
    <row r="27" spans="1:25" s="65" customFormat="1" x14ac:dyDescent="0.25">
      <c r="A27" s="62"/>
      <c r="B27" s="99" t="s">
        <v>79</v>
      </c>
      <c r="C27" s="70">
        <v>1774.8104589897109</v>
      </c>
      <c r="D27" s="70">
        <v>1697.092577637336</v>
      </c>
      <c r="E27" s="70">
        <v>100</v>
      </c>
      <c r="F27" s="85">
        <v>-4.3789397881177088</v>
      </c>
      <c r="G27" s="106"/>
      <c r="H27" s="70">
        <v>2386.2175008393488</v>
      </c>
      <c r="I27" s="70">
        <v>2393.9794898374985</v>
      </c>
      <c r="J27" s="70">
        <v>100</v>
      </c>
      <c r="K27" s="85">
        <v>0.32528422054651784</v>
      </c>
      <c r="L27" s="64"/>
      <c r="M27" s="183"/>
      <c r="N27" s="87">
        <v>2016</v>
      </c>
      <c r="O27" s="87">
        <v>2017</v>
      </c>
      <c r="P27" s="87">
        <v>2016</v>
      </c>
      <c r="Q27" s="87">
        <v>2017</v>
      </c>
      <c r="R27" s="182">
        <f t="shared" si="0"/>
        <v>-4.3789397881177035</v>
      </c>
      <c r="S27" s="182">
        <f>+D27/$D$27*100</f>
        <v>100</v>
      </c>
      <c r="T27" s="182">
        <f>+I27/$I$27*100</f>
        <v>100</v>
      </c>
      <c r="U27" s="182">
        <f t="shared" si="3"/>
        <v>0.32528422054651135</v>
      </c>
      <c r="V27" s="87" t="b">
        <f t="shared" si="4"/>
        <v>1</v>
      </c>
      <c r="W27" s="87" t="b">
        <f>ROUND(E27,4)=ROUND(S27,4)</f>
        <v>1</v>
      </c>
      <c r="X27" s="87" t="b">
        <f t="shared" si="6"/>
        <v>1</v>
      </c>
      <c r="Y27" s="87" t="b">
        <f t="shared" si="7"/>
        <v>1</v>
      </c>
    </row>
    <row r="28" spans="1:25" s="65" customFormat="1" x14ac:dyDescent="0.25">
      <c r="A28" s="62"/>
      <c r="B28" s="63" t="s">
        <v>33</v>
      </c>
      <c r="C28" s="72">
        <v>736.35475265910077</v>
      </c>
      <c r="D28" s="111">
        <v>683.65835934307495</v>
      </c>
      <c r="E28" s="84">
        <v>40.28409341668636</v>
      </c>
      <c r="F28" s="84">
        <v>-7.156386663592551</v>
      </c>
      <c r="G28" s="106"/>
      <c r="H28" s="72">
        <v>444.8640646334128</v>
      </c>
      <c r="I28" s="111">
        <v>429.88661155169171</v>
      </c>
      <c r="J28" s="84">
        <v>17.956988076822334</v>
      </c>
      <c r="K28" s="84">
        <v>-3.3667482434354801</v>
      </c>
      <c r="L28" s="64"/>
      <c r="M28" s="183"/>
      <c r="N28" s="178">
        <v>736354.75265910081</v>
      </c>
      <c r="O28" s="178">
        <v>683658.35934307496</v>
      </c>
      <c r="P28" s="178">
        <v>444864.06463341281</v>
      </c>
      <c r="Q28" s="178">
        <v>429886.61155169172</v>
      </c>
      <c r="R28" s="182">
        <f t="shared" si="0"/>
        <v>-7.1563866635925537</v>
      </c>
      <c r="S28" s="182">
        <f t="shared" ref="S28:S35" si="8">+D28/$D$27*100</f>
        <v>40.28409341668636</v>
      </c>
      <c r="T28" s="182">
        <f t="shared" ref="T28:T35" si="9">+I28/$I$27*100</f>
        <v>17.956988076822334</v>
      </c>
      <c r="U28" s="182">
        <f t="shared" si="3"/>
        <v>-3.3667482434354747</v>
      </c>
      <c r="V28" s="87" t="b">
        <f t="shared" si="4"/>
        <v>1</v>
      </c>
      <c r="W28" s="87" t="b">
        <f t="shared" si="5"/>
        <v>1</v>
      </c>
      <c r="X28" s="87" t="b">
        <f t="shared" si="6"/>
        <v>1</v>
      </c>
      <c r="Y28" s="87" t="b">
        <f t="shared" si="7"/>
        <v>1</v>
      </c>
    </row>
    <row r="29" spans="1:25" s="65" customFormat="1" x14ac:dyDescent="0.25">
      <c r="A29" s="62"/>
      <c r="B29" s="63" t="s">
        <v>22</v>
      </c>
      <c r="C29" s="72">
        <v>128.69589514342562</v>
      </c>
      <c r="D29" s="111">
        <v>138.25197123641172</v>
      </c>
      <c r="E29" s="84">
        <v>8.1464012663872349</v>
      </c>
      <c r="F29" s="84">
        <v>7.4253153780361902</v>
      </c>
      <c r="G29" s="106"/>
      <c r="H29" s="72">
        <v>98.332367031471051</v>
      </c>
      <c r="I29" s="111">
        <v>84.089831518711776</v>
      </c>
      <c r="J29" s="84">
        <v>3.5125543838481139</v>
      </c>
      <c r="K29" s="84">
        <v>-14.48407675186033</v>
      </c>
      <c r="L29" s="64"/>
      <c r="M29" s="183"/>
      <c r="N29" s="178">
        <v>128695.89514342563</v>
      </c>
      <c r="O29" s="178">
        <v>138251.97123641171</v>
      </c>
      <c r="P29" s="178">
        <v>98332.367031471047</v>
      </c>
      <c r="Q29" s="178">
        <v>84089.83151871177</v>
      </c>
      <c r="R29" s="182">
        <f t="shared" si="0"/>
        <v>7.4253153780361831</v>
      </c>
      <c r="S29" s="182">
        <f t="shared" si="8"/>
        <v>8.1464012663872349</v>
      </c>
      <c r="T29" s="182">
        <f t="shared" si="9"/>
        <v>3.5125543838481139</v>
      </c>
      <c r="U29" s="182">
        <f t="shared" si="3"/>
        <v>-14.484076751860336</v>
      </c>
      <c r="V29" s="87" t="b">
        <f t="shared" si="4"/>
        <v>1</v>
      </c>
      <c r="W29" s="87" t="b">
        <f t="shared" si="5"/>
        <v>1</v>
      </c>
      <c r="X29" s="87" t="b">
        <f t="shared" si="6"/>
        <v>1</v>
      </c>
      <c r="Y29" s="87" t="b">
        <f t="shared" si="7"/>
        <v>1</v>
      </c>
    </row>
    <row r="30" spans="1:25" s="65" customFormat="1" x14ac:dyDescent="0.25">
      <c r="A30" s="62"/>
      <c r="B30" s="63" t="s">
        <v>34</v>
      </c>
      <c r="C30" s="72">
        <v>259.15750012136277</v>
      </c>
      <c r="D30" s="111">
        <v>245.58350462832891</v>
      </c>
      <c r="E30" s="84">
        <v>14.470837234479344</v>
      </c>
      <c r="F30" s="84">
        <v>-5.2377397862987563</v>
      </c>
      <c r="G30" s="106"/>
      <c r="H30" s="72">
        <v>372.85260628247431</v>
      </c>
      <c r="I30" s="111">
        <v>364.85797135134862</v>
      </c>
      <c r="J30" s="84">
        <v>15.24064733637776</v>
      </c>
      <c r="K30" s="84">
        <v>-2.1441810507471515</v>
      </c>
      <c r="L30" s="64"/>
      <c r="M30" s="183"/>
      <c r="N30" s="178">
        <v>259157.50012136277</v>
      </c>
      <c r="O30" s="178">
        <v>245583.5046283289</v>
      </c>
      <c r="P30" s="178">
        <v>372852.6062824743</v>
      </c>
      <c r="Q30" s="178">
        <v>364857.97135134862</v>
      </c>
      <c r="R30" s="182">
        <f t="shared" si="0"/>
        <v>-5.2377397862987545</v>
      </c>
      <c r="S30" s="182">
        <f t="shared" si="8"/>
        <v>14.470837234479344</v>
      </c>
      <c r="T30" s="182">
        <f t="shared" si="9"/>
        <v>15.24064733637776</v>
      </c>
      <c r="U30" s="182">
        <f t="shared" si="3"/>
        <v>-2.1441810507471493</v>
      </c>
      <c r="V30" s="87" t="b">
        <f t="shared" si="4"/>
        <v>1</v>
      </c>
      <c r="W30" s="87" t="b">
        <f t="shared" si="5"/>
        <v>1</v>
      </c>
      <c r="X30" s="87" t="b">
        <f t="shared" si="6"/>
        <v>1</v>
      </c>
      <c r="Y30" s="87" t="b">
        <f t="shared" si="7"/>
        <v>1</v>
      </c>
    </row>
    <row r="31" spans="1:25" s="65" customFormat="1" x14ac:dyDescent="0.25">
      <c r="A31" s="62"/>
      <c r="B31" s="63" t="s">
        <v>295</v>
      </c>
      <c r="C31" s="72">
        <v>315.95368714223247</v>
      </c>
      <c r="D31" s="111">
        <v>296.65916048217775</v>
      </c>
      <c r="E31" s="84">
        <v>17.480434738285268</v>
      </c>
      <c r="F31" s="84">
        <v>-6.106757871563917</v>
      </c>
      <c r="G31" s="106"/>
      <c r="H31" s="72">
        <v>644.24048001149595</v>
      </c>
      <c r="I31" s="111">
        <v>654.16882117802834</v>
      </c>
      <c r="J31" s="84">
        <v>27.325581691697487</v>
      </c>
      <c r="K31" s="84">
        <v>1.5410924141797455</v>
      </c>
      <c r="L31" s="64"/>
      <c r="M31" s="183"/>
      <c r="N31" s="178">
        <v>315953.68714223249</v>
      </c>
      <c r="O31" s="178">
        <v>296659.16048217774</v>
      </c>
      <c r="P31" s="178">
        <v>644240.48001149599</v>
      </c>
      <c r="Q31" s="178">
        <v>654168.82117802836</v>
      </c>
      <c r="R31" s="182">
        <f t="shared" si="0"/>
        <v>-6.1067578715639179</v>
      </c>
      <c r="S31" s="182">
        <f t="shared" si="8"/>
        <v>17.480434738285268</v>
      </c>
      <c r="T31" s="182">
        <f t="shared" si="9"/>
        <v>27.325581691697487</v>
      </c>
      <c r="U31" s="182">
        <f t="shared" si="3"/>
        <v>1.5410924141797528</v>
      </c>
      <c r="V31" s="87" t="b">
        <f t="shared" si="4"/>
        <v>1</v>
      </c>
      <c r="W31" s="87" t="b">
        <f t="shared" si="5"/>
        <v>1</v>
      </c>
      <c r="X31" s="87" t="b">
        <f t="shared" si="6"/>
        <v>1</v>
      </c>
      <c r="Y31" s="87" t="b">
        <f t="shared" si="7"/>
        <v>1</v>
      </c>
    </row>
    <row r="32" spans="1:25" s="65" customFormat="1" x14ac:dyDescent="0.25">
      <c r="A32" s="62"/>
      <c r="B32" s="63" t="s">
        <v>36</v>
      </c>
      <c r="C32" s="72">
        <v>140.48081961509689</v>
      </c>
      <c r="D32" s="111">
        <v>140.46108666806404</v>
      </c>
      <c r="E32" s="84">
        <v>8.2765718570056812</v>
      </c>
      <c r="F32" s="84">
        <v>-1.404671974929439E-2</v>
      </c>
      <c r="G32" s="106"/>
      <c r="H32" s="72">
        <v>226.5084727553236</v>
      </c>
      <c r="I32" s="111">
        <v>234.74251345780434</v>
      </c>
      <c r="J32" s="84">
        <v>9.8055356971223873</v>
      </c>
      <c r="K32" s="84">
        <v>3.6352020753657399</v>
      </c>
      <c r="L32" s="64"/>
      <c r="M32" s="183"/>
      <c r="N32" s="178">
        <v>140480.8196150969</v>
      </c>
      <c r="O32" s="178">
        <v>140461.08666806403</v>
      </c>
      <c r="P32" s="178">
        <v>226508.4727553236</v>
      </c>
      <c r="Q32" s="178">
        <v>234742.51345780434</v>
      </c>
      <c r="R32" s="182">
        <f t="shared" si="0"/>
        <v>-1.404671974929819E-2</v>
      </c>
      <c r="S32" s="182">
        <f t="shared" si="8"/>
        <v>8.2765718570056812</v>
      </c>
      <c r="T32" s="182">
        <f t="shared" si="9"/>
        <v>9.8055356971223873</v>
      </c>
      <c r="U32" s="182">
        <f t="shared" si="3"/>
        <v>3.6352020753657288</v>
      </c>
      <c r="V32" s="87" t="b">
        <f t="shared" si="4"/>
        <v>1</v>
      </c>
      <c r="W32" s="87" t="b">
        <f t="shared" si="5"/>
        <v>1</v>
      </c>
      <c r="X32" s="87" t="b">
        <f t="shared" si="6"/>
        <v>1</v>
      </c>
      <c r="Y32" s="87" t="b">
        <f t="shared" si="7"/>
        <v>1</v>
      </c>
    </row>
    <row r="33" spans="1:25" s="65" customFormat="1" x14ac:dyDescent="0.25">
      <c r="A33" s="62"/>
      <c r="B33" s="63" t="s">
        <v>296</v>
      </c>
      <c r="C33" s="72">
        <v>7.2603654731026355</v>
      </c>
      <c r="D33" s="111">
        <v>4.6795244905436455</v>
      </c>
      <c r="E33" s="84">
        <v>0.27573772652157852</v>
      </c>
      <c r="F33" s="84">
        <v>-35.546984406228475</v>
      </c>
      <c r="G33" s="106"/>
      <c r="H33" s="72">
        <v>119.36040015331797</v>
      </c>
      <c r="I33" s="111">
        <v>106.78621885335016</v>
      </c>
      <c r="J33" s="84">
        <v>4.4606154441447918</v>
      </c>
      <c r="K33" s="84">
        <v>-10.534634002413124</v>
      </c>
      <c r="L33" s="64"/>
      <c r="M33" s="183"/>
      <c r="N33" s="178">
        <v>7260.3654731026354</v>
      </c>
      <c r="O33" s="178">
        <v>4679.5244905436457</v>
      </c>
      <c r="P33" s="178">
        <v>119360.40015331797</v>
      </c>
      <c r="Q33" s="178">
        <v>106786.21885335016</v>
      </c>
      <c r="R33" s="182">
        <f t="shared" si="0"/>
        <v>-35.546984406228468</v>
      </c>
      <c r="S33" s="182">
        <f t="shared" si="8"/>
        <v>0.27573772652157852</v>
      </c>
      <c r="T33" s="182">
        <f t="shared" si="9"/>
        <v>4.4606154441447918</v>
      </c>
      <c r="U33" s="182">
        <f t="shared" si="3"/>
        <v>-10.534634002413126</v>
      </c>
      <c r="V33" s="87" t="b">
        <f t="shared" si="4"/>
        <v>1</v>
      </c>
      <c r="W33" s="87" t="b">
        <f t="shared" si="5"/>
        <v>1</v>
      </c>
      <c r="X33" s="87" t="b">
        <f t="shared" si="6"/>
        <v>1</v>
      </c>
      <c r="Y33" s="87" t="b">
        <f t="shared" si="7"/>
        <v>1</v>
      </c>
    </row>
    <row r="34" spans="1:25" s="65" customFormat="1" x14ac:dyDescent="0.25">
      <c r="A34" s="62"/>
      <c r="B34" s="63" t="s">
        <v>37</v>
      </c>
      <c r="C34" s="72">
        <v>173.6284973293632</v>
      </c>
      <c r="D34" s="111">
        <v>172.14388438773608</v>
      </c>
      <c r="E34" s="84">
        <v>10.143458680809973</v>
      </c>
      <c r="F34" s="84">
        <v>-0.85505142557957825</v>
      </c>
      <c r="G34" s="106"/>
      <c r="H34" s="72">
        <v>436.76794031933008</v>
      </c>
      <c r="I34" s="111">
        <v>481.6618912298635</v>
      </c>
      <c r="J34" s="84">
        <v>20.11971670077083</v>
      </c>
      <c r="K34" s="84">
        <v>10.278673585270592</v>
      </c>
      <c r="L34" s="64"/>
      <c r="M34" s="183"/>
      <c r="N34" s="178">
        <v>173628.49732936319</v>
      </c>
      <c r="O34" s="178">
        <v>172143.88438773609</v>
      </c>
      <c r="P34" s="178">
        <v>436767.94031933008</v>
      </c>
      <c r="Q34" s="178">
        <v>481661.89122986351</v>
      </c>
      <c r="R34" s="182">
        <f t="shared" si="0"/>
        <v>-0.85505142557957803</v>
      </c>
      <c r="S34" s="182">
        <f t="shared" si="8"/>
        <v>10.143458680809973</v>
      </c>
      <c r="T34" s="182">
        <f t="shared" si="9"/>
        <v>20.11971670077083</v>
      </c>
      <c r="U34" s="182">
        <f t="shared" si="3"/>
        <v>10.278673585270596</v>
      </c>
      <c r="V34" s="87" t="b">
        <f t="shared" si="4"/>
        <v>1</v>
      </c>
      <c r="W34" s="87" t="b">
        <f t="shared" si="5"/>
        <v>1</v>
      </c>
      <c r="X34" s="87" t="b">
        <f t="shared" si="6"/>
        <v>1</v>
      </c>
      <c r="Y34" s="87" t="b">
        <f t="shared" si="7"/>
        <v>1</v>
      </c>
    </row>
    <row r="35" spans="1:25" s="65" customFormat="1" x14ac:dyDescent="0.25">
      <c r="A35" s="62"/>
      <c r="B35" s="63" t="s">
        <v>43</v>
      </c>
      <c r="C35" s="72">
        <v>13.278941506026753</v>
      </c>
      <c r="D35" s="111">
        <v>15.655086400998592</v>
      </c>
      <c r="E35" s="84">
        <v>0.92246507982453974</v>
      </c>
      <c r="F35" s="84">
        <v>17.894083605183496</v>
      </c>
      <c r="G35" s="106"/>
      <c r="H35" s="72">
        <v>43.291169652523465</v>
      </c>
      <c r="I35" s="111">
        <v>37.785630696699933</v>
      </c>
      <c r="J35" s="84">
        <v>1.5783606692162926</v>
      </c>
      <c r="K35" s="84">
        <v>-12.717464092593788</v>
      </c>
      <c r="L35" s="64"/>
      <c r="M35" s="183"/>
      <c r="N35" s="178">
        <v>13278.941506026753</v>
      </c>
      <c r="O35" s="178">
        <v>15655.086400998591</v>
      </c>
      <c r="P35" s="178">
        <v>43291.169652523466</v>
      </c>
      <c r="Q35" s="178">
        <v>37785.630696699933</v>
      </c>
      <c r="R35" s="182">
        <f t="shared" si="0"/>
        <v>17.894083605183493</v>
      </c>
      <c r="S35" s="182">
        <f t="shared" si="8"/>
        <v>0.92246507982453974</v>
      </c>
      <c r="T35" s="182">
        <f t="shared" si="9"/>
        <v>1.5783606692162926</v>
      </c>
      <c r="U35" s="182">
        <f t="shared" si="3"/>
        <v>-12.717464092593792</v>
      </c>
      <c r="V35" s="87" t="b">
        <f t="shared" si="4"/>
        <v>1</v>
      </c>
      <c r="W35" s="87" t="b">
        <f t="shared" si="5"/>
        <v>1</v>
      </c>
      <c r="X35" s="87" t="b">
        <f t="shared" si="6"/>
        <v>1</v>
      </c>
      <c r="Y35" s="87" t="b">
        <f t="shared" si="7"/>
        <v>1</v>
      </c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3"/>
      <c r="R36" s="87"/>
      <c r="S36" s="87"/>
      <c r="T36" s="87"/>
      <c r="U36" s="87"/>
      <c r="V36" s="87"/>
      <c r="W36" s="87"/>
      <c r="X36" s="87"/>
      <c r="Y36" s="87"/>
    </row>
    <row r="37" spans="1:25" ht="15.75" x14ac:dyDescent="0.25">
      <c r="A37" s="344" t="s">
        <v>224</v>
      </c>
      <c r="B37" s="333"/>
      <c r="C37" s="333"/>
      <c r="D37" s="333"/>
      <c r="E37" s="333"/>
      <c r="F37" s="39"/>
      <c r="G37" s="333" t="s">
        <v>225</v>
      </c>
      <c r="H37" s="333"/>
      <c r="I37" s="333"/>
      <c r="J37" s="333"/>
      <c r="K37" s="333"/>
      <c r="L37" s="12"/>
      <c r="M37" s="183"/>
      <c r="R37" s="87"/>
      <c r="S37" s="87"/>
      <c r="T37" s="87"/>
      <c r="U37" s="87"/>
      <c r="V37" s="87"/>
      <c r="W37" s="87"/>
      <c r="X37" s="87"/>
      <c r="Y37" s="87"/>
    </row>
    <row r="38" spans="1:25" ht="15.75" x14ac:dyDescent="0.25">
      <c r="A38" s="345" t="s">
        <v>344</v>
      </c>
      <c r="B38" s="332"/>
      <c r="C38" s="332"/>
      <c r="D38" s="332"/>
      <c r="E38" s="332"/>
      <c r="F38" s="39"/>
      <c r="G38" s="341" t="s">
        <v>344</v>
      </c>
      <c r="H38" s="341"/>
      <c r="I38" s="341"/>
      <c r="J38" s="341"/>
      <c r="K38" s="341"/>
      <c r="L38" s="12"/>
      <c r="M38" s="215"/>
      <c r="N38" s="197"/>
      <c r="O38" s="197"/>
      <c r="P38" s="197"/>
      <c r="Q38" s="197"/>
      <c r="R38" s="87"/>
      <c r="S38" s="87"/>
      <c r="T38" s="87"/>
      <c r="U38" s="87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5"/>
      <c r="N39" s="197"/>
      <c r="O39" s="197"/>
      <c r="P39" s="197"/>
      <c r="Q39" s="197"/>
      <c r="R39" s="87"/>
      <c r="S39" s="87"/>
      <c r="T39" s="87"/>
      <c r="U39" s="87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5"/>
      <c r="N40" s="197"/>
      <c r="O40" s="197"/>
      <c r="P40" s="197"/>
      <c r="Q40" s="197"/>
      <c r="R40" s="87"/>
      <c r="S40" s="87"/>
      <c r="T40" s="87"/>
      <c r="U40" s="87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/>
      <c r="O41" s="197"/>
      <c r="P41" s="197"/>
      <c r="Q41" s="197"/>
      <c r="R41" s="87"/>
      <c r="S41" s="87"/>
      <c r="T41" s="87"/>
      <c r="U41" s="87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/>
      <c r="O42" s="197"/>
      <c r="P42" s="197"/>
      <c r="Q42" s="197"/>
      <c r="R42" s="87"/>
      <c r="S42" s="87"/>
      <c r="T42" s="87"/>
      <c r="U42" s="87"/>
      <c r="V42" s="87"/>
      <c r="W42" s="87"/>
      <c r="X42" s="87"/>
      <c r="Y42" s="8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/>
      <c r="O43" s="197"/>
      <c r="P43" s="197"/>
      <c r="Q43" s="197"/>
      <c r="R43" s="87"/>
      <c r="S43" s="87"/>
      <c r="T43" s="87"/>
      <c r="U43" s="87"/>
      <c r="V43" s="87"/>
      <c r="W43" s="87"/>
      <c r="X43" s="87"/>
      <c r="Y43" s="8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87"/>
      <c r="S44" s="87"/>
      <c r="T44" s="87"/>
      <c r="U44" s="87"/>
      <c r="V44" s="87"/>
      <c r="W44" s="87"/>
      <c r="X44" s="87"/>
      <c r="Y44" s="8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  <c r="R45" s="87"/>
      <c r="S45" s="87"/>
      <c r="T45" s="87"/>
      <c r="U45" s="87"/>
      <c r="V45" s="87"/>
      <c r="W45" s="87"/>
      <c r="X45" s="87"/>
      <c r="Y45" s="8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  <c r="R46" s="87"/>
      <c r="S46" s="87"/>
      <c r="T46" s="87"/>
      <c r="U46" s="87"/>
      <c r="V46" s="87"/>
      <c r="W46" s="87"/>
      <c r="X46" s="87"/>
      <c r="Y46" s="87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  <c r="R47" s="87"/>
      <c r="S47" s="87"/>
      <c r="T47" s="87"/>
      <c r="U47" s="87"/>
      <c r="V47" s="87"/>
      <c r="W47" s="87"/>
      <c r="X47" s="87"/>
      <c r="Y47" s="87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  <c r="R48" s="87"/>
      <c r="S48" s="87"/>
      <c r="T48" s="87"/>
      <c r="U48" s="87"/>
      <c r="V48" s="87"/>
      <c r="W48" s="87"/>
      <c r="X48" s="87"/>
      <c r="Y48" s="87"/>
    </row>
    <row r="49" spans="1:25" x14ac:dyDescent="0.2">
      <c r="A49" s="131" t="s">
        <v>341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3"/>
      <c r="R49" s="87"/>
      <c r="S49" s="87"/>
      <c r="T49" s="87"/>
      <c r="U49" s="87"/>
      <c r="V49" s="87"/>
      <c r="W49" s="87"/>
      <c r="X49" s="87"/>
      <c r="Y49" s="87"/>
    </row>
    <row r="50" spans="1:25" x14ac:dyDescent="0.2">
      <c r="A50" s="131" t="s">
        <v>271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3"/>
      <c r="R50" s="87"/>
      <c r="S50" s="87"/>
      <c r="T50" s="87"/>
      <c r="U50" s="87"/>
      <c r="V50" s="87"/>
      <c r="W50" s="87"/>
      <c r="X50" s="87"/>
      <c r="Y50" s="87"/>
    </row>
    <row r="51" spans="1:25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3"/>
      <c r="R51" s="87"/>
      <c r="S51" s="87"/>
      <c r="T51" s="87"/>
      <c r="U51" s="87"/>
      <c r="V51" s="87"/>
      <c r="W51" s="87"/>
      <c r="X51" s="87"/>
      <c r="Y51" s="87"/>
    </row>
    <row r="52" spans="1:25" s="65" customFormat="1" ht="14.25" x14ac:dyDescent="0.2">
      <c r="M52" s="199"/>
      <c r="N52" s="87"/>
      <c r="O52" s="87"/>
      <c r="P52" s="87"/>
      <c r="Q52" s="87"/>
      <c r="R52" s="87"/>
      <c r="S52" s="87"/>
      <c r="T52" s="87"/>
      <c r="U52" s="87"/>
      <c r="V52" s="87"/>
      <c r="W52" s="87"/>
      <c r="X52" s="87"/>
      <c r="Y52" s="87"/>
    </row>
    <row r="53" spans="1:25" s="65" customFormat="1" ht="14.25" x14ac:dyDescent="0.2">
      <c r="B53" s="87"/>
      <c r="C53" s="87"/>
      <c r="D53" s="87"/>
      <c r="E53" s="87"/>
      <c r="M53" s="199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</row>
    <row r="54" spans="1:25" s="65" customFormat="1" ht="14.25" x14ac:dyDescent="0.2">
      <c r="M54" s="199"/>
      <c r="N54" s="87"/>
      <c r="O54" s="87"/>
      <c r="P54" s="87"/>
      <c r="Q54" s="87"/>
      <c r="R54" s="199"/>
      <c r="S54" s="199"/>
      <c r="T54" s="199"/>
      <c r="U54" s="199"/>
      <c r="V54" s="199"/>
      <c r="W54" s="199"/>
    </row>
    <row r="55" spans="1:25" s="65" customFormat="1" ht="14.25" x14ac:dyDescent="0.2">
      <c r="M55" s="199"/>
      <c r="N55" s="87"/>
      <c r="O55" s="87"/>
      <c r="P55" s="87"/>
      <c r="Q55" s="87"/>
      <c r="R55" s="199"/>
      <c r="S55" s="199"/>
      <c r="T55" s="199"/>
      <c r="U55" s="199"/>
      <c r="V55" s="199"/>
      <c r="W55" s="199"/>
    </row>
    <row r="56" spans="1:25" s="65" customFormat="1" ht="14.25" x14ac:dyDescent="0.2">
      <c r="M56" s="199"/>
      <c r="N56" s="87"/>
      <c r="O56" s="87"/>
      <c r="P56" s="87"/>
      <c r="Q56" s="87"/>
      <c r="R56" s="199"/>
      <c r="S56" s="199"/>
      <c r="T56" s="199"/>
      <c r="U56" s="199"/>
      <c r="V56" s="199"/>
      <c r="W56" s="199"/>
    </row>
    <row r="57" spans="1:25" s="65" customFormat="1" ht="14.25" x14ac:dyDescent="0.2">
      <c r="M57" s="199"/>
      <c r="N57" s="87"/>
      <c r="O57" s="87"/>
      <c r="P57" s="87"/>
      <c r="Q57" s="87"/>
      <c r="R57" s="199"/>
      <c r="S57" s="199"/>
      <c r="T57" s="199"/>
      <c r="U57" s="199"/>
      <c r="V57" s="199"/>
      <c r="W57" s="199"/>
    </row>
    <row r="58" spans="1:25" s="65" customFormat="1" ht="14.25" x14ac:dyDescent="0.2">
      <c r="M58" s="199"/>
      <c r="N58" s="87"/>
      <c r="O58" s="87"/>
      <c r="P58" s="87"/>
      <c r="Q58" s="87"/>
      <c r="R58" s="199"/>
      <c r="S58" s="199"/>
      <c r="T58" s="199"/>
      <c r="U58" s="199"/>
      <c r="V58" s="199"/>
      <c r="W58" s="199"/>
    </row>
    <row r="59" spans="1:25" s="65" customFormat="1" ht="14.25" x14ac:dyDescent="0.2">
      <c r="M59" s="199"/>
      <c r="N59" s="87"/>
      <c r="O59" s="87"/>
      <c r="P59" s="87"/>
      <c r="Q59" s="87"/>
      <c r="R59" s="199"/>
      <c r="S59" s="199"/>
      <c r="T59" s="199"/>
      <c r="U59" s="199"/>
      <c r="V59" s="199"/>
      <c r="W59" s="199"/>
    </row>
    <row r="60" spans="1:25" s="65" customFormat="1" ht="14.25" x14ac:dyDescent="0.2">
      <c r="M60" s="199"/>
      <c r="N60" s="87"/>
      <c r="O60" s="87"/>
      <c r="P60" s="87"/>
      <c r="Q60" s="87"/>
      <c r="R60" s="199"/>
      <c r="S60" s="199"/>
      <c r="T60" s="199"/>
      <c r="U60" s="199"/>
      <c r="V60" s="199"/>
      <c r="W60" s="199"/>
    </row>
    <row r="61" spans="1:25" s="65" customFormat="1" ht="14.25" x14ac:dyDescent="0.2">
      <c r="M61" s="199"/>
      <c r="N61" s="87"/>
      <c r="O61" s="87"/>
      <c r="P61" s="87"/>
      <c r="Q61" s="87"/>
      <c r="R61" s="199"/>
      <c r="S61" s="199"/>
      <c r="T61" s="199"/>
      <c r="U61" s="199"/>
      <c r="V61" s="199"/>
      <c r="W61" s="199"/>
    </row>
    <row r="62" spans="1:25" s="65" customFormat="1" ht="14.25" x14ac:dyDescent="0.2">
      <c r="M62" s="199"/>
      <c r="N62" s="87"/>
      <c r="O62" s="87"/>
      <c r="P62" s="87"/>
      <c r="Q62" s="87"/>
      <c r="R62" s="199"/>
      <c r="S62" s="199"/>
      <c r="T62" s="199"/>
      <c r="U62" s="199"/>
      <c r="V62" s="199"/>
      <c r="W62" s="199"/>
    </row>
    <row r="63" spans="1:25" s="65" customFormat="1" ht="14.25" x14ac:dyDescent="0.2">
      <c r="M63" s="199"/>
      <c r="N63" s="87"/>
      <c r="O63" s="87"/>
      <c r="P63" s="87"/>
      <c r="Q63" s="87"/>
      <c r="R63" s="199"/>
      <c r="S63" s="199"/>
      <c r="T63" s="199"/>
      <c r="U63" s="199"/>
      <c r="V63" s="199"/>
      <c r="W63" s="199"/>
    </row>
    <row r="64" spans="1:25" s="65" customFormat="1" ht="14.25" x14ac:dyDescent="0.2">
      <c r="M64" s="199"/>
      <c r="N64" s="87"/>
      <c r="O64" s="87"/>
      <c r="P64" s="87"/>
      <c r="Q64" s="87"/>
      <c r="R64" s="199"/>
      <c r="S64" s="199"/>
      <c r="T64" s="199"/>
      <c r="U64" s="199"/>
      <c r="V64" s="199"/>
      <c r="W64" s="199"/>
    </row>
    <row r="65" spans="13:23" s="65" customFormat="1" ht="14.25" x14ac:dyDescent="0.2">
      <c r="M65" s="199"/>
      <c r="N65" s="87"/>
      <c r="O65" s="87"/>
      <c r="P65" s="87"/>
      <c r="Q65" s="87"/>
      <c r="R65" s="199"/>
      <c r="S65" s="199"/>
      <c r="T65" s="199"/>
      <c r="U65" s="199"/>
      <c r="V65" s="199"/>
      <c r="W65" s="199"/>
    </row>
    <row r="66" spans="13:23" s="65" customFormat="1" ht="14.25" x14ac:dyDescent="0.2">
      <c r="M66" s="199"/>
      <c r="N66" s="87"/>
      <c r="O66" s="87"/>
      <c r="P66" s="87"/>
      <c r="Q66" s="87"/>
      <c r="R66" s="199"/>
      <c r="S66" s="199"/>
      <c r="T66" s="199"/>
      <c r="U66" s="199"/>
      <c r="V66" s="199"/>
      <c r="W66" s="199"/>
    </row>
    <row r="67" spans="13:23" s="65" customFormat="1" ht="14.25" x14ac:dyDescent="0.2">
      <c r="M67" s="199"/>
      <c r="N67" s="87"/>
      <c r="O67" s="87"/>
      <c r="P67" s="87"/>
      <c r="Q67" s="87"/>
      <c r="R67" s="199"/>
      <c r="S67" s="199"/>
      <c r="T67" s="199"/>
      <c r="U67" s="199"/>
      <c r="V67" s="199"/>
      <c r="W67" s="199"/>
    </row>
    <row r="68" spans="13:23" s="65" customFormat="1" ht="14.25" x14ac:dyDescent="0.2">
      <c r="M68" s="199"/>
      <c r="N68" s="87"/>
      <c r="O68" s="87"/>
      <c r="P68" s="87"/>
      <c r="Q68" s="87"/>
      <c r="R68" s="199"/>
      <c r="S68" s="199"/>
      <c r="T68" s="199"/>
      <c r="U68" s="199"/>
      <c r="V68" s="199"/>
      <c r="W68" s="199"/>
    </row>
    <row r="69" spans="13:23" s="65" customFormat="1" ht="14.25" x14ac:dyDescent="0.2">
      <c r="M69" s="199"/>
      <c r="N69" s="87"/>
      <c r="O69" s="87"/>
      <c r="P69" s="87"/>
      <c r="Q69" s="87"/>
      <c r="R69" s="199"/>
      <c r="S69" s="199"/>
      <c r="T69" s="199"/>
      <c r="U69" s="199"/>
      <c r="V69" s="199"/>
      <c r="W69" s="199"/>
    </row>
    <row r="70" spans="13:23" s="65" customFormat="1" ht="14.25" x14ac:dyDescent="0.2">
      <c r="M70" s="199"/>
      <c r="N70" s="87"/>
      <c r="O70" s="87"/>
      <c r="P70" s="87"/>
      <c r="Q70" s="87"/>
      <c r="R70" s="199"/>
      <c r="S70" s="199"/>
      <c r="T70" s="199"/>
      <c r="U70" s="199"/>
      <c r="V70" s="199"/>
      <c r="W70" s="199"/>
    </row>
    <row r="71" spans="13:23" s="65" customFormat="1" ht="14.25" x14ac:dyDescent="0.2">
      <c r="M71" s="199"/>
      <c r="N71" s="87"/>
      <c r="O71" s="87"/>
      <c r="P71" s="87"/>
      <c r="Q71" s="87"/>
      <c r="R71" s="199"/>
      <c r="S71" s="199"/>
      <c r="T71" s="199"/>
      <c r="U71" s="199"/>
      <c r="V71" s="199"/>
      <c r="W71" s="199"/>
    </row>
    <row r="72" spans="13:23" s="65" customFormat="1" ht="14.25" x14ac:dyDescent="0.2">
      <c r="M72" s="199"/>
      <c r="N72" s="87"/>
      <c r="O72" s="87"/>
      <c r="P72" s="87"/>
      <c r="Q72" s="87"/>
      <c r="R72" s="199"/>
      <c r="S72" s="199"/>
      <c r="T72" s="199"/>
      <c r="U72" s="199"/>
      <c r="V72" s="199"/>
      <c r="W72" s="199"/>
    </row>
    <row r="73" spans="13:23" s="65" customFormat="1" ht="14.25" x14ac:dyDescent="0.2">
      <c r="M73" s="199"/>
      <c r="N73" s="87"/>
      <c r="O73" s="87"/>
      <c r="P73" s="87"/>
      <c r="Q73" s="87"/>
      <c r="R73" s="199"/>
      <c r="S73" s="199"/>
      <c r="T73" s="199"/>
      <c r="U73" s="199"/>
      <c r="V73" s="199"/>
      <c r="W73" s="199"/>
    </row>
    <row r="74" spans="13:23" s="65" customFormat="1" ht="14.25" x14ac:dyDescent="0.2">
      <c r="M74" s="199"/>
      <c r="N74" s="87"/>
      <c r="O74" s="87"/>
      <c r="P74" s="87"/>
      <c r="Q74" s="87"/>
      <c r="R74" s="199"/>
      <c r="S74" s="199"/>
      <c r="T74" s="199"/>
      <c r="U74" s="199"/>
      <c r="V74" s="199"/>
      <c r="W74" s="199"/>
    </row>
    <row r="75" spans="13:23" s="65" customFormat="1" ht="14.25" x14ac:dyDescent="0.2">
      <c r="M75" s="199"/>
      <c r="N75" s="87"/>
      <c r="O75" s="87"/>
      <c r="P75" s="87"/>
      <c r="Q75" s="87"/>
      <c r="R75" s="199"/>
      <c r="S75" s="199"/>
      <c r="T75" s="199"/>
      <c r="U75" s="199"/>
      <c r="V75" s="199"/>
      <c r="W75" s="199"/>
    </row>
    <row r="76" spans="13:23" s="65" customFormat="1" ht="14.25" x14ac:dyDescent="0.2">
      <c r="M76" s="199"/>
      <c r="N76" s="87"/>
      <c r="O76" s="87"/>
      <c r="P76" s="87"/>
      <c r="Q76" s="87"/>
      <c r="R76" s="199"/>
      <c r="S76" s="199"/>
      <c r="T76" s="199"/>
      <c r="U76" s="199"/>
      <c r="V76" s="199"/>
      <c r="W76" s="199"/>
    </row>
    <row r="77" spans="13:23" s="65" customFormat="1" ht="14.25" x14ac:dyDescent="0.2">
      <c r="M77" s="199"/>
      <c r="N77" s="87"/>
      <c r="O77" s="87"/>
      <c r="P77" s="87"/>
      <c r="Q77" s="87"/>
      <c r="R77" s="199"/>
      <c r="S77" s="199"/>
      <c r="T77" s="199"/>
      <c r="U77" s="199"/>
      <c r="V77" s="199"/>
      <c r="W77" s="199"/>
    </row>
    <row r="78" spans="13:23" s="65" customFormat="1" ht="14.25" x14ac:dyDescent="0.2">
      <c r="M78" s="199"/>
      <c r="N78" s="87"/>
      <c r="O78" s="87"/>
      <c r="P78" s="87"/>
      <c r="Q78" s="87"/>
      <c r="R78" s="199"/>
      <c r="S78" s="199"/>
      <c r="T78" s="199"/>
      <c r="U78" s="199"/>
      <c r="V78" s="199"/>
      <c r="W78" s="199"/>
    </row>
    <row r="79" spans="13:23" s="65" customFormat="1" ht="14.25" x14ac:dyDescent="0.2">
      <c r="M79" s="199"/>
      <c r="N79" s="87"/>
      <c r="O79" s="87"/>
      <c r="P79" s="87"/>
      <c r="Q79" s="87"/>
      <c r="R79" s="199"/>
      <c r="S79" s="199"/>
      <c r="T79" s="199"/>
      <c r="U79" s="199"/>
      <c r="V79" s="199"/>
      <c r="W79" s="199"/>
    </row>
    <row r="80" spans="13:23" s="65" customFormat="1" ht="14.25" x14ac:dyDescent="0.2">
      <c r="M80" s="199"/>
      <c r="N80" s="87"/>
      <c r="O80" s="87"/>
      <c r="P80" s="87"/>
      <c r="Q80" s="87"/>
      <c r="R80" s="199"/>
      <c r="S80" s="199"/>
      <c r="T80" s="199"/>
      <c r="U80" s="199"/>
      <c r="V80" s="199"/>
      <c r="W80" s="199"/>
    </row>
    <row r="81" spans="13:23" s="65" customFormat="1" ht="14.25" x14ac:dyDescent="0.2">
      <c r="M81" s="199"/>
      <c r="N81" s="87"/>
      <c r="O81" s="87"/>
      <c r="P81" s="87"/>
      <c r="Q81" s="87"/>
      <c r="R81" s="199"/>
      <c r="S81" s="199"/>
      <c r="T81" s="199"/>
      <c r="U81" s="199"/>
      <c r="V81" s="199"/>
      <c r="W81" s="199"/>
    </row>
    <row r="82" spans="13:23" s="65" customFormat="1" ht="14.25" x14ac:dyDescent="0.2">
      <c r="M82" s="199"/>
      <c r="N82" s="87"/>
      <c r="O82" s="87"/>
      <c r="P82" s="87"/>
      <c r="Q82" s="87"/>
      <c r="R82" s="199"/>
      <c r="S82" s="199"/>
      <c r="T82" s="199"/>
      <c r="U82" s="199"/>
      <c r="V82" s="199"/>
      <c r="W82" s="199"/>
    </row>
    <row r="83" spans="13:23" s="65" customFormat="1" ht="14.25" x14ac:dyDescent="0.2">
      <c r="M83" s="199"/>
      <c r="N83" s="87"/>
      <c r="O83" s="87"/>
      <c r="P83" s="87"/>
      <c r="Q83" s="87"/>
      <c r="R83" s="199"/>
      <c r="S83" s="199"/>
      <c r="T83" s="199"/>
      <c r="U83" s="199"/>
      <c r="V83" s="199"/>
      <c r="W83" s="199"/>
    </row>
    <row r="84" spans="13:23" s="65" customFormat="1" ht="14.25" x14ac:dyDescent="0.2">
      <c r="M84" s="199"/>
      <c r="N84" s="87"/>
      <c r="O84" s="87"/>
      <c r="P84" s="87"/>
      <c r="Q84" s="87"/>
      <c r="R84" s="199"/>
      <c r="S84" s="199"/>
      <c r="T84" s="199"/>
      <c r="U84" s="199"/>
      <c r="V84" s="199"/>
      <c r="W84" s="199"/>
    </row>
    <row r="85" spans="13:23" s="65" customFormat="1" ht="14.25" x14ac:dyDescent="0.2">
      <c r="M85" s="199"/>
      <c r="N85" s="87"/>
      <c r="O85" s="87"/>
      <c r="P85" s="87"/>
      <c r="Q85" s="87"/>
      <c r="R85" s="199"/>
      <c r="S85" s="199"/>
      <c r="T85" s="199"/>
      <c r="U85" s="199"/>
      <c r="V85" s="199"/>
      <c r="W85" s="199"/>
    </row>
    <row r="86" spans="13:23" s="65" customFormat="1" ht="14.25" x14ac:dyDescent="0.2">
      <c r="M86" s="199"/>
      <c r="N86" s="87"/>
      <c r="O86" s="87"/>
      <c r="P86" s="87"/>
      <c r="Q86" s="87"/>
      <c r="R86" s="199"/>
      <c r="S86" s="199"/>
      <c r="T86" s="199"/>
      <c r="U86" s="199"/>
      <c r="V86" s="199"/>
      <c r="W86" s="199"/>
    </row>
    <row r="87" spans="13:23" s="65" customFormat="1" ht="14.25" x14ac:dyDescent="0.2">
      <c r="M87" s="199"/>
      <c r="N87" s="87"/>
      <c r="O87" s="87"/>
      <c r="P87" s="87"/>
      <c r="Q87" s="87"/>
      <c r="R87" s="199"/>
      <c r="S87" s="199"/>
      <c r="T87" s="199"/>
      <c r="U87" s="199"/>
      <c r="V87" s="199"/>
      <c r="W87" s="199"/>
    </row>
    <row r="88" spans="13:23" s="65" customFormat="1" ht="14.25" x14ac:dyDescent="0.2">
      <c r="M88" s="199"/>
      <c r="N88" s="87"/>
      <c r="O88" s="87"/>
      <c r="P88" s="87"/>
      <c r="Q88" s="87"/>
      <c r="R88" s="199"/>
      <c r="S88" s="199"/>
      <c r="T88" s="199"/>
      <c r="U88" s="199"/>
      <c r="V88" s="199"/>
      <c r="W88" s="199"/>
    </row>
    <row r="89" spans="13:23" s="65" customFormat="1" ht="14.25" x14ac:dyDescent="0.2">
      <c r="M89" s="199"/>
      <c r="N89" s="87"/>
      <c r="O89" s="87"/>
      <c r="P89" s="87"/>
      <c r="Q89" s="87"/>
      <c r="R89" s="199"/>
      <c r="S89" s="199"/>
      <c r="T89" s="199"/>
      <c r="U89" s="199"/>
      <c r="V89" s="199"/>
      <c r="W89" s="199"/>
    </row>
    <row r="90" spans="13:23" s="65" customFormat="1" ht="14.25" x14ac:dyDescent="0.2">
      <c r="M90" s="199"/>
      <c r="N90" s="87"/>
      <c r="O90" s="87"/>
      <c r="P90" s="87"/>
      <c r="Q90" s="87"/>
      <c r="R90" s="199"/>
      <c r="S90" s="199"/>
      <c r="T90" s="199"/>
      <c r="U90" s="199"/>
      <c r="V90" s="199"/>
      <c r="W90" s="199"/>
    </row>
    <row r="91" spans="13:23" s="65" customFormat="1" ht="14.25" x14ac:dyDescent="0.2">
      <c r="M91" s="199"/>
      <c r="N91" s="87"/>
      <c r="O91" s="87"/>
      <c r="P91" s="87"/>
      <c r="Q91" s="87"/>
      <c r="R91" s="199"/>
      <c r="S91" s="199"/>
      <c r="T91" s="199"/>
      <c r="U91" s="199"/>
      <c r="V91" s="199"/>
      <c r="W91" s="199"/>
    </row>
    <row r="92" spans="13:23" s="65" customFormat="1" ht="14.25" x14ac:dyDescent="0.2">
      <c r="M92" s="199"/>
      <c r="N92" s="87"/>
      <c r="O92" s="87"/>
      <c r="P92" s="87"/>
      <c r="Q92" s="87"/>
      <c r="R92" s="199"/>
      <c r="S92" s="199"/>
      <c r="T92" s="199"/>
      <c r="U92" s="199"/>
      <c r="V92" s="199"/>
      <c r="W92" s="199"/>
    </row>
    <row r="93" spans="13:23" s="65" customFormat="1" ht="14.25" x14ac:dyDescent="0.2">
      <c r="M93" s="199"/>
      <c r="N93" s="87"/>
      <c r="O93" s="87"/>
      <c r="P93" s="87"/>
      <c r="Q93" s="87"/>
      <c r="R93" s="199"/>
      <c r="S93" s="199"/>
      <c r="T93" s="199"/>
      <c r="U93" s="199"/>
      <c r="V93" s="199"/>
      <c r="W93" s="199"/>
    </row>
    <row r="94" spans="13:23" s="65" customFormat="1" ht="14.25" x14ac:dyDescent="0.2">
      <c r="M94" s="199"/>
      <c r="N94" s="87"/>
      <c r="O94" s="87"/>
      <c r="P94" s="87"/>
      <c r="Q94" s="87"/>
      <c r="R94" s="199"/>
      <c r="S94" s="199"/>
      <c r="T94" s="199"/>
      <c r="U94" s="199"/>
      <c r="V94" s="199"/>
      <c r="W94" s="199"/>
    </row>
    <row r="95" spans="13:23" s="65" customFormat="1" ht="14.25" x14ac:dyDescent="0.2">
      <c r="M95" s="199"/>
      <c r="N95" s="87"/>
      <c r="O95" s="87"/>
      <c r="P95" s="87"/>
      <c r="Q95" s="87"/>
      <c r="R95" s="199"/>
      <c r="S95" s="199"/>
      <c r="T95" s="199"/>
      <c r="U95" s="199"/>
      <c r="V95" s="199"/>
      <c r="W95" s="199"/>
    </row>
    <row r="96" spans="13:23" s="65" customFormat="1" ht="14.25" x14ac:dyDescent="0.2">
      <c r="M96" s="199"/>
      <c r="N96" s="87"/>
      <c r="O96" s="87"/>
      <c r="P96" s="87"/>
      <c r="Q96" s="87"/>
      <c r="R96" s="199"/>
      <c r="S96" s="199"/>
      <c r="T96" s="199"/>
      <c r="U96" s="199"/>
      <c r="V96" s="199"/>
      <c r="W96" s="199"/>
    </row>
    <row r="97" spans="13:23" s="65" customFormat="1" ht="14.25" x14ac:dyDescent="0.2">
      <c r="M97" s="199"/>
      <c r="N97" s="87"/>
      <c r="O97" s="87"/>
      <c r="P97" s="87"/>
      <c r="Q97" s="87"/>
      <c r="R97" s="199"/>
      <c r="S97" s="199"/>
      <c r="T97" s="199"/>
      <c r="U97" s="199"/>
      <c r="V97" s="199"/>
      <c r="W97" s="199"/>
    </row>
    <row r="98" spans="13:23" s="65" customFormat="1" ht="14.25" x14ac:dyDescent="0.2">
      <c r="M98" s="199"/>
      <c r="N98" s="87"/>
      <c r="O98" s="87"/>
      <c r="P98" s="87"/>
      <c r="Q98" s="87"/>
      <c r="R98" s="199"/>
      <c r="S98" s="199"/>
      <c r="T98" s="199"/>
      <c r="U98" s="199"/>
      <c r="V98" s="199"/>
      <c r="W98" s="199"/>
    </row>
    <row r="99" spans="13:23" s="65" customFormat="1" ht="14.25" x14ac:dyDescent="0.2">
      <c r="M99" s="199"/>
      <c r="N99" s="87"/>
      <c r="O99" s="87"/>
      <c r="P99" s="87"/>
      <c r="Q99" s="87"/>
      <c r="R99" s="199"/>
      <c r="S99" s="199"/>
      <c r="T99" s="199"/>
      <c r="U99" s="199"/>
      <c r="V99" s="199"/>
      <c r="W99" s="199"/>
    </row>
    <row r="100" spans="13:23" s="65" customFormat="1" ht="14.25" x14ac:dyDescent="0.2">
      <c r="M100" s="199"/>
      <c r="N100" s="87"/>
      <c r="O100" s="87"/>
      <c r="P100" s="87"/>
      <c r="Q100" s="87"/>
      <c r="R100" s="199"/>
      <c r="S100" s="199"/>
      <c r="T100" s="199"/>
      <c r="U100" s="199"/>
      <c r="V100" s="199"/>
      <c r="W100" s="199"/>
    </row>
    <row r="101" spans="13:23" s="65" customFormat="1" ht="14.25" x14ac:dyDescent="0.2">
      <c r="M101" s="199"/>
      <c r="N101" s="87"/>
      <c r="O101" s="87"/>
      <c r="P101" s="87"/>
      <c r="Q101" s="87"/>
      <c r="R101" s="199"/>
      <c r="S101" s="199"/>
      <c r="T101" s="199"/>
      <c r="U101" s="199"/>
      <c r="V101" s="199"/>
      <c r="W101" s="199"/>
    </row>
    <row r="102" spans="13:23" s="65" customFormat="1" ht="14.25" x14ac:dyDescent="0.2">
      <c r="M102" s="199"/>
      <c r="N102" s="87"/>
      <c r="O102" s="87"/>
      <c r="P102" s="87"/>
      <c r="Q102" s="87"/>
      <c r="R102" s="199"/>
      <c r="S102" s="199"/>
      <c r="T102" s="199"/>
      <c r="U102" s="199"/>
      <c r="V102" s="199"/>
      <c r="W102" s="199"/>
    </row>
    <row r="103" spans="13:23" s="65" customFormat="1" ht="14.25" x14ac:dyDescent="0.2">
      <c r="M103" s="199"/>
      <c r="N103" s="87"/>
      <c r="O103" s="87"/>
      <c r="P103" s="87"/>
      <c r="Q103" s="87"/>
      <c r="R103" s="199"/>
      <c r="S103" s="199"/>
      <c r="T103" s="199"/>
      <c r="U103" s="199"/>
      <c r="V103" s="199"/>
      <c r="W103" s="199"/>
    </row>
    <row r="104" spans="13:23" s="65" customFormat="1" ht="14.25" x14ac:dyDescent="0.2">
      <c r="M104" s="199"/>
      <c r="N104" s="87"/>
      <c r="O104" s="87"/>
      <c r="P104" s="87"/>
      <c r="Q104" s="87"/>
      <c r="R104" s="199"/>
      <c r="S104" s="199"/>
      <c r="T104" s="199"/>
      <c r="U104" s="199"/>
      <c r="V104" s="199"/>
      <c r="W104" s="199"/>
    </row>
    <row r="105" spans="13:23" s="65" customFormat="1" ht="14.25" x14ac:dyDescent="0.2">
      <c r="M105" s="199"/>
      <c r="N105" s="87"/>
      <c r="O105" s="87"/>
      <c r="P105" s="87"/>
      <c r="Q105" s="87"/>
      <c r="R105" s="199"/>
      <c r="S105" s="199"/>
      <c r="T105" s="199"/>
      <c r="U105" s="199"/>
      <c r="V105" s="199"/>
      <c r="W105" s="199"/>
    </row>
    <row r="106" spans="13:23" s="65" customFormat="1" ht="14.25" x14ac:dyDescent="0.2">
      <c r="M106" s="199"/>
      <c r="N106" s="87"/>
      <c r="O106" s="87"/>
      <c r="P106" s="87"/>
      <c r="Q106" s="87"/>
      <c r="R106" s="199"/>
      <c r="S106" s="199"/>
      <c r="T106" s="199"/>
      <c r="U106" s="199"/>
      <c r="V106" s="199"/>
      <c r="W106" s="199"/>
    </row>
    <row r="107" spans="13:23" s="65" customFormat="1" ht="14.25" x14ac:dyDescent="0.2">
      <c r="M107" s="199"/>
      <c r="N107" s="87"/>
      <c r="O107" s="87"/>
      <c r="P107" s="87"/>
      <c r="Q107" s="87"/>
      <c r="R107" s="199"/>
      <c r="S107" s="199"/>
      <c r="T107" s="199"/>
      <c r="U107" s="199"/>
      <c r="V107" s="199"/>
      <c r="W107" s="199"/>
    </row>
    <row r="108" spans="13:23" s="65" customFormat="1" ht="14.25" x14ac:dyDescent="0.2">
      <c r="M108" s="199"/>
      <c r="N108" s="87"/>
      <c r="O108" s="87"/>
      <c r="P108" s="87"/>
      <c r="Q108" s="87"/>
      <c r="R108" s="199"/>
      <c r="S108" s="199"/>
      <c r="T108" s="199"/>
      <c r="U108" s="199"/>
      <c r="V108" s="199"/>
      <c r="W108" s="199"/>
    </row>
    <row r="109" spans="13:23" s="65" customFormat="1" ht="14.25" x14ac:dyDescent="0.2">
      <c r="M109" s="199"/>
      <c r="N109" s="87"/>
      <c r="O109" s="87"/>
      <c r="P109" s="87"/>
      <c r="Q109" s="87"/>
      <c r="R109" s="199"/>
      <c r="S109" s="199"/>
      <c r="T109" s="199"/>
      <c r="U109" s="199"/>
      <c r="V109" s="199"/>
      <c r="W109" s="199"/>
    </row>
    <row r="110" spans="13:23" s="65" customFormat="1" ht="14.25" x14ac:dyDescent="0.2">
      <c r="M110" s="199"/>
      <c r="N110" s="87"/>
      <c r="O110" s="87"/>
      <c r="P110" s="87"/>
      <c r="Q110" s="87"/>
      <c r="R110" s="199"/>
      <c r="S110" s="199"/>
      <c r="T110" s="199"/>
      <c r="U110" s="199"/>
      <c r="V110" s="199"/>
      <c r="W110" s="199"/>
    </row>
    <row r="111" spans="13:23" s="65" customFormat="1" ht="14.25" x14ac:dyDescent="0.2">
      <c r="M111" s="199"/>
      <c r="N111" s="87"/>
      <c r="O111" s="87"/>
      <c r="P111" s="87"/>
      <c r="Q111" s="87"/>
      <c r="R111" s="199"/>
      <c r="S111" s="199"/>
      <c r="T111" s="199"/>
      <c r="U111" s="199"/>
      <c r="V111" s="199"/>
      <c r="W111" s="199"/>
    </row>
    <row r="112" spans="13:23" s="65" customFormat="1" ht="14.25" x14ac:dyDescent="0.2">
      <c r="M112" s="199"/>
      <c r="N112" s="87"/>
      <c r="O112" s="87"/>
      <c r="P112" s="87"/>
      <c r="Q112" s="87"/>
      <c r="R112" s="199"/>
      <c r="S112" s="199"/>
      <c r="T112" s="199"/>
      <c r="U112" s="199"/>
      <c r="V112" s="199"/>
      <c r="W112" s="199"/>
    </row>
    <row r="113" spans="13:23" s="65" customFormat="1" ht="14.25" x14ac:dyDescent="0.2">
      <c r="M113" s="199"/>
      <c r="N113" s="87"/>
      <c r="O113" s="87"/>
      <c r="P113" s="87"/>
      <c r="Q113" s="87"/>
      <c r="R113" s="199"/>
      <c r="S113" s="199"/>
      <c r="T113" s="199"/>
      <c r="U113" s="199"/>
      <c r="V113" s="199"/>
      <c r="W113" s="199"/>
    </row>
    <row r="114" spans="13:23" s="65" customFormat="1" ht="14.25" x14ac:dyDescent="0.2">
      <c r="M114" s="199"/>
      <c r="N114" s="87"/>
      <c r="O114" s="87"/>
      <c r="P114" s="87"/>
      <c r="Q114" s="87"/>
      <c r="R114" s="199"/>
      <c r="S114" s="199"/>
      <c r="T114" s="199"/>
      <c r="U114" s="199"/>
      <c r="V114" s="199"/>
      <c r="W114" s="199"/>
    </row>
    <row r="115" spans="13:23" s="65" customFormat="1" ht="14.25" x14ac:dyDescent="0.2">
      <c r="M115" s="199"/>
      <c r="N115" s="87"/>
      <c r="O115" s="87"/>
      <c r="P115" s="87"/>
      <c r="Q115" s="87"/>
      <c r="R115" s="199"/>
      <c r="S115" s="199"/>
      <c r="T115" s="199"/>
      <c r="U115" s="199"/>
      <c r="V115" s="199"/>
      <c r="W115" s="199"/>
    </row>
    <row r="116" spans="13:23" s="65" customFormat="1" ht="14.25" x14ac:dyDescent="0.2">
      <c r="M116" s="199"/>
      <c r="N116" s="87"/>
      <c r="O116" s="87"/>
      <c r="P116" s="87"/>
      <c r="Q116" s="87"/>
      <c r="R116" s="199"/>
      <c r="S116" s="199"/>
      <c r="T116" s="199"/>
      <c r="U116" s="199"/>
      <c r="V116" s="199"/>
      <c r="W116" s="199"/>
    </row>
    <row r="117" spans="13:23" s="65" customFormat="1" ht="14.25" x14ac:dyDescent="0.2">
      <c r="M117" s="199"/>
      <c r="N117" s="87"/>
      <c r="O117" s="87"/>
      <c r="P117" s="87"/>
      <c r="Q117" s="87"/>
      <c r="R117" s="199"/>
      <c r="S117" s="199"/>
      <c r="T117" s="199"/>
      <c r="U117" s="199"/>
      <c r="V117" s="199"/>
      <c r="W117" s="199"/>
    </row>
    <row r="118" spans="13:23" s="65" customFormat="1" ht="14.25" x14ac:dyDescent="0.2">
      <c r="M118" s="199"/>
      <c r="N118" s="87"/>
      <c r="O118" s="87"/>
      <c r="P118" s="87"/>
      <c r="Q118" s="87"/>
      <c r="R118" s="199"/>
      <c r="S118" s="199"/>
      <c r="T118" s="199"/>
      <c r="U118" s="199"/>
      <c r="V118" s="199"/>
      <c r="W118" s="199"/>
    </row>
    <row r="119" spans="13:23" s="65" customFormat="1" ht="14.25" x14ac:dyDescent="0.2">
      <c r="M119" s="199"/>
      <c r="N119" s="87"/>
      <c r="O119" s="87"/>
      <c r="P119" s="87"/>
      <c r="Q119" s="87"/>
      <c r="R119" s="199"/>
      <c r="S119" s="199"/>
      <c r="T119" s="199"/>
      <c r="U119" s="199"/>
      <c r="V119" s="199"/>
      <c r="W119" s="199"/>
    </row>
    <row r="120" spans="13:23" s="65" customFormat="1" ht="14.25" x14ac:dyDescent="0.2">
      <c r="M120" s="199"/>
      <c r="N120" s="87"/>
      <c r="O120" s="87"/>
      <c r="P120" s="87"/>
      <c r="Q120" s="87"/>
      <c r="R120" s="199"/>
      <c r="S120" s="199"/>
      <c r="T120" s="199"/>
      <c r="U120" s="199"/>
      <c r="V120" s="199"/>
      <c r="W120" s="199"/>
    </row>
    <row r="121" spans="13:23" s="65" customFormat="1" ht="14.25" x14ac:dyDescent="0.2">
      <c r="M121" s="199"/>
      <c r="N121" s="87"/>
      <c r="O121" s="87"/>
      <c r="P121" s="87"/>
      <c r="Q121" s="87"/>
      <c r="R121" s="199"/>
      <c r="S121" s="199"/>
      <c r="T121" s="199"/>
      <c r="U121" s="199"/>
      <c r="V121" s="199"/>
      <c r="W121" s="199"/>
    </row>
    <row r="122" spans="13:23" s="65" customFormat="1" ht="14.25" x14ac:dyDescent="0.2">
      <c r="M122" s="199"/>
      <c r="N122" s="87"/>
      <c r="O122" s="87"/>
      <c r="P122" s="87"/>
      <c r="Q122" s="87"/>
      <c r="R122" s="199"/>
      <c r="S122" s="199"/>
      <c r="T122" s="199"/>
      <c r="U122" s="199"/>
      <c r="V122" s="199"/>
      <c r="W122" s="199"/>
    </row>
    <row r="123" spans="13:23" s="65" customFormat="1" ht="14.25" x14ac:dyDescent="0.2">
      <c r="M123" s="199"/>
      <c r="N123" s="87"/>
      <c r="O123" s="87"/>
      <c r="P123" s="87"/>
      <c r="Q123" s="87"/>
      <c r="R123" s="199"/>
      <c r="S123" s="199"/>
      <c r="T123" s="199"/>
      <c r="U123" s="199"/>
      <c r="V123" s="199"/>
      <c r="W123" s="199"/>
    </row>
    <row r="124" spans="13:23" s="65" customFormat="1" ht="14.25" x14ac:dyDescent="0.2">
      <c r="M124" s="199"/>
      <c r="N124" s="87"/>
      <c r="O124" s="87"/>
      <c r="P124" s="87"/>
      <c r="Q124" s="87"/>
      <c r="R124" s="199"/>
      <c r="S124" s="199"/>
      <c r="T124" s="199"/>
      <c r="U124" s="199"/>
      <c r="V124" s="199"/>
      <c r="W124" s="199"/>
    </row>
    <row r="125" spans="13:23" s="65" customFormat="1" ht="14.25" x14ac:dyDescent="0.2">
      <c r="M125" s="199"/>
      <c r="N125" s="87"/>
      <c r="O125" s="87"/>
      <c r="P125" s="87"/>
      <c r="Q125" s="87"/>
      <c r="R125" s="199"/>
      <c r="S125" s="199"/>
      <c r="T125" s="199"/>
      <c r="U125" s="199"/>
      <c r="V125" s="199"/>
      <c r="W125" s="199"/>
    </row>
    <row r="126" spans="13:23" s="65" customFormat="1" ht="14.25" x14ac:dyDescent="0.2">
      <c r="M126" s="199"/>
      <c r="N126" s="87"/>
      <c r="O126" s="87"/>
      <c r="P126" s="87"/>
      <c r="Q126" s="87"/>
      <c r="R126" s="199"/>
      <c r="S126" s="199"/>
      <c r="T126" s="199"/>
      <c r="U126" s="199"/>
      <c r="V126" s="199"/>
      <c r="W126" s="199"/>
    </row>
    <row r="127" spans="13:23" s="65" customFormat="1" ht="14.25" x14ac:dyDescent="0.2">
      <c r="M127" s="199"/>
      <c r="N127" s="87"/>
      <c r="O127" s="87"/>
      <c r="P127" s="87"/>
      <c r="Q127" s="87"/>
      <c r="R127" s="199"/>
      <c r="S127" s="199"/>
      <c r="T127" s="199"/>
      <c r="U127" s="199"/>
      <c r="V127" s="199"/>
      <c r="W127" s="199"/>
    </row>
    <row r="128" spans="13:23" s="65" customFormat="1" ht="14.25" x14ac:dyDescent="0.2">
      <c r="M128" s="199"/>
      <c r="N128" s="87"/>
      <c r="O128" s="87"/>
      <c r="P128" s="87"/>
      <c r="Q128" s="87"/>
      <c r="R128" s="199"/>
      <c r="S128" s="199"/>
      <c r="T128" s="199"/>
      <c r="U128" s="199"/>
      <c r="V128" s="199"/>
      <c r="W128" s="199"/>
    </row>
    <row r="129" spans="13:23" s="65" customFormat="1" ht="14.25" x14ac:dyDescent="0.2">
      <c r="M129" s="199"/>
      <c r="N129" s="87"/>
      <c r="O129" s="87"/>
      <c r="P129" s="87"/>
      <c r="Q129" s="87"/>
      <c r="R129" s="199"/>
      <c r="S129" s="199"/>
      <c r="T129" s="199"/>
      <c r="U129" s="199"/>
      <c r="V129" s="199"/>
      <c r="W129" s="199"/>
    </row>
    <row r="130" spans="13:23" s="65" customFormat="1" ht="14.25" x14ac:dyDescent="0.2">
      <c r="M130" s="199"/>
      <c r="N130" s="87"/>
      <c r="O130" s="87"/>
      <c r="P130" s="87"/>
      <c r="Q130" s="87"/>
      <c r="R130" s="199"/>
      <c r="S130" s="199"/>
      <c r="T130" s="199"/>
      <c r="U130" s="199"/>
      <c r="V130" s="199"/>
      <c r="W130" s="199"/>
    </row>
    <row r="131" spans="13:23" s="65" customFormat="1" ht="14.25" x14ac:dyDescent="0.2">
      <c r="M131" s="199"/>
      <c r="N131" s="87"/>
      <c r="O131" s="87"/>
      <c r="P131" s="87"/>
      <c r="Q131" s="87"/>
      <c r="R131" s="199"/>
      <c r="S131" s="199"/>
      <c r="T131" s="199"/>
      <c r="U131" s="199"/>
      <c r="V131" s="199"/>
      <c r="W131" s="199"/>
    </row>
    <row r="132" spans="13:23" s="65" customFormat="1" ht="14.25" x14ac:dyDescent="0.2">
      <c r="M132" s="199"/>
      <c r="N132" s="87"/>
      <c r="O132" s="87"/>
      <c r="P132" s="87"/>
      <c r="Q132" s="87"/>
      <c r="R132" s="199"/>
      <c r="S132" s="199"/>
      <c r="T132" s="199"/>
      <c r="U132" s="199"/>
      <c r="V132" s="199"/>
      <c r="W132" s="199"/>
    </row>
    <row r="133" spans="13:23" s="65" customFormat="1" ht="14.25" x14ac:dyDescent="0.2">
      <c r="M133" s="199"/>
      <c r="N133" s="87"/>
      <c r="O133" s="87"/>
      <c r="P133" s="87"/>
      <c r="Q133" s="87"/>
      <c r="R133" s="199"/>
      <c r="S133" s="199"/>
      <c r="T133" s="199"/>
      <c r="U133" s="199"/>
      <c r="V133" s="199"/>
      <c r="W133" s="199"/>
    </row>
    <row r="134" spans="13:23" s="65" customFormat="1" ht="14.25" x14ac:dyDescent="0.2">
      <c r="M134" s="199"/>
      <c r="N134" s="87"/>
      <c r="O134" s="87"/>
      <c r="P134" s="87"/>
      <c r="Q134" s="87"/>
      <c r="R134" s="199"/>
      <c r="S134" s="199"/>
      <c r="T134" s="199"/>
      <c r="U134" s="199"/>
      <c r="V134" s="199"/>
      <c r="W134" s="199"/>
    </row>
    <row r="135" spans="13:23" s="65" customFormat="1" ht="14.25" x14ac:dyDescent="0.2">
      <c r="M135" s="199"/>
      <c r="N135" s="87"/>
      <c r="O135" s="87"/>
      <c r="P135" s="87"/>
      <c r="Q135" s="87"/>
      <c r="R135" s="199"/>
      <c r="S135" s="199"/>
      <c r="T135" s="199"/>
      <c r="U135" s="199"/>
      <c r="V135" s="199"/>
      <c r="W135" s="199"/>
    </row>
    <row r="136" spans="13:23" s="65" customFormat="1" ht="14.25" x14ac:dyDescent="0.2">
      <c r="M136" s="199"/>
      <c r="N136" s="87"/>
      <c r="O136" s="87"/>
      <c r="P136" s="87"/>
      <c r="Q136" s="87"/>
      <c r="R136" s="199"/>
      <c r="S136" s="199"/>
      <c r="T136" s="199"/>
      <c r="U136" s="199"/>
      <c r="V136" s="199"/>
      <c r="W136" s="199"/>
    </row>
    <row r="137" spans="13:23" s="65" customFormat="1" ht="14.25" x14ac:dyDescent="0.2">
      <c r="M137" s="199"/>
      <c r="N137" s="87"/>
      <c r="O137" s="87"/>
      <c r="P137" s="87"/>
      <c r="Q137" s="87"/>
      <c r="R137" s="199"/>
      <c r="S137" s="199"/>
      <c r="T137" s="199"/>
      <c r="U137" s="199"/>
      <c r="V137" s="199"/>
      <c r="W137" s="199"/>
    </row>
    <row r="138" spans="13:23" s="65" customFormat="1" ht="14.25" x14ac:dyDescent="0.2">
      <c r="M138" s="199"/>
      <c r="N138" s="87"/>
      <c r="O138" s="87"/>
      <c r="P138" s="87"/>
      <c r="Q138" s="87"/>
      <c r="R138" s="199"/>
      <c r="S138" s="199"/>
      <c r="T138" s="199"/>
      <c r="U138" s="199"/>
      <c r="V138" s="199"/>
      <c r="W138" s="199"/>
    </row>
    <row r="139" spans="13:23" s="65" customFormat="1" ht="14.25" x14ac:dyDescent="0.2">
      <c r="M139" s="199"/>
      <c r="N139" s="87"/>
      <c r="O139" s="87"/>
      <c r="P139" s="87"/>
      <c r="Q139" s="87"/>
      <c r="R139" s="199"/>
      <c r="S139" s="199"/>
      <c r="T139" s="199"/>
      <c r="U139" s="199"/>
      <c r="V139" s="199"/>
      <c r="W139" s="199"/>
    </row>
    <row r="140" spans="13:23" s="65" customFormat="1" ht="14.25" x14ac:dyDescent="0.2">
      <c r="M140" s="199"/>
      <c r="N140" s="87"/>
      <c r="O140" s="87"/>
      <c r="P140" s="87"/>
      <c r="Q140" s="87"/>
      <c r="R140" s="199"/>
      <c r="S140" s="199"/>
      <c r="T140" s="199"/>
      <c r="U140" s="199"/>
      <c r="V140" s="199"/>
      <c r="W140" s="199"/>
    </row>
    <row r="141" spans="13:23" s="65" customFormat="1" ht="14.25" x14ac:dyDescent="0.2">
      <c r="M141" s="199"/>
      <c r="N141" s="87"/>
      <c r="O141" s="87"/>
      <c r="P141" s="87"/>
      <c r="Q141" s="87"/>
      <c r="R141" s="199"/>
      <c r="S141" s="199"/>
      <c r="T141" s="199"/>
      <c r="U141" s="199"/>
      <c r="V141" s="199"/>
      <c r="W141" s="199"/>
    </row>
    <row r="142" spans="13:23" s="65" customFormat="1" ht="14.25" x14ac:dyDescent="0.2">
      <c r="M142" s="199"/>
      <c r="N142" s="87"/>
      <c r="O142" s="87"/>
      <c r="P142" s="87"/>
      <c r="Q142" s="87"/>
      <c r="R142" s="199"/>
      <c r="S142" s="199"/>
      <c r="T142" s="199"/>
      <c r="U142" s="199"/>
      <c r="V142" s="199"/>
      <c r="W142" s="199"/>
    </row>
    <row r="143" spans="13:23" s="65" customFormat="1" ht="14.25" x14ac:dyDescent="0.2">
      <c r="M143" s="199"/>
      <c r="N143" s="87"/>
      <c r="O143" s="87"/>
      <c r="P143" s="87"/>
      <c r="Q143" s="87"/>
      <c r="R143" s="199"/>
      <c r="S143" s="199"/>
      <c r="T143" s="199"/>
      <c r="U143" s="199"/>
      <c r="V143" s="199"/>
      <c r="W143" s="199"/>
    </row>
    <row r="144" spans="13:23" s="65" customFormat="1" ht="14.25" x14ac:dyDescent="0.2">
      <c r="M144" s="199"/>
      <c r="N144" s="87"/>
      <c r="O144" s="87"/>
      <c r="P144" s="87"/>
      <c r="Q144" s="87"/>
      <c r="R144" s="199"/>
      <c r="S144" s="199"/>
      <c r="T144" s="199"/>
      <c r="U144" s="199"/>
      <c r="V144" s="199"/>
      <c r="W144" s="199"/>
    </row>
    <row r="145" spans="13:23" s="65" customFormat="1" ht="14.25" x14ac:dyDescent="0.2">
      <c r="M145" s="199"/>
      <c r="N145" s="87"/>
      <c r="O145" s="87"/>
      <c r="P145" s="87"/>
      <c r="Q145" s="87"/>
      <c r="R145" s="199"/>
      <c r="S145" s="199"/>
      <c r="T145" s="199"/>
      <c r="U145" s="199"/>
      <c r="V145" s="199"/>
      <c r="W145" s="199"/>
    </row>
    <row r="146" spans="13:23" s="65" customFormat="1" ht="14.25" x14ac:dyDescent="0.2">
      <c r="M146" s="199"/>
      <c r="N146" s="87"/>
      <c r="O146" s="87"/>
      <c r="P146" s="87"/>
      <c r="Q146" s="87"/>
      <c r="R146" s="199"/>
      <c r="S146" s="199"/>
      <c r="T146" s="199"/>
      <c r="U146" s="199"/>
      <c r="V146" s="199"/>
      <c r="W146" s="199"/>
    </row>
    <row r="147" spans="13:23" s="65" customFormat="1" ht="14.25" x14ac:dyDescent="0.2">
      <c r="M147" s="199"/>
      <c r="N147" s="87"/>
      <c r="O147" s="87"/>
      <c r="P147" s="87"/>
      <c r="Q147" s="87"/>
      <c r="R147" s="199"/>
      <c r="S147" s="199"/>
      <c r="T147" s="199"/>
      <c r="U147" s="199"/>
      <c r="V147" s="199"/>
      <c r="W147" s="199"/>
    </row>
    <row r="148" spans="13:23" s="65" customFormat="1" ht="14.25" x14ac:dyDescent="0.2">
      <c r="M148" s="199"/>
      <c r="N148" s="87"/>
      <c r="O148" s="87"/>
      <c r="P148" s="87"/>
      <c r="Q148" s="87"/>
      <c r="R148" s="199"/>
      <c r="S148" s="199"/>
      <c r="T148" s="199"/>
      <c r="U148" s="199"/>
      <c r="V148" s="199"/>
      <c r="W148" s="199"/>
    </row>
    <row r="149" spans="13:23" s="65" customFormat="1" ht="14.25" x14ac:dyDescent="0.2">
      <c r="M149" s="199"/>
      <c r="N149" s="87"/>
      <c r="O149" s="87"/>
      <c r="P149" s="87"/>
      <c r="Q149" s="87"/>
      <c r="R149" s="199"/>
      <c r="S149" s="199"/>
      <c r="T149" s="199"/>
      <c r="U149" s="199"/>
      <c r="V149" s="199"/>
      <c r="W149" s="199"/>
    </row>
    <row r="150" spans="13:23" s="65" customFormat="1" ht="14.25" x14ac:dyDescent="0.2">
      <c r="M150" s="199"/>
      <c r="N150" s="87"/>
      <c r="O150" s="87"/>
      <c r="P150" s="87"/>
      <c r="Q150" s="87"/>
      <c r="R150" s="199"/>
      <c r="S150" s="199"/>
      <c r="T150" s="199"/>
      <c r="U150" s="199"/>
      <c r="V150" s="199"/>
      <c r="W150" s="199"/>
    </row>
    <row r="151" spans="13:23" s="65" customFormat="1" ht="14.25" x14ac:dyDescent="0.2">
      <c r="M151" s="199"/>
      <c r="N151" s="87"/>
      <c r="O151" s="87"/>
      <c r="P151" s="87"/>
      <c r="Q151" s="87"/>
      <c r="R151" s="199"/>
      <c r="S151" s="199"/>
      <c r="T151" s="199"/>
      <c r="U151" s="199"/>
      <c r="V151" s="199"/>
      <c r="W151" s="199"/>
    </row>
    <row r="152" spans="13:23" s="65" customFormat="1" ht="14.25" x14ac:dyDescent="0.2">
      <c r="M152" s="199"/>
      <c r="N152" s="87"/>
      <c r="O152" s="87"/>
      <c r="P152" s="87"/>
      <c r="Q152" s="87"/>
      <c r="R152" s="199"/>
      <c r="S152" s="199"/>
      <c r="T152" s="199"/>
      <c r="U152" s="199"/>
      <c r="V152" s="199"/>
      <c r="W152" s="199"/>
    </row>
    <row r="153" spans="13:23" s="65" customFormat="1" ht="14.25" x14ac:dyDescent="0.2">
      <c r="M153" s="199"/>
      <c r="N153" s="87"/>
      <c r="O153" s="87"/>
      <c r="P153" s="87"/>
      <c r="Q153" s="87"/>
      <c r="R153" s="199"/>
      <c r="S153" s="199"/>
      <c r="T153" s="199"/>
      <c r="U153" s="199"/>
      <c r="V153" s="199"/>
      <c r="W153" s="199"/>
    </row>
    <row r="154" spans="13:23" s="65" customFormat="1" ht="14.25" x14ac:dyDescent="0.2">
      <c r="M154" s="199"/>
      <c r="N154" s="87"/>
      <c r="O154" s="87"/>
      <c r="P154" s="87"/>
      <c r="Q154" s="87"/>
      <c r="R154" s="199"/>
      <c r="S154" s="199"/>
      <c r="T154" s="199"/>
      <c r="U154" s="199"/>
      <c r="V154" s="199"/>
      <c r="W154" s="199"/>
    </row>
    <row r="155" spans="13:23" s="65" customFormat="1" ht="14.25" x14ac:dyDescent="0.2">
      <c r="M155" s="199"/>
      <c r="N155" s="87"/>
      <c r="O155" s="87"/>
      <c r="P155" s="87"/>
      <c r="Q155" s="87"/>
      <c r="R155" s="199"/>
      <c r="S155" s="199"/>
      <c r="T155" s="199"/>
      <c r="U155" s="199"/>
      <c r="V155" s="199"/>
      <c r="W155" s="199"/>
    </row>
    <row r="156" spans="13:23" s="65" customFormat="1" ht="14.25" x14ac:dyDescent="0.2">
      <c r="M156" s="199"/>
      <c r="N156" s="87"/>
      <c r="O156" s="87"/>
      <c r="P156" s="87"/>
      <c r="Q156" s="87"/>
      <c r="R156" s="199"/>
      <c r="S156" s="199"/>
      <c r="T156" s="199"/>
      <c r="U156" s="199"/>
      <c r="V156" s="199"/>
      <c r="W156" s="199"/>
    </row>
    <row r="157" spans="13:23" s="65" customFormat="1" ht="14.25" x14ac:dyDescent="0.2">
      <c r="M157" s="199"/>
      <c r="N157" s="87"/>
      <c r="O157" s="87"/>
      <c r="P157" s="87"/>
      <c r="Q157" s="87"/>
      <c r="R157" s="199"/>
      <c r="S157" s="199"/>
      <c r="T157" s="199"/>
      <c r="U157" s="199"/>
      <c r="V157" s="199"/>
      <c r="W157" s="199"/>
    </row>
    <row r="158" spans="13:23" s="65" customFormat="1" ht="14.25" x14ac:dyDescent="0.2">
      <c r="M158" s="199"/>
      <c r="N158" s="87"/>
      <c r="O158" s="87"/>
      <c r="P158" s="87"/>
      <c r="Q158" s="87"/>
      <c r="R158" s="199"/>
      <c r="S158" s="199"/>
      <c r="T158" s="199"/>
      <c r="U158" s="199"/>
      <c r="V158" s="199"/>
      <c r="W158" s="199"/>
    </row>
    <row r="159" spans="13:23" s="65" customFormat="1" ht="14.25" x14ac:dyDescent="0.2">
      <c r="M159" s="199"/>
      <c r="N159" s="87"/>
      <c r="O159" s="87"/>
      <c r="P159" s="87"/>
      <c r="Q159" s="87"/>
      <c r="R159" s="199"/>
      <c r="S159" s="199"/>
      <c r="T159" s="199"/>
      <c r="U159" s="199"/>
      <c r="V159" s="199"/>
      <c r="W159" s="199"/>
    </row>
    <row r="160" spans="13:23" s="65" customFormat="1" ht="14.25" x14ac:dyDescent="0.2">
      <c r="M160" s="199"/>
      <c r="N160" s="87"/>
      <c r="O160" s="87"/>
      <c r="P160" s="87"/>
      <c r="Q160" s="87"/>
      <c r="R160" s="199"/>
      <c r="S160" s="199"/>
      <c r="T160" s="199"/>
      <c r="U160" s="199"/>
      <c r="V160" s="199"/>
      <c r="W160" s="199"/>
    </row>
    <row r="161" spans="13:23" s="65" customFormat="1" ht="14.25" x14ac:dyDescent="0.2">
      <c r="M161" s="199"/>
      <c r="N161" s="87"/>
      <c r="O161" s="87"/>
      <c r="P161" s="87"/>
      <c r="Q161" s="87"/>
      <c r="R161" s="199"/>
      <c r="S161" s="199"/>
      <c r="T161" s="199"/>
      <c r="U161" s="199"/>
      <c r="V161" s="199"/>
      <c r="W161" s="199"/>
    </row>
    <row r="162" spans="13:23" s="65" customFormat="1" ht="14.25" x14ac:dyDescent="0.2">
      <c r="M162" s="199"/>
      <c r="N162" s="87"/>
      <c r="O162" s="87"/>
      <c r="P162" s="87"/>
      <c r="Q162" s="87"/>
      <c r="R162" s="199"/>
      <c r="S162" s="199"/>
      <c r="T162" s="199"/>
      <c r="U162" s="199"/>
      <c r="V162" s="199"/>
      <c r="W162" s="199"/>
    </row>
    <row r="163" spans="13:23" s="65" customFormat="1" ht="14.25" x14ac:dyDescent="0.2">
      <c r="M163" s="199"/>
      <c r="N163" s="87"/>
      <c r="O163" s="87"/>
      <c r="P163" s="87"/>
      <c r="Q163" s="87"/>
      <c r="R163" s="199"/>
      <c r="S163" s="199"/>
      <c r="T163" s="199"/>
      <c r="U163" s="199"/>
      <c r="V163" s="199"/>
      <c r="W163" s="199"/>
    </row>
    <row r="164" spans="13:23" s="65" customFormat="1" ht="14.25" x14ac:dyDescent="0.2">
      <c r="M164" s="199"/>
      <c r="N164" s="87"/>
      <c r="O164" s="87"/>
      <c r="P164" s="87"/>
      <c r="Q164" s="87"/>
      <c r="R164" s="199"/>
      <c r="S164" s="199"/>
      <c r="T164" s="199"/>
      <c r="U164" s="199"/>
      <c r="V164" s="199"/>
      <c r="W164" s="199"/>
    </row>
    <row r="165" spans="13:23" s="65" customFormat="1" ht="14.25" x14ac:dyDescent="0.2">
      <c r="M165" s="199"/>
      <c r="N165" s="87"/>
      <c r="O165" s="87"/>
      <c r="P165" s="87"/>
      <c r="Q165" s="87"/>
      <c r="R165" s="199"/>
      <c r="S165" s="199"/>
      <c r="T165" s="199"/>
      <c r="U165" s="199"/>
      <c r="V165" s="199"/>
      <c r="W165" s="199"/>
    </row>
    <row r="166" spans="13:23" s="65" customFormat="1" ht="14.25" x14ac:dyDescent="0.2">
      <c r="M166" s="199"/>
      <c r="N166" s="87"/>
      <c r="O166" s="87"/>
      <c r="P166" s="87"/>
      <c r="Q166" s="87"/>
      <c r="R166" s="199"/>
      <c r="S166" s="199"/>
      <c r="T166" s="199"/>
      <c r="U166" s="199"/>
      <c r="V166" s="199"/>
      <c r="W166" s="199"/>
    </row>
    <row r="167" spans="13:23" s="65" customFormat="1" ht="14.25" x14ac:dyDescent="0.2">
      <c r="M167" s="199"/>
      <c r="N167" s="87"/>
      <c r="O167" s="87"/>
      <c r="P167" s="87"/>
      <c r="Q167" s="87"/>
      <c r="R167" s="199"/>
      <c r="S167" s="199"/>
      <c r="T167" s="199"/>
      <c r="U167" s="199"/>
      <c r="V167" s="199"/>
      <c r="W167" s="199"/>
    </row>
    <row r="168" spans="13:23" s="65" customFormat="1" ht="14.25" x14ac:dyDescent="0.2">
      <c r="M168" s="199"/>
      <c r="N168" s="87"/>
      <c r="O168" s="87"/>
      <c r="P168" s="87"/>
      <c r="Q168" s="87"/>
      <c r="R168" s="199"/>
      <c r="S168" s="199"/>
      <c r="T168" s="199"/>
      <c r="U168" s="199"/>
      <c r="V168" s="199"/>
      <c r="W168" s="199"/>
    </row>
    <row r="169" spans="13:23" s="65" customFormat="1" ht="14.25" x14ac:dyDescent="0.2">
      <c r="M169" s="199"/>
      <c r="N169" s="87"/>
      <c r="O169" s="87"/>
      <c r="P169" s="87"/>
      <c r="Q169" s="87"/>
      <c r="R169" s="199"/>
      <c r="S169" s="199"/>
      <c r="T169" s="199"/>
      <c r="U169" s="199"/>
      <c r="V169" s="199"/>
      <c r="W169" s="199"/>
    </row>
    <row r="170" spans="13:23" s="65" customFormat="1" ht="14.25" x14ac:dyDescent="0.2">
      <c r="M170" s="199"/>
      <c r="N170" s="87"/>
      <c r="O170" s="87"/>
      <c r="P170" s="87"/>
      <c r="Q170" s="87"/>
      <c r="R170" s="199"/>
      <c r="S170" s="199"/>
      <c r="T170" s="199"/>
      <c r="U170" s="199"/>
      <c r="V170" s="199"/>
      <c r="W170" s="199"/>
    </row>
    <row r="171" spans="13:23" s="65" customFormat="1" ht="14.25" x14ac:dyDescent="0.2">
      <c r="M171" s="199"/>
      <c r="N171" s="87"/>
      <c r="O171" s="87"/>
      <c r="P171" s="87"/>
      <c r="Q171" s="87"/>
      <c r="R171" s="199"/>
      <c r="S171" s="199"/>
      <c r="T171" s="199"/>
      <c r="U171" s="199"/>
      <c r="V171" s="199"/>
      <c r="W171" s="199"/>
    </row>
    <row r="172" spans="13:23" s="65" customFormat="1" ht="14.25" x14ac:dyDescent="0.2">
      <c r="M172" s="199"/>
      <c r="N172" s="87"/>
      <c r="O172" s="87"/>
      <c r="P172" s="87"/>
      <c r="Q172" s="87"/>
      <c r="R172" s="199"/>
      <c r="S172" s="199"/>
      <c r="T172" s="199"/>
      <c r="U172" s="199"/>
      <c r="V172" s="199"/>
      <c r="W172" s="199"/>
    </row>
    <row r="173" spans="13:23" s="65" customFormat="1" ht="14.25" x14ac:dyDescent="0.2">
      <c r="M173" s="199"/>
      <c r="N173" s="87"/>
      <c r="O173" s="87"/>
      <c r="P173" s="87"/>
      <c r="Q173" s="87"/>
      <c r="R173" s="199"/>
      <c r="S173" s="199"/>
      <c r="T173" s="199"/>
      <c r="U173" s="199"/>
      <c r="V173" s="199"/>
      <c r="W173" s="199"/>
    </row>
    <row r="174" spans="13:23" s="65" customFormat="1" ht="14.25" x14ac:dyDescent="0.2">
      <c r="M174" s="199"/>
      <c r="N174" s="87"/>
      <c r="O174" s="87"/>
      <c r="P174" s="87"/>
      <c r="Q174" s="87"/>
      <c r="R174" s="199"/>
      <c r="S174" s="199"/>
      <c r="T174" s="199"/>
      <c r="U174" s="199"/>
      <c r="V174" s="199"/>
      <c r="W174" s="199"/>
    </row>
    <row r="175" spans="13:23" s="65" customFormat="1" ht="14.25" x14ac:dyDescent="0.2">
      <c r="M175" s="199"/>
      <c r="N175" s="87"/>
      <c r="O175" s="87"/>
      <c r="P175" s="87"/>
      <c r="Q175" s="87"/>
      <c r="R175" s="199"/>
      <c r="S175" s="199"/>
      <c r="T175" s="199"/>
      <c r="U175" s="199"/>
      <c r="V175" s="199"/>
      <c r="W175" s="199"/>
    </row>
    <row r="176" spans="13:23" s="65" customFormat="1" ht="14.25" x14ac:dyDescent="0.2">
      <c r="M176" s="199"/>
      <c r="N176" s="87"/>
      <c r="O176" s="87"/>
      <c r="P176" s="87"/>
      <c r="Q176" s="87"/>
      <c r="R176" s="199"/>
      <c r="S176" s="199"/>
      <c r="T176" s="199"/>
      <c r="U176" s="199"/>
      <c r="V176" s="199"/>
      <c r="W176" s="199"/>
    </row>
    <row r="177" spans="13:23" s="65" customFormat="1" ht="14.25" x14ac:dyDescent="0.2">
      <c r="M177" s="199"/>
      <c r="N177" s="87"/>
      <c r="O177" s="87"/>
      <c r="P177" s="87"/>
      <c r="Q177" s="87"/>
      <c r="R177" s="199"/>
      <c r="S177" s="199"/>
      <c r="T177" s="199"/>
      <c r="U177" s="199"/>
      <c r="V177" s="199"/>
      <c r="W177" s="199"/>
    </row>
    <row r="178" spans="13:23" s="65" customFormat="1" ht="14.25" x14ac:dyDescent="0.2">
      <c r="M178" s="199"/>
      <c r="N178" s="87"/>
      <c r="O178" s="87"/>
      <c r="P178" s="87"/>
      <c r="Q178" s="87"/>
      <c r="R178" s="199"/>
      <c r="S178" s="199"/>
      <c r="T178" s="199"/>
      <c r="U178" s="199"/>
      <c r="V178" s="199"/>
      <c r="W178" s="199"/>
    </row>
    <row r="179" spans="13:23" s="65" customFormat="1" ht="14.25" x14ac:dyDescent="0.2">
      <c r="M179" s="199"/>
      <c r="N179" s="87"/>
      <c r="O179" s="87"/>
      <c r="P179" s="87"/>
      <c r="Q179" s="87"/>
      <c r="R179" s="199"/>
      <c r="S179" s="199"/>
      <c r="T179" s="199"/>
      <c r="U179" s="199"/>
      <c r="V179" s="199"/>
      <c r="W179" s="199"/>
    </row>
    <row r="180" spans="13:23" s="65" customFormat="1" ht="14.25" x14ac:dyDescent="0.2">
      <c r="M180" s="199"/>
      <c r="N180" s="87"/>
      <c r="O180" s="87"/>
      <c r="P180" s="87"/>
      <c r="Q180" s="87"/>
      <c r="R180" s="199"/>
      <c r="S180" s="199"/>
      <c r="T180" s="199"/>
      <c r="U180" s="199"/>
      <c r="V180" s="199"/>
      <c r="W180" s="199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5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7" width="10.28515625" style="87" bestFit="1" customWidth="1"/>
    <col min="18" max="18" width="10.85546875" style="87"/>
    <col min="19" max="19" width="10.85546875" style="199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3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19" ht="15.75" x14ac:dyDescent="0.25">
      <c r="A7" s="8"/>
      <c r="B7" s="9"/>
      <c r="C7" s="306" t="s">
        <v>93</v>
      </c>
      <c r="D7" s="306"/>
      <c r="E7" s="306"/>
      <c r="F7" s="306"/>
      <c r="G7" s="306"/>
      <c r="H7" s="306"/>
      <c r="I7" s="306"/>
      <c r="J7" s="306"/>
      <c r="K7" s="306"/>
      <c r="L7" s="12"/>
      <c r="M7" s="203"/>
    </row>
    <row r="8" spans="1:19" ht="15.75" x14ac:dyDescent="0.25">
      <c r="A8" s="8"/>
      <c r="B8" s="9"/>
      <c r="C8" s="306" t="s">
        <v>348</v>
      </c>
      <c r="D8" s="306"/>
      <c r="E8" s="306"/>
      <c r="F8" s="306"/>
      <c r="G8" s="306"/>
      <c r="H8" s="306"/>
      <c r="I8" s="306"/>
      <c r="J8" s="306"/>
      <c r="K8" s="306"/>
      <c r="L8" s="12"/>
      <c r="M8" s="203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3"/>
    </row>
    <row r="10" spans="1:19" s="65" customFormat="1" ht="15.75" customHeight="1" x14ac:dyDescent="0.25">
      <c r="A10" s="62"/>
      <c r="B10" s="63"/>
      <c r="C10" s="311" t="s">
        <v>69</v>
      </c>
      <c r="D10" s="311"/>
      <c r="E10" s="342" t="s">
        <v>305</v>
      </c>
      <c r="F10" s="342" t="s">
        <v>304</v>
      </c>
      <c r="G10" s="106"/>
      <c r="H10" s="311" t="s">
        <v>70</v>
      </c>
      <c r="I10" s="311"/>
      <c r="J10" s="342" t="s">
        <v>305</v>
      </c>
      <c r="K10" s="342" t="s">
        <v>304</v>
      </c>
      <c r="L10" s="64"/>
      <c r="M10" s="203"/>
      <c r="N10" s="87"/>
      <c r="O10" s="87"/>
      <c r="P10" s="87"/>
      <c r="Q10" s="87"/>
      <c r="R10" s="87"/>
      <c r="S10" s="199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316"/>
      <c r="G11" s="106"/>
      <c r="H11" s="107">
        <v>2016</v>
      </c>
      <c r="I11" s="146">
        <v>2017</v>
      </c>
      <c r="J11" s="316"/>
      <c r="K11" s="316"/>
      <c r="L11" s="64"/>
      <c r="M11" s="199"/>
      <c r="N11" s="321" t="s">
        <v>69</v>
      </c>
      <c r="O11" s="321"/>
      <c r="P11" s="321" t="s">
        <v>70</v>
      </c>
      <c r="Q11" s="321"/>
      <c r="R11" s="87"/>
      <c r="S11" s="199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3"/>
      <c r="N12" s="87"/>
      <c r="O12" s="87"/>
      <c r="P12" s="87"/>
      <c r="Q12" s="87"/>
      <c r="R12" s="87"/>
      <c r="S12" s="199"/>
    </row>
    <row r="13" spans="1:19" s="65" customFormat="1" x14ac:dyDescent="0.25">
      <c r="A13" s="62"/>
      <c r="B13" s="99" t="s">
        <v>79</v>
      </c>
      <c r="C13" s="70">
        <v>1756.9004140299994</v>
      </c>
      <c r="D13" s="70">
        <v>1729.8442901370663</v>
      </c>
      <c r="E13" s="70">
        <v>100</v>
      </c>
      <c r="F13" s="85">
        <v>-1.5399918900850795</v>
      </c>
      <c r="G13" s="106"/>
      <c r="H13" s="70">
        <v>2428.7985643454308</v>
      </c>
      <c r="I13" s="70">
        <v>2391.9064564824184</v>
      </c>
      <c r="J13" s="70">
        <v>100</v>
      </c>
      <c r="K13" s="85">
        <v>-1.5189447327821126</v>
      </c>
      <c r="L13" s="64"/>
      <c r="M13" s="203"/>
      <c r="N13" s="87">
        <v>2016</v>
      </c>
      <c r="O13" s="87">
        <v>2017</v>
      </c>
      <c r="P13" s="87">
        <v>2016</v>
      </c>
      <c r="Q13" s="87">
        <v>2017</v>
      </c>
      <c r="R13" s="87"/>
      <c r="S13" s="199"/>
    </row>
    <row r="14" spans="1:19" s="65" customFormat="1" x14ac:dyDescent="0.25">
      <c r="A14" s="62"/>
      <c r="B14" s="63" t="s">
        <v>39</v>
      </c>
      <c r="C14" s="72">
        <v>90.674967320661324</v>
      </c>
      <c r="D14" s="111">
        <v>81.365110140854426</v>
      </c>
      <c r="E14" s="84">
        <v>4.7036089088924511</v>
      </c>
      <c r="F14" s="84">
        <v>-10.267284847077685</v>
      </c>
      <c r="G14" s="106"/>
      <c r="H14" s="72">
        <v>47.789652394915663</v>
      </c>
      <c r="I14" s="111">
        <v>67.763678479994795</v>
      </c>
      <c r="J14" s="84">
        <v>2.8330404935504587</v>
      </c>
      <c r="K14" s="84">
        <v>41.795713264497756</v>
      </c>
      <c r="L14" s="64"/>
      <c r="M14" s="203"/>
      <c r="N14" s="178">
        <v>90674.967320661322</v>
      </c>
      <c r="O14" s="178">
        <v>81365.11014085442</v>
      </c>
      <c r="P14" s="178">
        <v>47789.652394915662</v>
      </c>
      <c r="Q14" s="178">
        <v>67763.678479994793</v>
      </c>
      <c r="R14" s="87"/>
      <c r="S14" s="199"/>
    </row>
    <row r="15" spans="1:19" s="65" customFormat="1" x14ac:dyDescent="0.25">
      <c r="A15" s="62"/>
      <c r="B15" s="63" t="s">
        <v>40</v>
      </c>
      <c r="C15" s="72">
        <v>519.97593000696247</v>
      </c>
      <c r="D15" s="111">
        <v>508.0198900320554</v>
      </c>
      <c r="E15" s="84">
        <v>29.367954845912859</v>
      </c>
      <c r="F15" s="84">
        <v>-2.29934488981961</v>
      </c>
      <c r="G15" s="106"/>
      <c r="H15" s="72">
        <v>1826.8132438913813</v>
      </c>
      <c r="I15" s="111">
        <v>1847.9913418696872</v>
      </c>
      <c r="J15" s="84">
        <v>77.260184521905472</v>
      </c>
      <c r="K15" s="84">
        <v>1.1592919007524571</v>
      </c>
      <c r="L15" s="64"/>
      <c r="M15" s="203"/>
      <c r="N15" s="178">
        <v>519975.9300069625</v>
      </c>
      <c r="O15" s="178">
        <v>508019.89003205538</v>
      </c>
      <c r="P15" s="178">
        <v>1826813.2438913812</v>
      </c>
      <c r="Q15" s="178">
        <v>1847991.3418696872</v>
      </c>
      <c r="R15" s="87"/>
      <c r="S15" s="199"/>
    </row>
    <row r="16" spans="1:19" s="65" customFormat="1" x14ac:dyDescent="0.25">
      <c r="A16" s="62"/>
      <c r="B16" s="63" t="s">
        <v>41</v>
      </c>
      <c r="C16" s="72">
        <v>0</v>
      </c>
      <c r="D16" s="111">
        <v>0.97292547817480368</v>
      </c>
      <c r="E16" s="84">
        <v>5.6243529184798059E-2</v>
      </c>
      <c r="F16" s="84" t="s">
        <v>27</v>
      </c>
      <c r="G16" s="106"/>
      <c r="H16" s="72">
        <v>149.50944066131925</v>
      </c>
      <c r="I16" s="111">
        <v>119.69971783193239</v>
      </c>
      <c r="J16" s="84">
        <v>5.0043645104735823</v>
      </c>
      <c r="K16" s="84">
        <v>-19.93835486075707</v>
      </c>
      <c r="L16" s="64"/>
      <c r="M16" s="203"/>
      <c r="N16" s="178">
        <v>0</v>
      </c>
      <c r="O16" s="178">
        <v>972.92547817480363</v>
      </c>
      <c r="P16" s="178">
        <v>149509.44066131924</v>
      </c>
      <c r="Q16" s="178">
        <v>119699.71783193239</v>
      </c>
      <c r="R16" s="87"/>
      <c r="S16" s="199"/>
    </row>
    <row r="17" spans="1:19" s="65" customFormat="1" x14ac:dyDescent="0.25">
      <c r="A17" s="62"/>
      <c r="B17" s="63" t="s">
        <v>43</v>
      </c>
      <c r="C17" s="72">
        <v>71.164860344365124</v>
      </c>
      <c r="D17" s="111">
        <v>47.314888757028442</v>
      </c>
      <c r="E17" s="84">
        <v>2.7352108526068197</v>
      </c>
      <c r="F17" s="84">
        <v>-33.51369126831306</v>
      </c>
      <c r="G17" s="106"/>
      <c r="H17" s="72">
        <v>11.131300521879787</v>
      </c>
      <c r="I17" s="111">
        <v>10.632991725563009</v>
      </c>
      <c r="J17" s="84">
        <v>0.44454045001408965</v>
      </c>
      <c r="K17" s="84">
        <v>-4.476644892816406</v>
      </c>
      <c r="L17" s="64"/>
      <c r="M17" s="203"/>
      <c r="N17" s="178">
        <v>71164.860344365123</v>
      </c>
      <c r="O17" s="178">
        <v>47314.888757028442</v>
      </c>
      <c r="P17" s="178">
        <v>11131.300521879786</v>
      </c>
      <c r="Q17" s="178">
        <v>10632.99172556301</v>
      </c>
      <c r="R17" s="87"/>
      <c r="S17" s="199"/>
    </row>
    <row r="18" spans="1:19" s="65" customFormat="1" x14ac:dyDescent="0.25">
      <c r="A18" s="62"/>
      <c r="B18" s="63" t="s">
        <v>166</v>
      </c>
      <c r="C18" s="72">
        <v>78.293191418117246</v>
      </c>
      <c r="D18" s="111">
        <v>102.77141073353015</v>
      </c>
      <c r="E18" s="84">
        <v>5.9410787039905735</v>
      </c>
      <c r="F18" s="84">
        <v>31.264812267888441</v>
      </c>
      <c r="G18" s="106"/>
      <c r="H18" s="72">
        <v>56.188852640100052</v>
      </c>
      <c r="I18" s="111">
        <v>36.685545605087363</v>
      </c>
      <c r="J18" s="84">
        <v>1.5337366352962565</v>
      </c>
      <c r="K18" s="84">
        <v>-34.710278139927439</v>
      </c>
      <c r="L18" s="64"/>
      <c r="M18" s="203"/>
      <c r="N18" s="178">
        <v>78293.191418117247</v>
      </c>
      <c r="O18" s="178">
        <v>102771.41073353015</v>
      </c>
      <c r="P18" s="178">
        <v>56188.852640100049</v>
      </c>
      <c r="Q18" s="178">
        <v>36685.545605087362</v>
      </c>
      <c r="R18" s="87"/>
      <c r="S18" s="199"/>
    </row>
    <row r="19" spans="1:19" s="65" customFormat="1" x14ac:dyDescent="0.25">
      <c r="A19" s="62"/>
      <c r="B19" s="63" t="s">
        <v>42</v>
      </c>
      <c r="C19" s="72">
        <v>996.7914649398931</v>
      </c>
      <c r="D19" s="111">
        <v>989.40006499542312</v>
      </c>
      <c r="E19" s="84">
        <v>57.195903159412509</v>
      </c>
      <c r="F19" s="84">
        <v>-0.74151918474900658</v>
      </c>
      <c r="G19" s="106"/>
      <c r="H19" s="72">
        <v>337.36607423583462</v>
      </c>
      <c r="I19" s="111">
        <v>309.13318097015383</v>
      </c>
      <c r="J19" s="84">
        <v>12.924133388760142</v>
      </c>
      <c r="K19" s="84">
        <v>-8.3686225206938474</v>
      </c>
      <c r="L19" s="64"/>
      <c r="M19" s="203"/>
      <c r="N19" s="178">
        <v>996791.46493989311</v>
      </c>
      <c r="O19" s="178">
        <v>989400.06499542308</v>
      </c>
      <c r="P19" s="178">
        <v>337366.07423583459</v>
      </c>
      <c r="Q19" s="178">
        <v>309133.18097015383</v>
      </c>
      <c r="R19" s="87"/>
      <c r="S19" s="199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3"/>
      <c r="N20" s="87"/>
      <c r="O20" s="87"/>
      <c r="P20" s="87"/>
      <c r="Q20" s="87"/>
      <c r="R20" s="87"/>
      <c r="S20" s="199"/>
    </row>
    <row r="21" spans="1:19" s="65" customFormat="1" ht="14.25" x14ac:dyDescent="0.2">
      <c r="A21" s="62"/>
      <c r="B21" s="63" t="s">
        <v>61</v>
      </c>
      <c r="C21" s="72">
        <v>519.97593000696247</v>
      </c>
      <c r="D21" s="111">
        <v>508.99281551023023</v>
      </c>
      <c r="E21" s="84">
        <v>29.424198375097653</v>
      </c>
      <c r="F21" s="84">
        <v>-2.1122351753061319</v>
      </c>
      <c r="G21" s="63"/>
      <c r="H21" s="72">
        <v>1976.3226845527006</v>
      </c>
      <c r="I21" s="111">
        <v>1967.6910597016195</v>
      </c>
      <c r="J21" s="84">
        <v>82.264549032379051</v>
      </c>
      <c r="K21" s="84">
        <v>-0.43675179759598004</v>
      </c>
      <c r="L21" s="64"/>
      <c r="M21" s="203"/>
      <c r="N21" s="87"/>
      <c r="O21" s="87"/>
      <c r="P21" s="87"/>
      <c r="Q21" s="87"/>
      <c r="R21" s="87"/>
      <c r="S21" s="199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3"/>
      <c r="N22" s="87"/>
      <c r="O22" s="87"/>
      <c r="P22" s="87"/>
      <c r="Q22" s="87"/>
      <c r="R22" s="87"/>
      <c r="S22" s="199"/>
    </row>
    <row r="23" spans="1:19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64"/>
      <c r="M23" s="203"/>
      <c r="N23" s="87"/>
      <c r="O23" s="87"/>
      <c r="P23" s="87"/>
      <c r="Q23" s="87"/>
      <c r="R23" s="87"/>
      <c r="S23" s="199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3"/>
      <c r="N24" s="88"/>
      <c r="O24" s="87"/>
      <c r="P24" s="87"/>
      <c r="Q24" s="87"/>
      <c r="R24" s="87"/>
      <c r="S24" s="199"/>
    </row>
    <row r="25" spans="1:19" s="65" customFormat="1" ht="15" customHeight="1" x14ac:dyDescent="0.25">
      <c r="A25" s="62"/>
      <c r="B25" s="63"/>
      <c r="C25" s="311" t="s">
        <v>69</v>
      </c>
      <c r="D25" s="311"/>
      <c r="E25" s="342" t="s">
        <v>305</v>
      </c>
      <c r="F25" s="342" t="s">
        <v>304</v>
      </c>
      <c r="G25" s="106"/>
      <c r="H25" s="311" t="s">
        <v>70</v>
      </c>
      <c r="I25" s="311"/>
      <c r="J25" s="342" t="s">
        <v>305</v>
      </c>
      <c r="K25" s="342" t="s">
        <v>304</v>
      </c>
      <c r="L25" s="64"/>
      <c r="M25" s="203"/>
      <c r="N25" s="88"/>
      <c r="O25" s="87"/>
      <c r="P25" s="87"/>
      <c r="Q25" s="87"/>
      <c r="R25" s="87"/>
      <c r="S25" s="199"/>
    </row>
    <row r="26" spans="1:19" s="65" customFormat="1" x14ac:dyDescent="0.25">
      <c r="A26" s="62"/>
      <c r="B26" s="63"/>
      <c r="C26" s="107">
        <v>2016</v>
      </c>
      <c r="D26" s="146">
        <v>2017</v>
      </c>
      <c r="E26" s="316"/>
      <c r="F26" s="316"/>
      <c r="G26" s="106"/>
      <c r="H26" s="107">
        <v>2016</v>
      </c>
      <c r="I26" s="146">
        <v>2017</v>
      </c>
      <c r="J26" s="316"/>
      <c r="K26" s="316"/>
      <c r="L26" s="64"/>
      <c r="M26" s="203"/>
      <c r="N26" s="321" t="s">
        <v>69</v>
      </c>
      <c r="O26" s="321"/>
      <c r="P26" s="321" t="s">
        <v>70</v>
      </c>
      <c r="Q26" s="321"/>
      <c r="R26" s="87"/>
      <c r="S26" s="199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3"/>
      <c r="N27" s="87"/>
      <c r="O27" s="87"/>
      <c r="P27" s="87"/>
      <c r="Q27" s="87"/>
      <c r="R27" s="87"/>
      <c r="S27" s="199"/>
    </row>
    <row r="28" spans="1:19" s="65" customFormat="1" x14ac:dyDescent="0.25">
      <c r="A28" s="62"/>
      <c r="B28" s="99" t="s">
        <v>79</v>
      </c>
      <c r="C28" s="70">
        <v>1774.8104589897112</v>
      </c>
      <c r="D28" s="70">
        <v>1697.0925776373356</v>
      </c>
      <c r="E28" s="70">
        <v>100</v>
      </c>
      <c r="F28" s="85">
        <v>-4.3789397881177416</v>
      </c>
      <c r="G28" s="106"/>
      <c r="H28" s="70">
        <v>2386.2175008393492</v>
      </c>
      <c r="I28" s="70">
        <v>2393.979489837498</v>
      </c>
      <c r="J28" s="70">
        <v>100</v>
      </c>
      <c r="K28" s="85">
        <v>0.32528422054647343</v>
      </c>
      <c r="L28" s="64"/>
      <c r="M28" s="203"/>
      <c r="N28" s="87">
        <v>2016</v>
      </c>
      <c r="O28" s="87">
        <v>2017</v>
      </c>
      <c r="P28" s="87">
        <v>2016</v>
      </c>
      <c r="Q28" s="87">
        <v>2017</v>
      </c>
      <c r="R28" s="87"/>
      <c r="S28" s="199"/>
    </row>
    <row r="29" spans="1:19" s="65" customFormat="1" x14ac:dyDescent="0.25">
      <c r="A29" s="62"/>
      <c r="B29" s="63" t="s">
        <v>39</v>
      </c>
      <c r="C29" s="72">
        <v>98.705594735259055</v>
      </c>
      <c r="D29" s="111">
        <v>91.559012550592129</v>
      </c>
      <c r="E29" s="84">
        <v>5.3950511455337979</v>
      </c>
      <c r="F29" s="84">
        <v>-7.2403010222824467</v>
      </c>
      <c r="G29" s="106"/>
      <c r="H29" s="72">
        <v>51.418581929421379</v>
      </c>
      <c r="I29" s="111">
        <v>61.520737597965869</v>
      </c>
      <c r="J29" s="84">
        <v>2.5698105543143925</v>
      </c>
      <c r="K29" s="84">
        <v>19.646896684959138</v>
      </c>
      <c r="L29" s="64"/>
      <c r="M29" s="203"/>
      <c r="N29" s="178">
        <v>98705.594735259059</v>
      </c>
      <c r="O29" s="178">
        <v>91559.012550592131</v>
      </c>
      <c r="P29" s="178">
        <v>51418.58192942138</v>
      </c>
      <c r="Q29" s="178">
        <v>61520.737597965868</v>
      </c>
      <c r="R29" s="87"/>
      <c r="S29" s="199"/>
    </row>
    <row r="30" spans="1:19" s="65" customFormat="1" x14ac:dyDescent="0.25">
      <c r="A30" s="62"/>
      <c r="B30" s="63" t="s">
        <v>40</v>
      </c>
      <c r="C30" s="72">
        <v>515.02195960242523</v>
      </c>
      <c r="D30" s="111">
        <v>491.24935107253873</v>
      </c>
      <c r="E30" s="84">
        <v>28.946526403199996</v>
      </c>
      <c r="F30" s="84">
        <v>-4.6158436716442042</v>
      </c>
      <c r="G30" s="106"/>
      <c r="H30" s="72">
        <v>1777.1398259661914</v>
      </c>
      <c r="I30" s="111">
        <v>1817.6932740886875</v>
      </c>
      <c r="J30" s="84">
        <v>75.92768784381154</v>
      </c>
      <c r="K30" s="84">
        <v>2.2819503299605692</v>
      </c>
      <c r="L30" s="64"/>
      <c r="M30" s="203"/>
      <c r="N30" s="178">
        <v>515021.95960242522</v>
      </c>
      <c r="O30" s="178">
        <v>491249.3510725387</v>
      </c>
      <c r="P30" s="178">
        <v>1777139.8259661915</v>
      </c>
      <c r="Q30" s="178">
        <v>1817693.2740886875</v>
      </c>
      <c r="R30" s="87"/>
      <c r="S30" s="199"/>
    </row>
    <row r="31" spans="1:19" s="65" customFormat="1" x14ac:dyDescent="0.25">
      <c r="A31" s="62"/>
      <c r="B31" s="63" t="s">
        <v>41</v>
      </c>
      <c r="C31" s="72">
        <v>1.0758469883559099</v>
      </c>
      <c r="D31" s="111">
        <v>0.36484705431555148</v>
      </c>
      <c r="E31" s="84">
        <v>2.1498358965395131E-2</v>
      </c>
      <c r="F31" s="84">
        <v>-66.087458694000318</v>
      </c>
      <c r="G31" s="106"/>
      <c r="H31" s="72">
        <v>162.66456662689833</v>
      </c>
      <c r="I31" s="111">
        <v>144.59346604987954</v>
      </c>
      <c r="J31" s="84">
        <v>6.0398790659520003</v>
      </c>
      <c r="K31" s="84">
        <v>-11.109426565201662</v>
      </c>
      <c r="L31" s="64"/>
      <c r="M31" s="203"/>
      <c r="N31" s="178">
        <v>1075.8469883559098</v>
      </c>
      <c r="O31" s="178">
        <v>364.84705431555147</v>
      </c>
      <c r="P31" s="178">
        <v>162664.56662689833</v>
      </c>
      <c r="Q31" s="178">
        <v>144593.46604987953</v>
      </c>
      <c r="R31" s="87"/>
      <c r="S31" s="199"/>
    </row>
    <row r="32" spans="1:19" s="65" customFormat="1" x14ac:dyDescent="0.25">
      <c r="A32" s="62"/>
      <c r="B32" s="63" t="s">
        <v>43</v>
      </c>
      <c r="C32" s="72">
        <v>73.831284280317689</v>
      </c>
      <c r="D32" s="111">
        <v>57.52613519683262</v>
      </c>
      <c r="E32" s="84">
        <v>3.3896875135073397</v>
      </c>
      <c r="F32" s="84">
        <v>-22.084336257214176</v>
      </c>
      <c r="G32" s="106"/>
      <c r="H32" s="72">
        <v>15.012409467568942</v>
      </c>
      <c r="I32" s="111">
        <v>9.1550419687929718</v>
      </c>
      <c r="J32" s="84">
        <v>0.38241939864799807</v>
      </c>
      <c r="K32" s="84">
        <v>-39.016838112692987</v>
      </c>
      <c r="L32" s="64"/>
      <c r="M32" s="203"/>
      <c r="N32" s="178">
        <v>73831.28428031769</v>
      </c>
      <c r="O32" s="178">
        <v>57526.13519683262</v>
      </c>
      <c r="P32" s="178">
        <v>15012.409467568941</v>
      </c>
      <c r="Q32" s="178">
        <v>9155.0419687929716</v>
      </c>
      <c r="R32" s="87"/>
      <c r="S32" s="199"/>
    </row>
    <row r="33" spans="1:19" s="65" customFormat="1" x14ac:dyDescent="0.25">
      <c r="A33" s="62"/>
      <c r="B33" s="63" t="s">
        <v>166</v>
      </c>
      <c r="C33" s="72">
        <v>101.35339858137935</v>
      </c>
      <c r="D33" s="111">
        <v>95.582291410849038</v>
      </c>
      <c r="E33" s="84">
        <v>5.6321200546358607</v>
      </c>
      <c r="F33" s="84">
        <v>-5.6940440590125263</v>
      </c>
      <c r="G33" s="106"/>
      <c r="H33" s="72">
        <v>58.480536653474907</v>
      </c>
      <c r="I33" s="111">
        <v>45.597676064195134</v>
      </c>
      <c r="J33" s="84">
        <v>1.9046811494316636</v>
      </c>
      <c r="K33" s="84">
        <v>-22.029313215124667</v>
      </c>
      <c r="L33" s="64"/>
      <c r="M33" s="203"/>
      <c r="N33" s="178">
        <v>101353.39858137936</v>
      </c>
      <c r="O33" s="178">
        <v>95582.291410849037</v>
      </c>
      <c r="P33" s="178">
        <v>58480.536653474905</v>
      </c>
      <c r="Q33" s="178">
        <v>45597.676064195133</v>
      </c>
      <c r="R33" s="87"/>
      <c r="S33" s="199"/>
    </row>
    <row r="34" spans="1:19" s="65" customFormat="1" x14ac:dyDescent="0.25">
      <c r="A34" s="62"/>
      <c r="B34" s="63" t="s">
        <v>42</v>
      </c>
      <c r="C34" s="72">
        <v>984.82237480197375</v>
      </c>
      <c r="D34" s="111">
        <v>960.81094035220758</v>
      </c>
      <c r="E34" s="84">
        <v>56.615116524157614</v>
      </c>
      <c r="F34" s="84">
        <v>-2.4381487529255508</v>
      </c>
      <c r="G34" s="106"/>
      <c r="H34" s="72">
        <v>321.50158019579419</v>
      </c>
      <c r="I34" s="111">
        <v>315.41929406797715</v>
      </c>
      <c r="J34" s="84">
        <v>13.175521987842412</v>
      </c>
      <c r="K34" s="84">
        <v>-1.8918370864967282</v>
      </c>
      <c r="L34" s="64"/>
      <c r="M34" s="203"/>
      <c r="N34" s="178">
        <v>984822.3748019737</v>
      </c>
      <c r="O34" s="178">
        <v>960810.94035220763</v>
      </c>
      <c r="P34" s="178">
        <v>321501.58019579417</v>
      </c>
      <c r="Q34" s="178">
        <v>315419.29406797717</v>
      </c>
      <c r="R34" s="87"/>
      <c r="S34" s="199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3"/>
      <c r="N35" s="87"/>
      <c r="O35" s="87"/>
      <c r="P35" s="87"/>
      <c r="Q35" s="87"/>
      <c r="R35" s="87"/>
      <c r="S35" s="199"/>
    </row>
    <row r="36" spans="1:19" s="65" customFormat="1" ht="14.25" x14ac:dyDescent="0.2">
      <c r="A36" s="62"/>
      <c r="B36" s="63" t="s">
        <v>61</v>
      </c>
      <c r="C36" s="72">
        <v>516.09780659078115</v>
      </c>
      <c r="D36" s="111">
        <v>491.61419812685426</v>
      </c>
      <c r="E36" s="84">
        <v>28.968024762165388</v>
      </c>
      <c r="F36" s="84">
        <v>-4.7439861497687303</v>
      </c>
      <c r="G36" s="63"/>
      <c r="H36" s="72">
        <v>1939.8043925930897</v>
      </c>
      <c r="I36" s="111">
        <v>1962.286740138567</v>
      </c>
      <c r="J36" s="84">
        <v>81.967566909763534</v>
      </c>
      <c r="K36" s="84">
        <v>1.1590007544741932</v>
      </c>
      <c r="L36" s="64"/>
      <c r="M36" s="203"/>
      <c r="N36" s="87"/>
      <c r="O36" s="87"/>
      <c r="P36" s="87"/>
      <c r="Q36" s="87"/>
      <c r="R36" s="87"/>
      <c r="S36" s="199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3"/>
    </row>
    <row r="38" spans="1:19" ht="15.75" x14ac:dyDescent="0.2">
      <c r="A38" s="8"/>
      <c r="B38" s="307" t="s">
        <v>228</v>
      </c>
      <c r="C38" s="307"/>
      <c r="D38" s="307"/>
      <c r="E38" s="307"/>
      <c r="F38" s="307"/>
      <c r="G38" s="307" t="s">
        <v>227</v>
      </c>
      <c r="H38" s="307"/>
      <c r="I38" s="307"/>
      <c r="J38" s="307"/>
      <c r="K38" s="307"/>
      <c r="L38" s="346"/>
      <c r="M38" s="203"/>
    </row>
    <row r="39" spans="1:19" ht="15.75" x14ac:dyDescent="0.2">
      <c r="A39" s="8"/>
      <c r="B39" s="307" t="s">
        <v>344</v>
      </c>
      <c r="C39" s="307"/>
      <c r="D39" s="307"/>
      <c r="E39" s="307"/>
      <c r="F39" s="307"/>
      <c r="G39" s="307" t="s">
        <v>344</v>
      </c>
      <c r="H39" s="307"/>
      <c r="I39" s="307"/>
      <c r="J39" s="307"/>
      <c r="K39" s="307"/>
      <c r="L39" s="12"/>
      <c r="M39" s="203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3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3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3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3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3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3"/>
    </row>
    <row r="50" spans="1:19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3"/>
    </row>
    <row r="51" spans="1:19" x14ac:dyDescent="0.2">
      <c r="A51" s="131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3"/>
    </row>
    <row r="52" spans="1:19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3"/>
    </row>
    <row r="53" spans="1:19" s="65" customFormat="1" ht="14.25" x14ac:dyDescent="0.2">
      <c r="M53" s="199"/>
      <c r="N53" s="87"/>
      <c r="O53" s="87"/>
      <c r="P53" s="87"/>
      <c r="Q53" s="87"/>
      <c r="R53" s="87"/>
      <c r="S53" s="199"/>
    </row>
    <row r="54" spans="1:19" s="65" customFormat="1" ht="14.25" x14ac:dyDescent="0.2">
      <c r="M54" s="199"/>
      <c r="N54" s="87"/>
      <c r="O54" s="87"/>
      <c r="P54" s="87"/>
      <c r="Q54" s="87"/>
      <c r="R54" s="87"/>
      <c r="S54" s="199"/>
    </row>
    <row r="55" spans="1:19" s="65" customFormat="1" ht="14.25" x14ac:dyDescent="0.2">
      <c r="F55" s="87"/>
      <c r="G55" s="87"/>
      <c r="H55" s="87"/>
      <c r="I55" s="87"/>
      <c r="M55" s="199"/>
      <c r="N55" s="87"/>
      <c r="O55" s="87"/>
      <c r="P55" s="87"/>
      <c r="Q55" s="87"/>
      <c r="R55" s="87"/>
      <c r="S55" s="199"/>
    </row>
    <row r="56" spans="1:19" s="65" customFormat="1" ht="14.25" x14ac:dyDescent="0.2">
      <c r="F56" s="87"/>
      <c r="G56" s="87" t="s">
        <v>91</v>
      </c>
      <c r="H56" s="87" t="s">
        <v>70</v>
      </c>
      <c r="I56" s="87"/>
      <c r="M56" s="199"/>
      <c r="N56" s="87"/>
      <c r="O56" s="87"/>
      <c r="P56" s="87"/>
      <c r="Q56" s="87"/>
      <c r="R56" s="87"/>
      <c r="S56" s="199"/>
    </row>
    <row r="57" spans="1:19" s="65" customFormat="1" ht="14.25" x14ac:dyDescent="0.2">
      <c r="F57" s="87" t="s">
        <v>61</v>
      </c>
      <c r="G57" s="88">
        <v>491.61419812685426</v>
      </c>
      <c r="H57" s="88">
        <v>1962.286740138567</v>
      </c>
      <c r="I57" s="87"/>
      <c r="M57" s="199"/>
      <c r="N57" s="87"/>
      <c r="O57" s="87"/>
      <c r="P57" s="87"/>
      <c r="Q57" s="87"/>
      <c r="R57" s="87"/>
      <c r="S57" s="199"/>
    </row>
    <row r="58" spans="1:19" s="65" customFormat="1" ht="14.25" x14ac:dyDescent="0.2">
      <c r="F58" s="87" t="s">
        <v>89</v>
      </c>
      <c r="G58" s="88">
        <v>1205.4783795104813</v>
      </c>
      <c r="H58" s="88">
        <v>431.69274969893104</v>
      </c>
      <c r="I58" s="87"/>
      <c r="M58" s="199"/>
      <c r="N58" s="87"/>
      <c r="O58" s="87"/>
      <c r="P58" s="87"/>
      <c r="Q58" s="87"/>
      <c r="R58" s="87"/>
      <c r="S58" s="199"/>
    </row>
    <row r="59" spans="1:19" s="65" customFormat="1" ht="14.25" x14ac:dyDescent="0.2">
      <c r="F59" s="87"/>
      <c r="G59" s="87"/>
      <c r="H59" s="87"/>
      <c r="I59" s="87"/>
      <c r="M59" s="199"/>
      <c r="N59" s="87"/>
      <c r="O59" s="87"/>
      <c r="P59" s="87"/>
      <c r="Q59" s="87"/>
      <c r="R59" s="87"/>
      <c r="S59" s="199"/>
    </row>
    <row r="60" spans="1:19" s="65" customFormat="1" ht="14.25" x14ac:dyDescent="0.2">
      <c r="F60" s="87"/>
      <c r="G60" s="87"/>
      <c r="H60" s="87"/>
      <c r="I60" s="87"/>
      <c r="M60" s="199"/>
      <c r="N60" s="87"/>
      <c r="O60" s="87"/>
      <c r="P60" s="87"/>
      <c r="Q60" s="87"/>
      <c r="R60" s="87"/>
      <c r="S60" s="199"/>
    </row>
    <row r="61" spans="1:19" s="65" customFormat="1" ht="14.25" x14ac:dyDescent="0.2">
      <c r="M61" s="199"/>
      <c r="N61" s="87"/>
      <c r="O61" s="87"/>
      <c r="P61" s="87"/>
      <c r="Q61" s="87"/>
      <c r="R61" s="87"/>
      <c r="S61" s="199"/>
    </row>
    <row r="62" spans="1:19" s="65" customFormat="1" ht="14.25" x14ac:dyDescent="0.2">
      <c r="M62" s="199"/>
      <c r="N62" s="87"/>
      <c r="O62" s="87"/>
      <c r="P62" s="87"/>
      <c r="Q62" s="87"/>
      <c r="R62" s="87"/>
      <c r="S62" s="199"/>
    </row>
    <row r="63" spans="1:19" s="65" customFormat="1" ht="14.25" x14ac:dyDescent="0.2">
      <c r="M63" s="199"/>
      <c r="N63" s="87"/>
      <c r="O63" s="87"/>
      <c r="P63" s="87"/>
      <c r="Q63" s="87"/>
      <c r="R63" s="87"/>
      <c r="S63" s="199"/>
    </row>
    <row r="64" spans="1:19" s="65" customFormat="1" ht="14.25" x14ac:dyDescent="0.2">
      <c r="M64" s="199"/>
      <c r="N64" s="87"/>
      <c r="O64" s="87"/>
      <c r="P64" s="87"/>
      <c r="Q64" s="87"/>
      <c r="R64" s="87"/>
      <c r="S64" s="199"/>
    </row>
    <row r="65" spans="13:19" s="65" customFormat="1" ht="14.25" x14ac:dyDescent="0.2">
      <c r="M65" s="199"/>
      <c r="N65" s="87"/>
      <c r="O65" s="87"/>
      <c r="P65" s="87"/>
      <c r="Q65" s="87"/>
      <c r="R65" s="87"/>
      <c r="S65" s="199"/>
    </row>
    <row r="66" spans="13:19" s="65" customFormat="1" ht="14.25" x14ac:dyDescent="0.2">
      <c r="M66" s="199"/>
      <c r="N66" s="87"/>
      <c r="O66" s="87"/>
      <c r="P66" s="87"/>
      <c r="Q66" s="87"/>
      <c r="R66" s="87"/>
      <c r="S66" s="199"/>
    </row>
    <row r="67" spans="13:19" s="65" customFormat="1" ht="14.25" x14ac:dyDescent="0.2">
      <c r="M67" s="199"/>
      <c r="N67" s="87"/>
      <c r="O67" s="87"/>
      <c r="P67" s="87"/>
      <c r="Q67" s="87"/>
      <c r="R67" s="87"/>
      <c r="S67" s="199"/>
    </row>
    <row r="68" spans="13:19" s="65" customFormat="1" ht="14.25" x14ac:dyDescent="0.2">
      <c r="M68" s="199"/>
      <c r="N68" s="87"/>
      <c r="O68" s="87"/>
      <c r="P68" s="87"/>
      <c r="Q68" s="87"/>
      <c r="R68" s="87"/>
      <c r="S68" s="199"/>
    </row>
    <row r="69" spans="13:19" s="65" customFormat="1" ht="14.25" x14ac:dyDescent="0.2">
      <c r="M69" s="199"/>
      <c r="N69" s="87"/>
      <c r="O69" s="87"/>
      <c r="P69" s="87"/>
      <c r="Q69" s="87"/>
      <c r="R69" s="87"/>
      <c r="S69" s="199"/>
    </row>
    <row r="70" spans="13:19" s="65" customFormat="1" ht="14.25" x14ac:dyDescent="0.2">
      <c r="M70" s="199"/>
      <c r="N70" s="87"/>
      <c r="O70" s="87"/>
      <c r="P70" s="87"/>
      <c r="Q70" s="87"/>
      <c r="R70" s="87"/>
      <c r="S70" s="199"/>
    </row>
    <row r="71" spans="13:19" s="65" customFormat="1" ht="14.25" x14ac:dyDescent="0.2">
      <c r="M71" s="199"/>
      <c r="N71" s="87"/>
      <c r="O71" s="87"/>
      <c r="P71" s="87"/>
      <c r="Q71" s="87"/>
      <c r="R71" s="87"/>
      <c r="S71" s="199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9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6" t="s">
        <v>92</v>
      </c>
      <c r="D7" s="306"/>
      <c r="E7" s="306"/>
      <c r="F7" s="306"/>
      <c r="G7" s="306"/>
      <c r="H7" s="306"/>
      <c r="I7" s="306"/>
      <c r="J7" s="306"/>
      <c r="K7" s="306"/>
      <c r="L7" s="12"/>
      <c r="M7" s="63"/>
    </row>
    <row r="8" spans="1:22" ht="15.75" x14ac:dyDescent="0.25">
      <c r="A8" s="8"/>
      <c r="B8" s="9"/>
      <c r="C8" s="306" t="s">
        <v>348</v>
      </c>
      <c r="D8" s="306"/>
      <c r="E8" s="306"/>
      <c r="F8" s="306"/>
      <c r="G8" s="306"/>
      <c r="H8" s="306"/>
      <c r="I8" s="306"/>
      <c r="J8" s="306"/>
      <c r="K8" s="306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1" t="s">
        <v>69</v>
      </c>
      <c r="D10" s="311"/>
      <c r="E10" s="342" t="s">
        <v>305</v>
      </c>
      <c r="F10" s="342" t="s">
        <v>304</v>
      </c>
      <c r="G10" s="106"/>
      <c r="H10" s="311" t="s">
        <v>70</v>
      </c>
      <c r="I10" s="311"/>
      <c r="J10" s="342" t="s">
        <v>305</v>
      </c>
      <c r="K10" s="342" t="s">
        <v>304</v>
      </c>
      <c r="L10" s="64"/>
      <c r="M10" s="63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316"/>
      <c r="G11" s="106"/>
      <c r="H11" s="107">
        <v>2016</v>
      </c>
      <c r="I11" s="146">
        <v>2017</v>
      </c>
      <c r="J11" s="316"/>
      <c r="K11" s="316"/>
      <c r="L11" s="64"/>
      <c r="N11" s="327" t="s">
        <v>69</v>
      </c>
      <c r="O11" s="327"/>
      <c r="P11" s="321" t="s">
        <v>70</v>
      </c>
      <c r="Q11" s="321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9" t="s">
        <v>81</v>
      </c>
      <c r="C13" s="70">
        <v>1756.9004140299994</v>
      </c>
      <c r="D13" s="70">
        <v>1729.8442901370663</v>
      </c>
      <c r="E13" s="70">
        <v>100</v>
      </c>
      <c r="F13" s="85">
        <v>-1.5399918900850795</v>
      </c>
      <c r="G13" s="106"/>
      <c r="H13" s="70">
        <v>2428.7985643454299</v>
      </c>
      <c r="I13" s="70">
        <v>2391.9064564824189</v>
      </c>
      <c r="J13" s="70">
        <v>100</v>
      </c>
      <c r="K13" s="85">
        <v>-1.5189447327820571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199"/>
      <c r="U13" s="199"/>
      <c r="V13" s="199"/>
    </row>
    <row r="14" spans="1:22" s="65" customFormat="1" x14ac:dyDescent="0.25">
      <c r="A14" s="62"/>
      <c r="B14" s="63" t="s">
        <v>44</v>
      </c>
      <c r="C14" s="72">
        <v>32.766720900591416</v>
      </c>
      <c r="D14" s="111">
        <v>22.282185507640087</v>
      </c>
      <c r="E14" s="84">
        <v>1.2881035382597661</v>
      </c>
      <c r="F14" s="84">
        <v>-31.997511819261991</v>
      </c>
      <c r="G14" s="106"/>
      <c r="H14" s="72">
        <v>6.5368549797890285</v>
      </c>
      <c r="I14" s="111">
        <v>4.6212898790372359</v>
      </c>
      <c r="J14" s="84">
        <v>0.19320529306289796</v>
      </c>
      <c r="K14" s="84">
        <v>-29.304078286491464</v>
      </c>
      <c r="L14" s="64"/>
      <c r="M14" s="63"/>
      <c r="N14" s="178">
        <v>32766.720900591419</v>
      </c>
      <c r="O14" s="178">
        <v>22282.185507640086</v>
      </c>
      <c r="P14" s="178">
        <v>6536.8549797890282</v>
      </c>
      <c r="Q14" s="178">
        <v>4621.2898790372356</v>
      </c>
      <c r="R14" s="87"/>
      <c r="S14" s="87"/>
      <c r="T14" s="199"/>
      <c r="U14" s="199"/>
      <c r="V14" s="199"/>
    </row>
    <row r="15" spans="1:22" s="65" customFormat="1" x14ac:dyDescent="0.25">
      <c r="A15" s="62"/>
      <c r="B15" s="63" t="s">
        <v>80</v>
      </c>
      <c r="C15" s="72">
        <v>2.3347107255763686</v>
      </c>
      <c r="D15" s="111">
        <v>0</v>
      </c>
      <c r="E15" s="84" t="s">
        <v>27</v>
      </c>
      <c r="F15" s="84" t="s">
        <v>27</v>
      </c>
      <c r="G15" s="106"/>
      <c r="H15" s="72">
        <v>0</v>
      </c>
      <c r="I15" s="111">
        <v>3.2420258952737409</v>
      </c>
      <c r="J15" s="84">
        <v>0.1355415002324766</v>
      </c>
      <c r="K15" s="84" t="s">
        <v>27</v>
      </c>
      <c r="L15" s="64"/>
      <c r="M15" s="63"/>
      <c r="N15" s="178">
        <v>2334.7107255763685</v>
      </c>
      <c r="O15" s="178">
        <v>0</v>
      </c>
      <c r="P15" s="178">
        <v>0</v>
      </c>
      <c r="Q15" s="178">
        <v>3242.0258952737408</v>
      </c>
      <c r="R15" s="87"/>
      <c r="S15" s="87"/>
      <c r="T15" s="199"/>
      <c r="U15" s="199"/>
      <c r="V15" s="199"/>
    </row>
    <row r="16" spans="1:22" s="65" customFormat="1" x14ac:dyDescent="0.25">
      <c r="A16" s="62"/>
      <c r="B16" s="63" t="s">
        <v>45</v>
      </c>
      <c r="C16" s="72">
        <v>20.325157106917473</v>
      </c>
      <c r="D16" s="111">
        <v>22.198076236891559</v>
      </c>
      <c r="E16" s="84">
        <v>1.2832412930722608</v>
      </c>
      <c r="F16" s="84">
        <v>9.2147830401599009</v>
      </c>
      <c r="G16" s="106"/>
      <c r="H16" s="72">
        <v>255.64368390926782</v>
      </c>
      <c r="I16" s="111">
        <v>242.02413042891285</v>
      </c>
      <c r="J16" s="84">
        <v>10.118461354247019</v>
      </c>
      <c r="K16" s="84">
        <v>-5.3275532851375988</v>
      </c>
      <c r="L16" s="64"/>
      <c r="M16" s="63"/>
      <c r="N16" s="178">
        <v>20325.157106917472</v>
      </c>
      <c r="O16" s="178">
        <v>22198.07623689156</v>
      </c>
      <c r="P16" s="178">
        <v>255643.68390926783</v>
      </c>
      <c r="Q16" s="178">
        <v>242024.13042891285</v>
      </c>
      <c r="R16" s="87"/>
      <c r="S16" s="87"/>
      <c r="T16" s="199"/>
      <c r="U16" s="199"/>
      <c r="V16" s="199"/>
    </row>
    <row r="17" spans="1:22" s="65" customFormat="1" x14ac:dyDescent="0.25">
      <c r="A17" s="62"/>
      <c r="B17" s="63" t="s">
        <v>46</v>
      </c>
      <c r="C17" s="72">
        <v>425.31590154902193</v>
      </c>
      <c r="D17" s="111">
        <v>412.27054481670206</v>
      </c>
      <c r="E17" s="84">
        <v>23.832812419436625</v>
      </c>
      <c r="F17" s="84">
        <v>-3.0672158470464006</v>
      </c>
      <c r="G17" s="106"/>
      <c r="H17" s="72">
        <v>163.4306018837558</v>
      </c>
      <c r="I17" s="111">
        <v>210.39934021948929</v>
      </c>
      <c r="J17" s="84">
        <v>8.7963030347309825</v>
      </c>
      <c r="K17" s="84">
        <v>28.739255558234554</v>
      </c>
      <c r="L17" s="64"/>
      <c r="M17" s="63"/>
      <c r="N17" s="178">
        <v>425315.90154902195</v>
      </c>
      <c r="O17" s="178">
        <v>412270.54481670208</v>
      </c>
      <c r="P17" s="178">
        <v>163430.60188375579</v>
      </c>
      <c r="Q17" s="178">
        <v>210399.3402194893</v>
      </c>
      <c r="R17" s="87"/>
      <c r="S17" s="87"/>
      <c r="T17" s="199"/>
      <c r="U17" s="199"/>
      <c r="V17" s="199"/>
    </row>
    <row r="18" spans="1:22" s="65" customFormat="1" x14ac:dyDescent="0.25">
      <c r="A18" s="62"/>
      <c r="B18" s="63" t="s">
        <v>47</v>
      </c>
      <c r="C18" s="72">
        <v>1085.0844958377959</v>
      </c>
      <c r="D18" s="111">
        <v>1063.4491950936203</v>
      </c>
      <c r="E18" s="84">
        <v>61.476584982649321</v>
      </c>
      <c r="F18" s="84">
        <v>-1.9938816587247277</v>
      </c>
      <c r="G18" s="106"/>
      <c r="H18" s="72">
        <v>1197.8649893240872</v>
      </c>
      <c r="I18" s="111">
        <v>1160.9293566958709</v>
      </c>
      <c r="J18" s="84">
        <v>48.535734060568345</v>
      </c>
      <c r="K18" s="84">
        <v>-3.0834553941724074</v>
      </c>
      <c r="L18" s="64"/>
      <c r="M18" s="63"/>
      <c r="N18" s="178">
        <v>1085084.4958377958</v>
      </c>
      <c r="O18" s="178">
        <v>1063449.1950936203</v>
      </c>
      <c r="P18" s="178">
        <v>1197864.9893240873</v>
      </c>
      <c r="Q18" s="178">
        <v>1160929.3566958709</v>
      </c>
      <c r="R18" s="87"/>
      <c r="S18" s="87"/>
      <c r="T18" s="199"/>
      <c r="U18" s="199"/>
      <c r="V18" s="199"/>
    </row>
    <row r="19" spans="1:22" s="65" customFormat="1" x14ac:dyDescent="0.25">
      <c r="A19" s="62"/>
      <c r="B19" s="63" t="s">
        <v>48</v>
      </c>
      <c r="C19" s="72">
        <v>109.34397556253441</v>
      </c>
      <c r="D19" s="111">
        <v>131.76292320540239</v>
      </c>
      <c r="E19" s="84">
        <v>7.6170395194912022</v>
      </c>
      <c r="F19" s="84">
        <v>20.503139315660302</v>
      </c>
      <c r="G19" s="106"/>
      <c r="H19" s="72">
        <v>386.17719252007385</v>
      </c>
      <c r="I19" s="111">
        <v>352.64315460310621</v>
      </c>
      <c r="J19" s="84">
        <v>14.743183356832008</v>
      </c>
      <c r="K19" s="84">
        <v>-8.6835884061756232</v>
      </c>
      <c r="L19" s="64"/>
      <c r="M19" s="63"/>
      <c r="N19" s="178">
        <v>109343.97556253441</v>
      </c>
      <c r="O19" s="178">
        <v>131762.92320540239</v>
      </c>
      <c r="P19" s="178">
        <v>386177.19252007385</v>
      </c>
      <c r="Q19" s="178">
        <v>352643.1546031062</v>
      </c>
      <c r="R19" s="87"/>
      <c r="S19" s="87"/>
      <c r="T19" s="199"/>
      <c r="U19" s="199"/>
      <c r="V19" s="199"/>
    </row>
    <row r="20" spans="1:22" s="65" customFormat="1" x14ac:dyDescent="0.25">
      <c r="A20" s="62"/>
      <c r="B20" s="105" t="s">
        <v>49</v>
      </c>
      <c r="C20" s="72">
        <v>81.729452347562017</v>
      </c>
      <c r="D20" s="111">
        <v>77.881365276809817</v>
      </c>
      <c r="E20" s="84">
        <v>4.5022182470908287</v>
      </c>
      <c r="F20" s="84">
        <v>-4.7083235727407686</v>
      </c>
      <c r="G20" s="106"/>
      <c r="H20" s="72">
        <v>419.14524172845648</v>
      </c>
      <c r="I20" s="111">
        <v>418.04715876072856</v>
      </c>
      <c r="J20" s="84">
        <v>17.477571400326262</v>
      </c>
      <c r="K20" s="84">
        <v>-0.26198149433825924</v>
      </c>
      <c r="L20" s="64"/>
      <c r="M20" s="63"/>
      <c r="N20" s="178">
        <v>81729.452347562023</v>
      </c>
      <c r="O20" s="178">
        <v>77881.365276809811</v>
      </c>
      <c r="P20" s="178">
        <v>419145.24172845646</v>
      </c>
      <c r="Q20" s="178">
        <v>418047.15876072855</v>
      </c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x14ac:dyDescent="0.25">
      <c r="A23" s="62"/>
      <c r="B23" s="63"/>
      <c r="C23" s="311" t="s">
        <v>349</v>
      </c>
      <c r="D23" s="311"/>
      <c r="E23" s="311"/>
      <c r="F23" s="311"/>
      <c r="G23" s="311"/>
      <c r="H23" s="311"/>
      <c r="I23" s="311"/>
      <c r="J23" s="311"/>
      <c r="K23" s="311"/>
      <c r="L23" s="64"/>
      <c r="M23" s="63"/>
      <c r="N23" s="87"/>
      <c r="O23" s="87"/>
      <c r="P23" s="87"/>
      <c r="Q23" s="87"/>
      <c r="R23" s="87"/>
      <c r="S23" s="87"/>
      <c r="T23" s="199"/>
      <c r="U23" s="199"/>
      <c r="V23" s="19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9"/>
      <c r="U24" s="199"/>
      <c r="V24" s="199"/>
    </row>
    <row r="25" spans="1:22" s="65" customFormat="1" ht="15" customHeight="1" x14ac:dyDescent="0.25">
      <c r="A25" s="62"/>
      <c r="B25" s="63"/>
      <c r="C25" s="311" t="s">
        <v>69</v>
      </c>
      <c r="D25" s="311"/>
      <c r="E25" s="342" t="s">
        <v>305</v>
      </c>
      <c r="F25" s="342" t="s">
        <v>304</v>
      </c>
      <c r="G25" s="106"/>
      <c r="H25" s="311" t="s">
        <v>70</v>
      </c>
      <c r="I25" s="311"/>
      <c r="J25" s="342" t="s">
        <v>305</v>
      </c>
      <c r="K25" s="342" t="s">
        <v>304</v>
      </c>
      <c r="L25" s="64"/>
      <c r="M25" s="63"/>
      <c r="N25" s="87"/>
      <c r="O25" s="88"/>
      <c r="P25" s="87"/>
      <c r="Q25" s="87"/>
      <c r="R25" s="87"/>
      <c r="S25" s="87"/>
      <c r="T25" s="199"/>
      <c r="U25" s="199"/>
      <c r="V25" s="199"/>
    </row>
    <row r="26" spans="1:22" s="65" customFormat="1" x14ac:dyDescent="0.25">
      <c r="A26" s="62"/>
      <c r="B26" s="63"/>
      <c r="C26" s="107">
        <v>2016</v>
      </c>
      <c r="D26" s="146">
        <v>2017</v>
      </c>
      <c r="E26" s="316"/>
      <c r="F26" s="316"/>
      <c r="G26" s="106"/>
      <c r="H26" s="107">
        <v>2016</v>
      </c>
      <c r="I26" s="146">
        <v>2017</v>
      </c>
      <c r="J26" s="316"/>
      <c r="K26" s="316"/>
      <c r="L26" s="64"/>
      <c r="M26" s="63"/>
      <c r="N26" s="327" t="s">
        <v>69</v>
      </c>
      <c r="O26" s="327"/>
      <c r="P26" s="321" t="s">
        <v>70</v>
      </c>
      <c r="Q26" s="321"/>
      <c r="R26" s="87"/>
      <c r="S26" s="87"/>
      <c r="T26" s="199"/>
      <c r="U26" s="199"/>
      <c r="V26" s="199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199"/>
      <c r="U27" s="199"/>
      <c r="V27" s="199"/>
    </row>
    <row r="28" spans="1:22" s="65" customFormat="1" x14ac:dyDescent="0.25">
      <c r="A28" s="62"/>
      <c r="B28" s="99" t="s">
        <v>79</v>
      </c>
      <c r="C28" s="70">
        <v>1774.8104589897107</v>
      </c>
      <c r="D28" s="70">
        <v>1697.0925776373358</v>
      </c>
      <c r="E28" s="70">
        <v>100</v>
      </c>
      <c r="F28" s="85">
        <v>-4.3789397881177088</v>
      </c>
      <c r="G28" s="106"/>
      <c r="H28" s="70">
        <v>2386.2175008393497</v>
      </c>
      <c r="I28" s="70">
        <v>2393.9794898374985</v>
      </c>
      <c r="J28" s="70">
        <v>100</v>
      </c>
      <c r="K28" s="85">
        <v>0.32528422054647343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199"/>
      <c r="U28" s="199"/>
      <c r="V28" s="199"/>
    </row>
    <row r="29" spans="1:22" s="65" customFormat="1" x14ac:dyDescent="0.25">
      <c r="A29" s="62"/>
      <c r="B29" s="63" t="s">
        <v>44</v>
      </c>
      <c r="C29" s="72">
        <v>31.329529123810488</v>
      </c>
      <c r="D29" s="111">
        <v>27.732030717883127</v>
      </c>
      <c r="E29" s="84">
        <v>1.6340906255386021</v>
      </c>
      <c r="F29" s="84">
        <v>-11.482772025428423</v>
      </c>
      <c r="G29" s="106"/>
      <c r="H29" s="72">
        <v>7.6958696135689113</v>
      </c>
      <c r="I29" s="111">
        <v>5.2888811679601737</v>
      </c>
      <c r="J29" s="84">
        <v>0.22092424727996224</v>
      </c>
      <c r="K29" s="84">
        <v>-31.276367278427831</v>
      </c>
      <c r="L29" s="64"/>
      <c r="M29" s="63"/>
      <c r="N29" s="178">
        <v>31329.529123810487</v>
      </c>
      <c r="O29" s="178">
        <v>27732.030717883128</v>
      </c>
      <c r="P29" s="178">
        <v>7695.8696135689115</v>
      </c>
      <c r="Q29" s="178">
        <v>5288.881167960174</v>
      </c>
      <c r="R29" s="87"/>
      <c r="S29" s="87"/>
      <c r="T29" s="199"/>
      <c r="U29" s="199"/>
      <c r="V29" s="199"/>
    </row>
    <row r="30" spans="1:22" s="65" customFormat="1" x14ac:dyDescent="0.25">
      <c r="A30" s="62"/>
      <c r="B30" s="63" t="s">
        <v>80</v>
      </c>
      <c r="C30" s="72">
        <v>3.7828045081802606</v>
      </c>
      <c r="D30" s="111">
        <v>0.79961611123440113</v>
      </c>
      <c r="E30" s="84">
        <v>4.7116823311290038E-2</v>
      </c>
      <c r="F30" s="84">
        <v>-78.861817746456552</v>
      </c>
      <c r="G30" s="106"/>
      <c r="H30" s="72">
        <v>1.3705738231978242</v>
      </c>
      <c r="I30" s="111">
        <v>2.1611075539233338</v>
      </c>
      <c r="J30" s="84">
        <v>9.0272601043462908E-2</v>
      </c>
      <c r="K30" s="84">
        <v>57.679033215521038</v>
      </c>
      <c r="L30" s="64"/>
      <c r="M30" s="63" t="s">
        <v>27</v>
      </c>
      <c r="N30" s="178">
        <v>3782.8045081802607</v>
      </c>
      <c r="O30" s="178">
        <v>799.61611123440116</v>
      </c>
      <c r="P30" s="178">
        <v>1370.5738231978241</v>
      </c>
      <c r="Q30" s="178">
        <v>2161.1075539233339</v>
      </c>
      <c r="R30" s="87"/>
      <c r="S30" s="87"/>
      <c r="T30" s="199"/>
      <c r="U30" s="199"/>
      <c r="V30" s="199"/>
    </row>
    <row r="31" spans="1:22" s="65" customFormat="1" x14ac:dyDescent="0.25">
      <c r="A31" s="62"/>
      <c r="B31" s="63" t="s">
        <v>45</v>
      </c>
      <c r="C31" s="72">
        <v>16.098690216278097</v>
      </c>
      <c r="D31" s="111">
        <v>14.168748255718336</v>
      </c>
      <c r="E31" s="84">
        <v>0.83488363819514388</v>
      </c>
      <c r="F31" s="84">
        <v>-11.988192422066179</v>
      </c>
      <c r="G31" s="106"/>
      <c r="H31" s="72">
        <v>237.52017861823754</v>
      </c>
      <c r="I31" s="111">
        <v>246.87870228326938</v>
      </c>
      <c r="J31" s="84">
        <v>10.312481929409818</v>
      </c>
      <c r="K31" s="84">
        <v>3.9400962560211195</v>
      </c>
      <c r="L31" s="64"/>
      <c r="M31" s="63"/>
      <c r="N31" s="178">
        <v>16098.690216278097</v>
      </c>
      <c r="O31" s="178">
        <v>14168.748255718336</v>
      </c>
      <c r="P31" s="178">
        <v>237520.17861823755</v>
      </c>
      <c r="Q31" s="178">
        <v>246878.70228326938</v>
      </c>
      <c r="R31" s="87"/>
      <c r="S31" s="87"/>
      <c r="T31" s="199"/>
      <c r="U31" s="199"/>
      <c r="V31" s="199"/>
    </row>
    <row r="32" spans="1:22" s="65" customFormat="1" x14ac:dyDescent="0.25">
      <c r="A32" s="62"/>
      <c r="B32" s="63" t="s">
        <v>46</v>
      </c>
      <c r="C32" s="72">
        <v>415.82162453994255</v>
      </c>
      <c r="D32" s="111">
        <v>413.18161330340752</v>
      </c>
      <c r="E32" s="84">
        <v>24.346439242497432</v>
      </c>
      <c r="F32" s="84">
        <v>-0.63489031852441702</v>
      </c>
      <c r="G32" s="106"/>
      <c r="H32" s="72">
        <v>180.01212808637874</v>
      </c>
      <c r="I32" s="111">
        <v>188.60818246699429</v>
      </c>
      <c r="J32" s="84">
        <v>7.8784376920370729</v>
      </c>
      <c r="K32" s="84">
        <v>4.7752640180392492</v>
      </c>
      <c r="L32" s="64"/>
      <c r="M32" s="63"/>
      <c r="N32" s="178">
        <v>415821.62453994254</v>
      </c>
      <c r="O32" s="178">
        <v>413181.6133034075</v>
      </c>
      <c r="P32" s="178">
        <v>180012.12808637874</v>
      </c>
      <c r="Q32" s="178">
        <v>188608.1824669943</v>
      </c>
      <c r="R32" s="87"/>
      <c r="S32" s="87"/>
      <c r="T32" s="199"/>
      <c r="U32" s="199"/>
      <c r="V32" s="199"/>
    </row>
    <row r="33" spans="1:22" s="65" customFormat="1" x14ac:dyDescent="0.25">
      <c r="A33" s="62"/>
      <c r="B33" s="63" t="s">
        <v>47</v>
      </c>
      <c r="C33" s="72">
        <v>1094.6681613995561</v>
      </c>
      <c r="D33" s="111">
        <v>1030.5956038541822</v>
      </c>
      <c r="E33" s="84">
        <v>60.72712929361581</v>
      </c>
      <c r="F33" s="84">
        <v>-5.8531489089310718</v>
      </c>
      <c r="G33" s="106"/>
      <c r="H33" s="72">
        <v>1170.8436593864999</v>
      </c>
      <c r="I33" s="111">
        <v>1168.8156371922303</v>
      </c>
      <c r="J33" s="84">
        <v>48.823126603794279</v>
      </c>
      <c r="K33" s="84">
        <v>-0.17321033239674488</v>
      </c>
      <c r="L33" s="64"/>
      <c r="M33" s="63"/>
      <c r="N33" s="178">
        <v>1094668.1613995561</v>
      </c>
      <c r="O33" s="178">
        <v>1030595.6038541821</v>
      </c>
      <c r="P33" s="178">
        <v>1170843.6593864998</v>
      </c>
      <c r="Q33" s="178">
        <v>1168815.6371922302</v>
      </c>
      <c r="R33" s="87"/>
      <c r="S33" s="87"/>
      <c r="T33" s="199"/>
      <c r="U33" s="199"/>
      <c r="V33" s="199"/>
    </row>
    <row r="34" spans="1:22" s="65" customFormat="1" x14ac:dyDescent="0.25">
      <c r="A34" s="62"/>
      <c r="B34" s="63" t="s">
        <v>48</v>
      </c>
      <c r="C34" s="72">
        <v>133.63929635043024</v>
      </c>
      <c r="D34" s="111">
        <v>125.31252741355006</v>
      </c>
      <c r="E34" s="84">
        <v>7.3839535370550076</v>
      </c>
      <c r="F34" s="84">
        <v>-6.2307787935710568</v>
      </c>
      <c r="G34" s="106"/>
      <c r="H34" s="72">
        <v>394.43418787845224</v>
      </c>
      <c r="I34" s="111">
        <v>363.2366982819762</v>
      </c>
      <c r="J34" s="84">
        <v>15.17292440574052</v>
      </c>
      <c r="K34" s="84">
        <v>-7.9094283799987846</v>
      </c>
      <c r="L34" s="64"/>
      <c r="M34" s="63"/>
      <c r="N34" s="178">
        <v>133639.29635043023</v>
      </c>
      <c r="O34" s="178">
        <v>125312.52741355005</v>
      </c>
      <c r="P34" s="178">
        <v>394434.18787845224</v>
      </c>
      <c r="Q34" s="178">
        <v>363236.69828197622</v>
      </c>
      <c r="R34" s="87"/>
      <c r="S34" s="87"/>
      <c r="T34" s="199"/>
      <c r="U34" s="199"/>
      <c r="V34" s="199"/>
    </row>
    <row r="35" spans="1:22" s="65" customFormat="1" x14ac:dyDescent="0.25">
      <c r="A35" s="62"/>
      <c r="B35" s="105" t="s">
        <v>49</v>
      </c>
      <c r="C35" s="72">
        <v>79.470352851513113</v>
      </c>
      <c r="D35" s="111">
        <v>85.302437981360342</v>
      </c>
      <c r="E35" s="84">
        <v>5.0263868397867242</v>
      </c>
      <c r="F35" s="84">
        <v>7.3386928843064636</v>
      </c>
      <c r="G35" s="106"/>
      <c r="H35" s="72">
        <v>394.3409034330146</v>
      </c>
      <c r="I35" s="111">
        <v>418.99028089114449</v>
      </c>
      <c r="J35" s="84">
        <v>17.501832520694872</v>
      </c>
      <c r="K35" s="84">
        <v>6.250778766174081</v>
      </c>
      <c r="L35" s="64"/>
      <c r="M35" s="63"/>
      <c r="N35" s="178">
        <v>79470.352851513118</v>
      </c>
      <c r="O35" s="178">
        <v>85302.437981360345</v>
      </c>
      <c r="P35" s="178">
        <v>394340.90343301458</v>
      </c>
      <c r="Q35" s="178">
        <v>418990.28089114447</v>
      </c>
      <c r="R35" s="87"/>
      <c r="S35" s="87"/>
      <c r="T35" s="199"/>
      <c r="U35" s="199"/>
      <c r="V35" s="199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3" t="s">
        <v>229</v>
      </c>
      <c r="C37" s="333"/>
      <c r="D37" s="333"/>
      <c r="E37" s="333"/>
      <c r="F37" s="10"/>
      <c r="G37" s="333" t="s">
        <v>230</v>
      </c>
      <c r="H37" s="333"/>
      <c r="I37" s="333"/>
      <c r="J37" s="333"/>
      <c r="K37" s="333"/>
      <c r="L37" s="12"/>
      <c r="M37" s="63"/>
    </row>
    <row r="38" spans="1:22" ht="14.25" customHeight="1" x14ac:dyDescent="0.25">
      <c r="A38" s="8"/>
      <c r="B38" s="332" t="s">
        <v>344</v>
      </c>
      <c r="C38" s="332"/>
      <c r="D38" s="332"/>
      <c r="E38" s="332"/>
      <c r="F38" s="10"/>
      <c r="G38" s="332" t="s">
        <v>344</v>
      </c>
      <c r="H38" s="332"/>
      <c r="I38" s="332"/>
      <c r="J38" s="332"/>
      <c r="K38" s="332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341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199"/>
      <c r="U52" s="199"/>
      <c r="V52" s="199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9"/>
      <c r="U53" s="199"/>
      <c r="V53" s="199"/>
    </row>
    <row r="54" spans="1:22" s="65" customFormat="1" ht="14.25" x14ac:dyDescent="0.2">
      <c r="N54" s="87"/>
      <c r="O54" s="87"/>
      <c r="P54" s="87"/>
      <c r="Q54" s="87"/>
      <c r="R54" s="87"/>
      <c r="S54" s="87"/>
      <c r="T54" s="199"/>
      <c r="U54" s="199"/>
      <c r="V54" s="199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9"/>
      <c r="U55" s="199"/>
      <c r="V55" s="199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9"/>
      <c r="U56" s="199"/>
      <c r="V56" s="199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9"/>
      <c r="U57" s="199"/>
      <c r="V57" s="199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9"/>
      <c r="U58" s="199"/>
      <c r="V58" s="199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9"/>
      <c r="U59" s="199"/>
      <c r="V59" s="199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9"/>
      <c r="U60" s="199"/>
      <c r="V60" s="199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9"/>
      <c r="U61" s="199"/>
      <c r="V61" s="199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9"/>
      <c r="U62" s="199"/>
      <c r="V62" s="199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9"/>
      <c r="U63" s="199"/>
      <c r="V63" s="199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9"/>
      <c r="U64" s="199"/>
      <c r="V64" s="199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9"/>
      <c r="U65" s="199"/>
      <c r="V65" s="199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9"/>
      <c r="U66" s="199"/>
      <c r="V66" s="199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9"/>
      <c r="U67" s="199"/>
      <c r="V67" s="199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9"/>
      <c r="U68" s="199"/>
      <c r="V68" s="199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9"/>
      <c r="U69" s="199"/>
      <c r="V69" s="199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9"/>
      <c r="U70" s="199"/>
      <c r="V70" s="199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9"/>
      <c r="U71" s="199"/>
      <c r="V71" s="199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9"/>
      <c r="U72" s="199"/>
      <c r="V72" s="199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9"/>
      <c r="U73" s="199"/>
      <c r="V73" s="199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9"/>
      <c r="U74" s="199"/>
      <c r="V74" s="199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9"/>
      <c r="U75" s="199"/>
      <c r="V75" s="199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9"/>
      <c r="U76" s="199"/>
      <c r="V76" s="199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9"/>
      <c r="U77" s="199"/>
      <c r="V77" s="199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9"/>
      <c r="U78" s="199"/>
      <c r="V78" s="199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9"/>
      <c r="U79" s="199"/>
      <c r="V79" s="199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9"/>
      <c r="U80" s="199"/>
      <c r="V80" s="199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9"/>
      <c r="U81" s="199"/>
      <c r="V81" s="199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9"/>
      <c r="U82" s="199"/>
      <c r="V82" s="199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9"/>
      <c r="U83" s="199"/>
      <c r="V83" s="199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9"/>
      <c r="U84" s="199"/>
      <c r="V84" s="199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9"/>
      <c r="U85" s="199"/>
      <c r="V85" s="199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9"/>
      <c r="U86" s="199"/>
      <c r="V86" s="199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9"/>
      <c r="U87" s="199"/>
      <c r="V87" s="199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9"/>
      <c r="U88" s="199"/>
      <c r="V88" s="199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9"/>
      <c r="U89" s="199"/>
      <c r="V89" s="199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9"/>
      <c r="U90" s="199"/>
      <c r="V90" s="199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9"/>
      <c r="U91" s="199"/>
      <c r="V91" s="199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9"/>
      <c r="U92" s="199"/>
      <c r="V92" s="199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9"/>
      <c r="U93" s="199"/>
      <c r="V93" s="199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9"/>
      <c r="U94" s="199"/>
      <c r="V94" s="199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9"/>
      <c r="U95" s="199"/>
      <c r="V95" s="199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9"/>
      <c r="U96" s="199"/>
      <c r="V96" s="199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9"/>
      <c r="U97" s="199"/>
      <c r="V97" s="199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9"/>
      <c r="U98" s="199"/>
      <c r="V98" s="199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9"/>
      <c r="U99" s="199"/>
      <c r="V99" s="199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9"/>
      <c r="U100" s="199"/>
      <c r="V100" s="199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9"/>
      <c r="U101" s="199"/>
      <c r="V101" s="199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9"/>
      <c r="U102" s="199"/>
      <c r="V102" s="199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9"/>
      <c r="U103" s="199"/>
      <c r="V103" s="199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9"/>
      <c r="U104" s="199"/>
      <c r="V104" s="199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9"/>
      <c r="U105" s="199"/>
      <c r="V105" s="199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9"/>
      <c r="U106" s="199"/>
      <c r="V106" s="199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9"/>
      <c r="U107" s="199"/>
      <c r="V107" s="199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9"/>
      <c r="U108" s="199"/>
      <c r="V108" s="199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9"/>
      <c r="U109" s="199"/>
      <c r="V109" s="199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9"/>
      <c r="U110" s="199"/>
      <c r="V110" s="199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9"/>
      <c r="U111" s="199"/>
      <c r="V111" s="199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9"/>
      <c r="U112" s="199"/>
      <c r="V112" s="199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9"/>
      <c r="U113" s="199"/>
      <c r="V113" s="199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9"/>
      <c r="U114" s="199"/>
      <c r="V114" s="199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9"/>
      <c r="U115" s="199"/>
      <c r="V115" s="199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9"/>
      <c r="U116" s="199"/>
      <c r="V116" s="199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9"/>
      <c r="U117" s="199"/>
      <c r="V117" s="199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9"/>
      <c r="U118" s="199"/>
      <c r="V118" s="199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9"/>
      <c r="U119" s="199"/>
      <c r="V119" s="199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9"/>
      <c r="U120" s="199"/>
      <c r="V120" s="199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9"/>
      <c r="U121" s="199"/>
      <c r="V121" s="199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9"/>
      <c r="U122" s="199"/>
      <c r="V122" s="199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9"/>
      <c r="U123" s="199"/>
      <c r="V123" s="199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9"/>
      <c r="U124" s="199"/>
      <c r="V124" s="199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9"/>
      <c r="U125" s="199"/>
      <c r="V125" s="199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9"/>
      <c r="U126" s="199"/>
      <c r="V126" s="199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9"/>
      <c r="U127" s="199"/>
      <c r="V127" s="199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9"/>
      <c r="U128" s="199"/>
      <c r="V128" s="199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9"/>
      <c r="U129" s="199"/>
      <c r="V129" s="199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9"/>
      <c r="U130" s="199"/>
      <c r="V130" s="199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9"/>
      <c r="U131" s="199"/>
      <c r="V131" s="199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9"/>
      <c r="U132" s="199"/>
      <c r="V132" s="199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9"/>
      <c r="U133" s="199"/>
      <c r="V133" s="199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9"/>
      <c r="U134" s="199"/>
      <c r="V134" s="199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9"/>
      <c r="U135" s="199"/>
      <c r="V135" s="199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9"/>
      <c r="U136" s="199"/>
      <c r="V136" s="199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9"/>
      <c r="U137" s="199"/>
      <c r="V137" s="199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9"/>
      <c r="U138" s="199"/>
      <c r="V138" s="199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9"/>
      <c r="U139" s="199"/>
      <c r="V139" s="199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9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19" t="s">
        <v>83</v>
      </c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12"/>
      <c r="S7" s="65"/>
      <c r="T7" s="232"/>
    </row>
    <row r="8" spans="1:21" ht="15.75" x14ac:dyDescent="0.25">
      <c r="A8" s="8"/>
      <c r="B8" s="9"/>
      <c r="C8" s="306" t="s">
        <v>85</v>
      </c>
      <c r="D8" s="306"/>
      <c r="E8" s="306"/>
      <c r="F8" s="306"/>
      <c r="G8" s="306"/>
      <c r="H8" s="306"/>
      <c r="I8" s="306"/>
      <c r="J8" s="306"/>
      <c r="K8" s="306"/>
      <c r="L8" s="306"/>
      <c r="M8" s="306"/>
      <c r="N8" s="306"/>
      <c r="O8" s="12"/>
      <c r="S8" s="65"/>
      <c r="T8" s="232"/>
      <c r="U8" s="19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65"/>
      <c r="T9" s="65"/>
    </row>
    <row r="10" spans="1:21" s="65" customFormat="1" ht="15.75" customHeight="1" x14ac:dyDescent="0.25">
      <c r="A10" s="62"/>
      <c r="B10" s="63"/>
      <c r="C10" s="311" t="s">
        <v>157</v>
      </c>
      <c r="D10" s="311"/>
      <c r="E10" s="311"/>
      <c r="F10" s="311"/>
      <c r="G10" s="311"/>
      <c r="H10" s="311"/>
      <c r="I10" s="311"/>
      <c r="J10" s="311"/>
      <c r="K10" s="311"/>
      <c r="L10" s="311"/>
      <c r="M10" s="311"/>
      <c r="N10" s="311"/>
      <c r="O10" s="64"/>
      <c r="P10" s="87"/>
      <c r="Q10" s="87"/>
      <c r="R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1" s="65" customFormat="1" x14ac:dyDescent="0.25">
      <c r="A13" s="62"/>
      <c r="B13" s="107"/>
      <c r="C13" s="311" t="s">
        <v>82</v>
      </c>
      <c r="D13" s="311"/>
      <c r="E13" s="311"/>
      <c r="F13" s="311"/>
      <c r="G13" s="311"/>
      <c r="H13" s="311"/>
      <c r="I13" s="311"/>
      <c r="J13" s="311"/>
      <c r="K13" s="311"/>
      <c r="L13" s="311"/>
      <c r="M13" s="311"/>
      <c r="N13" s="311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5">
        <v>19.423435491585209</v>
      </c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85</v>
      </c>
      <c r="R17" s="87"/>
      <c r="S17" s="87"/>
    </row>
    <row r="18" spans="1:23" s="65" customFormat="1" ht="30" x14ac:dyDescent="0.25">
      <c r="A18" s="62"/>
      <c r="B18" s="297" t="s">
        <v>372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5">
        <v>0.77973639870828748</v>
      </c>
      <c r="I18" s="84"/>
      <c r="J18" s="84"/>
      <c r="K18" s="84"/>
      <c r="L18" s="84"/>
      <c r="M18" s="84"/>
      <c r="N18" s="84"/>
      <c r="O18" s="64"/>
      <c r="P18" s="180" t="s">
        <v>241</v>
      </c>
      <c r="Q18" s="181">
        <v>12.428493871569401</v>
      </c>
      <c r="R18" s="181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0" t="s">
        <v>243</v>
      </c>
      <c r="Q19" s="181">
        <v>14.958638513252501</v>
      </c>
      <c r="R19" s="181"/>
      <c r="S19" s="87"/>
      <c r="T19" s="65"/>
    </row>
    <row r="20" spans="1:23" ht="15.75" x14ac:dyDescent="0.25">
      <c r="A20" s="8"/>
      <c r="B20" s="54"/>
      <c r="C20" s="333" t="s">
        <v>83</v>
      </c>
      <c r="D20" s="333"/>
      <c r="E20" s="333"/>
      <c r="F20" s="333"/>
      <c r="G20" s="333"/>
      <c r="H20" s="333"/>
      <c r="I20" s="333"/>
      <c r="J20" s="333"/>
      <c r="K20" s="333"/>
      <c r="L20" s="333"/>
      <c r="M20" s="333"/>
      <c r="N20" s="333"/>
      <c r="O20" s="12"/>
      <c r="P20" s="180" t="s">
        <v>244</v>
      </c>
      <c r="Q20" s="181">
        <v>17.026187055064231</v>
      </c>
      <c r="R20" s="181"/>
      <c r="S20" s="87"/>
      <c r="T20" s="65"/>
    </row>
    <row r="21" spans="1:23" ht="15.75" x14ac:dyDescent="0.25">
      <c r="A21" s="8"/>
      <c r="B21" s="10"/>
      <c r="C21" s="332" t="s">
        <v>85</v>
      </c>
      <c r="D21" s="332"/>
      <c r="E21" s="332"/>
      <c r="F21" s="332"/>
      <c r="G21" s="332"/>
      <c r="H21" s="332"/>
      <c r="I21" s="332"/>
      <c r="J21" s="332"/>
      <c r="K21" s="332"/>
      <c r="L21" s="332"/>
      <c r="M21" s="332"/>
      <c r="N21" s="332"/>
      <c r="O21" s="12"/>
      <c r="P21" s="180" t="s">
        <v>245</v>
      </c>
      <c r="Q21" s="181">
        <v>18.151754839830133</v>
      </c>
      <c r="R21" s="181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0" t="s">
        <v>254</v>
      </c>
      <c r="Q22" s="181">
        <v>18.379273033396064</v>
      </c>
      <c r="R22" s="181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0" t="s">
        <v>255</v>
      </c>
      <c r="Q23" s="181">
        <v>18.681297068816665</v>
      </c>
      <c r="R23" s="181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0" t="s">
        <v>256</v>
      </c>
      <c r="Q24" s="181">
        <v>18.817383640719598</v>
      </c>
      <c r="R24" s="181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0" t="s">
        <v>257</v>
      </c>
      <c r="Q25" s="181">
        <v>18.442909838659599</v>
      </c>
      <c r="R25" s="181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0" t="s">
        <v>258</v>
      </c>
      <c r="Q26" s="181">
        <v>18.411537289639998</v>
      </c>
      <c r="R26" s="181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0" t="s">
        <v>260</v>
      </c>
      <c r="Q27" s="181">
        <v>18.426355996944235</v>
      </c>
      <c r="R27" s="181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0" t="s">
        <v>268</v>
      </c>
      <c r="Q28" s="181">
        <v>17.299149869738105</v>
      </c>
      <c r="R28" s="181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0" t="s">
        <v>273</v>
      </c>
      <c r="Q29" s="181">
        <v>17.632158569906917</v>
      </c>
      <c r="R29" s="181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0" t="s">
        <v>274</v>
      </c>
      <c r="Q30" s="181">
        <v>17.514368423545299</v>
      </c>
      <c r="R30" s="181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0" t="s">
        <v>275</v>
      </c>
      <c r="Q31" s="181">
        <v>18.79</v>
      </c>
      <c r="R31" s="181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0" t="s">
        <v>283</v>
      </c>
      <c r="Q32" s="181">
        <v>20.670256488874852</v>
      </c>
      <c r="R32" s="181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0" t="s">
        <v>284</v>
      </c>
      <c r="Q33" s="181">
        <v>20.563766093974753</v>
      </c>
      <c r="R33" s="181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0" t="s">
        <v>292</v>
      </c>
      <c r="Q34" s="181">
        <v>20.61442647806842</v>
      </c>
      <c r="R34" s="181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0" t="s">
        <v>293</v>
      </c>
      <c r="Q35" s="181">
        <v>18.643699092876922</v>
      </c>
      <c r="R35" s="181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0" t="s">
        <v>294</v>
      </c>
      <c r="Q36" s="181">
        <v>18.643699092876922</v>
      </c>
      <c r="R36" s="181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0" t="s">
        <v>298</v>
      </c>
      <c r="Q37" s="181">
        <v>23.055546331439349</v>
      </c>
      <c r="R37" s="181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0" t="s">
        <v>299</v>
      </c>
      <c r="Q38" s="181">
        <v>24.492093330088256</v>
      </c>
      <c r="R38" s="181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0" t="s">
        <v>300</v>
      </c>
      <c r="Q39" s="181">
        <v>21.050495647969051</v>
      </c>
      <c r="R39" s="181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0" t="s">
        <v>301</v>
      </c>
      <c r="Q40" s="181">
        <v>17.155953557312252</v>
      </c>
      <c r="R40" s="181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0" t="s">
        <v>308</v>
      </c>
      <c r="Q41" s="181">
        <v>15.889930361728256</v>
      </c>
      <c r="R41" s="181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0" t="s">
        <v>309</v>
      </c>
      <c r="Q42" s="181">
        <v>16.085989598676047</v>
      </c>
      <c r="R42" s="181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0" t="s">
        <v>311</v>
      </c>
      <c r="Q43" s="181">
        <v>16.35318037435739</v>
      </c>
      <c r="R43" s="181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0" t="s">
        <v>312</v>
      </c>
      <c r="Q44" s="181">
        <v>18.985117044755601</v>
      </c>
      <c r="R44" s="181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0" t="s">
        <v>313</v>
      </c>
      <c r="Q45" s="181">
        <v>19.033514022497073</v>
      </c>
      <c r="R45" s="181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0" t="s">
        <v>314</v>
      </c>
      <c r="Q46" s="181">
        <v>20.201150706800423</v>
      </c>
      <c r="R46" s="181"/>
      <c r="S46" s="87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0" t="s">
        <v>315</v>
      </c>
      <c r="Q47" s="182">
        <v>19.423435491585209</v>
      </c>
      <c r="R47" s="181"/>
      <c r="S47" s="87"/>
      <c r="T47" s="65"/>
      <c r="W47" s="90"/>
    </row>
    <row r="48" spans="1:23" ht="15.75" x14ac:dyDescent="0.25">
      <c r="A48" s="131" t="s">
        <v>341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0" t="s">
        <v>294</v>
      </c>
      <c r="Q48" s="182"/>
      <c r="S48" s="87"/>
      <c r="T48" s="65"/>
      <c r="W48" s="90"/>
    </row>
    <row r="49" spans="1:36" x14ac:dyDescent="0.2">
      <c r="A49" s="135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0" t="s">
        <v>298</v>
      </c>
      <c r="Q49" s="182"/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0" t="s">
        <v>299</v>
      </c>
      <c r="Q50" s="182"/>
      <c r="S50" s="87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0" t="s">
        <v>300</v>
      </c>
      <c r="Q51" s="181"/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0" t="s">
        <v>301</v>
      </c>
      <c r="Q52" s="181"/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0" t="s">
        <v>308</v>
      </c>
      <c r="Q53" s="182"/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0"/>
      <c r="Q54" s="87"/>
      <c r="R54" s="87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65"/>
      <c r="Q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65"/>
      <c r="Q56" s="65"/>
      <c r="T56" s="65"/>
      <c r="U56" s="65"/>
      <c r="V56" s="65"/>
      <c r="W56" s="90"/>
    </row>
    <row r="57" spans="1:36" s="65" customFormat="1" ht="14.25" x14ac:dyDescent="0.2">
      <c r="H57" s="132"/>
      <c r="R57" s="87"/>
      <c r="S57" s="87"/>
      <c r="W57" s="90"/>
    </row>
    <row r="58" spans="1:36" s="65" customFormat="1" ht="14.25" x14ac:dyDescent="0.2">
      <c r="H58" s="132"/>
      <c r="R58" s="87"/>
      <c r="S58" s="87"/>
      <c r="W58" s="90"/>
    </row>
    <row r="59" spans="1:36" s="65" customFormat="1" ht="14.25" x14ac:dyDescent="0.2">
      <c r="H59" s="132"/>
      <c r="R59" s="87"/>
      <c r="S59" s="87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W62" s="90"/>
    </row>
    <row r="63" spans="1:36" s="65" customFormat="1" ht="14.25" x14ac:dyDescent="0.2">
      <c r="W63" s="90"/>
    </row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7"/>
      <c r="Q74" s="197"/>
      <c r="R74" s="197"/>
      <c r="S74" s="197"/>
      <c r="T74" s="197"/>
      <c r="U74" s="197"/>
    </row>
    <row r="75" spans="1:21" s="65" customFormat="1" ht="14.25" x14ac:dyDescent="0.2">
      <c r="P75" s="197"/>
      <c r="Q75" s="197"/>
      <c r="R75" s="197"/>
      <c r="S75" s="197"/>
      <c r="T75" s="197"/>
      <c r="U75" s="197"/>
    </row>
    <row r="76" spans="1:21" s="65" customFormat="1" ht="14.25" x14ac:dyDescent="0.2">
      <c r="P76" s="87"/>
      <c r="Q76" s="87"/>
      <c r="R76" s="87"/>
      <c r="S76" s="199"/>
      <c r="T76" s="199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9"/>
      <c r="T77" s="199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9"/>
      <c r="T78" s="199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9"/>
      <c r="T79" s="199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9"/>
      <c r="T80" s="199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9"/>
      <c r="T81" s="199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8" ht="15.75" x14ac:dyDescent="0.25">
      <c r="A7" s="8"/>
      <c r="B7" s="9"/>
      <c r="C7" s="306" t="s">
        <v>84</v>
      </c>
      <c r="D7" s="306"/>
      <c r="E7" s="306"/>
      <c r="F7" s="306"/>
      <c r="G7" s="306"/>
      <c r="H7" s="306"/>
      <c r="I7" s="306"/>
      <c r="J7" s="12"/>
      <c r="K7" s="183"/>
      <c r="L7" s="197"/>
      <c r="M7" s="197"/>
      <c r="N7" s="197"/>
      <c r="O7" s="197"/>
      <c r="P7" s="197"/>
      <c r="Q7" s="197"/>
      <c r="R7" s="197"/>
      <c r="S7" s="197"/>
      <c r="T7" s="197"/>
      <c r="U7" s="197"/>
      <c r="V7" s="197"/>
      <c r="W7" s="197"/>
      <c r="X7" s="197"/>
    </row>
    <row r="8" spans="1:28" ht="15.75" x14ac:dyDescent="0.25">
      <c r="A8" s="8"/>
      <c r="B8" s="9"/>
      <c r="C8" s="306" t="s">
        <v>85</v>
      </c>
      <c r="D8" s="306"/>
      <c r="E8" s="306"/>
      <c r="F8" s="306"/>
      <c r="G8" s="306"/>
      <c r="H8" s="306"/>
      <c r="I8" s="306"/>
      <c r="J8" s="12"/>
      <c r="K8" s="183"/>
      <c r="V8" s="87"/>
      <c r="W8" s="87"/>
      <c r="X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87"/>
      <c r="AA9" s="87"/>
    </row>
    <row r="10" spans="1:28" s="65" customFormat="1" ht="15.75" customHeight="1" x14ac:dyDescent="0.25">
      <c r="A10" s="62"/>
      <c r="B10" s="63"/>
      <c r="C10" s="311" t="s">
        <v>342</v>
      </c>
      <c r="D10" s="311"/>
      <c r="E10" s="316" t="s">
        <v>307</v>
      </c>
      <c r="F10" s="107"/>
      <c r="G10" s="311" t="s">
        <v>343</v>
      </c>
      <c r="H10" s="311"/>
      <c r="I10" s="316" t="s">
        <v>307</v>
      </c>
      <c r="J10" s="64"/>
      <c r="K10" s="89"/>
      <c r="L10" s="90"/>
      <c r="M10" s="90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87"/>
      <c r="AA10" s="87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6"/>
      <c r="F11" s="107"/>
      <c r="G11" s="107">
        <v>2016</v>
      </c>
      <c r="H11" s="146">
        <v>2017</v>
      </c>
      <c r="I11" s="316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3"/>
      <c r="L12" s="284"/>
      <c r="M12" s="284" t="s">
        <v>85</v>
      </c>
      <c r="N12" s="87"/>
      <c r="O12" s="87"/>
      <c r="P12" s="87"/>
      <c r="Q12" s="87"/>
      <c r="R12" s="87"/>
      <c r="S12" s="87"/>
      <c r="T12" s="87"/>
      <c r="U12" s="87"/>
      <c r="V12" s="284"/>
      <c r="W12" s="284" t="s">
        <v>85</v>
      </c>
      <c r="X12" s="87"/>
      <c r="Y12" s="87"/>
      <c r="Z12" s="87"/>
      <c r="AA12" s="87"/>
      <c r="AB12" s="87"/>
    </row>
    <row r="13" spans="1:28" s="65" customFormat="1" ht="15" customHeight="1" x14ac:dyDescent="0.25">
      <c r="A13" s="62"/>
      <c r="B13" s="63" t="s">
        <v>352</v>
      </c>
      <c r="C13" s="84">
        <v>29.877597490228137</v>
      </c>
      <c r="D13" s="104">
        <v>29.462626151854007</v>
      </c>
      <c r="E13" s="84">
        <v>-0.41497133837413003</v>
      </c>
      <c r="F13" s="163"/>
      <c r="G13" s="84">
        <v>29.543209743012891</v>
      </c>
      <c r="H13" s="104">
        <v>24.825784475960322</v>
      </c>
      <c r="I13" s="84">
        <v>-4.7174252670525689</v>
      </c>
      <c r="J13" s="64"/>
      <c r="K13" s="183"/>
      <c r="L13" s="186" t="s">
        <v>352</v>
      </c>
      <c r="M13" s="186">
        <v>29.462626151854007</v>
      </c>
      <c r="N13" s="87"/>
      <c r="O13" s="87"/>
      <c r="P13" s="87" t="s">
        <v>352</v>
      </c>
      <c r="Q13" s="87">
        <v>29.877597490228137</v>
      </c>
      <c r="R13" s="87">
        <v>29.462626151854007</v>
      </c>
      <c r="S13" s="87">
        <v>29.543209743012891</v>
      </c>
      <c r="T13" s="87">
        <v>24.825784475960322</v>
      </c>
      <c r="U13" s="87"/>
      <c r="V13" s="186" t="s">
        <v>352</v>
      </c>
      <c r="W13" s="186">
        <v>29.462626151854007</v>
      </c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353</v>
      </c>
      <c r="C14" s="84">
        <v>23.750630364505721</v>
      </c>
      <c r="D14" s="104">
        <v>24.321301907859102</v>
      </c>
      <c r="E14" s="84">
        <v>0.57067154335338088</v>
      </c>
      <c r="F14" s="161"/>
      <c r="G14" s="84">
        <v>26.383172846058585</v>
      </c>
      <c r="H14" s="104">
        <v>28.345528859648311</v>
      </c>
      <c r="I14" s="84">
        <v>1.9623560135897264</v>
      </c>
      <c r="J14" s="64"/>
      <c r="K14" s="183"/>
      <c r="L14" s="186" t="s">
        <v>353</v>
      </c>
      <c r="M14" s="186">
        <v>24.321301907859102</v>
      </c>
      <c r="N14" s="87"/>
      <c r="O14" s="87"/>
      <c r="P14" s="87" t="s">
        <v>353</v>
      </c>
      <c r="Q14" s="87">
        <v>23.750630364505721</v>
      </c>
      <c r="R14" s="87">
        <v>24.321301907859102</v>
      </c>
      <c r="S14" s="87">
        <v>26.383172846058585</v>
      </c>
      <c r="T14" s="87">
        <v>28.345528859648311</v>
      </c>
      <c r="U14" s="87"/>
      <c r="V14" s="186" t="s">
        <v>353</v>
      </c>
      <c r="W14" s="186">
        <v>24.321301907859102</v>
      </c>
      <c r="X14" s="87"/>
      <c r="Y14" s="87"/>
      <c r="Z14" s="87"/>
      <c r="AA14" s="87"/>
      <c r="AB14" s="87"/>
    </row>
    <row r="15" spans="1:28" s="65" customFormat="1" ht="15" customHeight="1" x14ac:dyDescent="0.25">
      <c r="A15" s="62"/>
      <c r="B15" s="63" t="s">
        <v>354</v>
      </c>
      <c r="C15" s="84">
        <v>26.246392448549948</v>
      </c>
      <c r="D15" s="104">
        <v>24.09311071022513</v>
      </c>
      <c r="E15" s="84">
        <v>-2.153281738324818</v>
      </c>
      <c r="F15" s="253"/>
      <c r="G15" s="84">
        <v>27.248169110137837</v>
      </c>
      <c r="H15" s="104">
        <v>24.871081758321267</v>
      </c>
      <c r="I15" s="84">
        <v>-2.37708735181657</v>
      </c>
      <c r="J15" s="64"/>
      <c r="K15" s="183"/>
      <c r="L15" s="186" t="s">
        <v>354</v>
      </c>
      <c r="M15" s="186">
        <v>24.09311071022513</v>
      </c>
      <c r="N15" s="87"/>
      <c r="O15" s="87"/>
      <c r="P15" s="87" t="s">
        <v>354</v>
      </c>
      <c r="Q15" s="87">
        <v>26.246392448549948</v>
      </c>
      <c r="R15" s="87">
        <v>24.09311071022513</v>
      </c>
      <c r="S15" s="87">
        <v>27.248169110137837</v>
      </c>
      <c r="T15" s="87">
        <v>24.871081758321267</v>
      </c>
      <c r="U15" s="87"/>
      <c r="V15" s="186" t="s">
        <v>354</v>
      </c>
      <c r="W15" s="186">
        <v>24.09311071022513</v>
      </c>
      <c r="X15" s="87"/>
      <c r="Y15" s="87"/>
      <c r="Z15" s="87"/>
      <c r="AA15" s="87"/>
      <c r="AB15" s="87"/>
    </row>
    <row r="16" spans="1:28" s="65" customFormat="1" ht="15" customHeight="1" x14ac:dyDescent="0.25">
      <c r="A16" s="62"/>
      <c r="B16" s="63" t="s">
        <v>355</v>
      </c>
      <c r="C16" s="84">
        <v>22.383050666311426</v>
      </c>
      <c r="D16" s="104">
        <v>22.841875155691149</v>
      </c>
      <c r="E16" s="84">
        <v>0.45882448937972242</v>
      </c>
      <c r="F16" s="253"/>
      <c r="G16" s="84">
        <v>25.490011869103654</v>
      </c>
      <c r="H16" s="104">
        <v>20.777787500764845</v>
      </c>
      <c r="I16" s="84">
        <v>-4.7122243683388092</v>
      </c>
      <c r="J16" s="64"/>
      <c r="K16" s="183"/>
      <c r="L16" s="186" t="s">
        <v>355</v>
      </c>
      <c r="M16" s="186">
        <v>22.841875155691149</v>
      </c>
      <c r="N16" s="87"/>
      <c r="O16" s="87"/>
      <c r="P16" s="87" t="s">
        <v>355</v>
      </c>
      <c r="Q16" s="87">
        <v>22.383050666311426</v>
      </c>
      <c r="R16" s="87">
        <v>22.841875155691149</v>
      </c>
      <c r="S16" s="87">
        <v>25.490011869103654</v>
      </c>
      <c r="T16" s="87">
        <v>20.777787500764845</v>
      </c>
      <c r="U16" s="87"/>
      <c r="V16" s="186" t="s">
        <v>355</v>
      </c>
      <c r="W16" s="186">
        <v>22.841875155691149</v>
      </c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356</v>
      </c>
      <c r="C17" s="84">
        <v>19.730185869752916</v>
      </c>
      <c r="D17" s="104">
        <v>22.545057502829753</v>
      </c>
      <c r="E17" s="84">
        <v>2.8148716330768373</v>
      </c>
      <c r="F17" s="253"/>
      <c r="G17" s="84">
        <v>23.343952169216266</v>
      </c>
      <c r="H17" s="104">
        <v>24.609343884288858</v>
      </c>
      <c r="I17" s="84">
        <v>1.2653917150725924</v>
      </c>
      <c r="J17" s="64"/>
      <c r="K17" s="183"/>
      <c r="L17" s="186" t="s">
        <v>356</v>
      </c>
      <c r="M17" s="186">
        <v>22.545057502829753</v>
      </c>
      <c r="N17" s="87"/>
      <c r="O17" s="87"/>
      <c r="P17" s="87" t="s">
        <v>356</v>
      </c>
      <c r="Q17" s="87">
        <v>19.730185869752916</v>
      </c>
      <c r="R17" s="87">
        <v>22.545057502829753</v>
      </c>
      <c r="S17" s="87">
        <v>23.343952169216266</v>
      </c>
      <c r="T17" s="87">
        <v>24.609343884288858</v>
      </c>
      <c r="U17" s="87"/>
      <c r="V17" s="186" t="s">
        <v>356</v>
      </c>
      <c r="W17" s="186">
        <v>22.545057502829753</v>
      </c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357</v>
      </c>
      <c r="C18" s="84">
        <v>25.988577452022756</v>
      </c>
      <c r="D18" s="104">
        <v>21.035489403996547</v>
      </c>
      <c r="E18" s="84">
        <v>-4.9530880480262098</v>
      </c>
      <c r="F18" s="256"/>
      <c r="G18" s="84">
        <v>26.334014840121711</v>
      </c>
      <c r="H18" s="104">
        <v>23.196683881886088</v>
      </c>
      <c r="I18" s="84">
        <v>-3.1373309582356228</v>
      </c>
      <c r="J18" s="64"/>
      <c r="K18" s="183"/>
      <c r="L18" s="186" t="s">
        <v>357</v>
      </c>
      <c r="M18" s="186">
        <v>21.035489403996547</v>
      </c>
      <c r="N18" s="87"/>
      <c r="O18" s="87"/>
      <c r="P18" s="87" t="s">
        <v>357</v>
      </c>
      <c r="Q18" s="87">
        <v>25.988577452022756</v>
      </c>
      <c r="R18" s="87">
        <v>21.035489403996547</v>
      </c>
      <c r="S18" s="87">
        <v>26.334014840121711</v>
      </c>
      <c r="T18" s="87">
        <v>23.196683881886088</v>
      </c>
      <c r="U18" s="87"/>
      <c r="V18" s="186" t="s">
        <v>357</v>
      </c>
      <c r="W18" s="186">
        <v>21.035489403996547</v>
      </c>
      <c r="X18" s="87"/>
      <c r="Y18" s="87"/>
      <c r="Z18" s="87"/>
      <c r="AA18" s="87"/>
      <c r="AB18" s="87"/>
    </row>
    <row r="19" spans="1:28" s="65" customFormat="1" ht="14.25" customHeight="1" x14ac:dyDescent="0.25">
      <c r="A19" s="62"/>
      <c r="B19" s="63" t="s">
        <v>358</v>
      </c>
      <c r="C19" s="84">
        <v>20.142203500712732</v>
      </c>
      <c r="D19" s="104">
        <v>20.611136230559364</v>
      </c>
      <c r="E19" s="84">
        <v>0.4689327298466317</v>
      </c>
      <c r="F19" s="274"/>
      <c r="G19" s="84">
        <v>21.363788658431517</v>
      </c>
      <c r="H19" s="104">
        <v>23.111793586614244</v>
      </c>
      <c r="I19" s="84">
        <v>1.748004928182727</v>
      </c>
      <c r="J19" s="64"/>
      <c r="K19" s="183"/>
      <c r="L19" s="186" t="s">
        <v>358</v>
      </c>
      <c r="M19" s="186">
        <v>20.611136230559364</v>
      </c>
      <c r="N19" s="87"/>
      <c r="O19" s="87"/>
      <c r="P19" s="87" t="s">
        <v>358</v>
      </c>
      <c r="Q19" s="87">
        <v>20.142203500712732</v>
      </c>
      <c r="R19" s="87">
        <v>20.611136230559364</v>
      </c>
      <c r="S19" s="87">
        <v>21.363788658431517</v>
      </c>
      <c r="T19" s="87">
        <v>23.111793586614244</v>
      </c>
      <c r="U19" s="87"/>
      <c r="V19" s="186" t="s">
        <v>358</v>
      </c>
      <c r="W19" s="186">
        <v>20.611136230559364</v>
      </c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99" t="s">
        <v>359</v>
      </c>
      <c r="C20" s="71">
        <v>20.295764536162149</v>
      </c>
      <c r="D20" s="85">
        <v>20.288319257000012</v>
      </c>
      <c r="E20" s="71">
        <v>-7.4452791621375525E-3</v>
      </c>
      <c r="F20" s="274"/>
      <c r="G20" s="71">
        <v>21.236791419576647</v>
      </c>
      <c r="H20" s="85">
        <v>21.442255738888726</v>
      </c>
      <c r="I20" s="71">
        <v>0.2054643193120782</v>
      </c>
      <c r="J20" s="64"/>
      <c r="K20" s="183"/>
      <c r="L20" s="186" t="s">
        <v>359</v>
      </c>
      <c r="M20" s="186">
        <v>20.288319257000012</v>
      </c>
      <c r="N20" s="87"/>
      <c r="O20" s="87"/>
      <c r="P20" s="87" t="s">
        <v>359</v>
      </c>
      <c r="Q20" s="87">
        <v>20.295764536162149</v>
      </c>
      <c r="R20" s="87">
        <v>20.288319257000012</v>
      </c>
      <c r="S20" s="87">
        <v>21.236791419576647</v>
      </c>
      <c r="T20" s="87">
        <v>21.442255738888726</v>
      </c>
      <c r="U20" s="87"/>
      <c r="V20" s="186" t="s">
        <v>359</v>
      </c>
      <c r="W20" s="186">
        <v>20.288319257000012</v>
      </c>
      <c r="X20" s="87"/>
      <c r="Y20" s="87"/>
      <c r="Z20" s="87"/>
      <c r="AA20" s="87"/>
      <c r="AB20" s="87"/>
    </row>
    <row r="21" spans="1:28" s="65" customFormat="1" ht="14.25" customHeight="1" x14ac:dyDescent="0.25">
      <c r="A21" s="62"/>
      <c r="B21" s="63" t="s">
        <v>360</v>
      </c>
      <c r="C21" s="84">
        <v>18.05394720910796</v>
      </c>
      <c r="D21" s="104">
        <v>18.849647631299419</v>
      </c>
      <c r="E21" s="84">
        <v>0.79570042219145876</v>
      </c>
      <c r="F21" s="253"/>
      <c r="G21" s="84">
        <v>17.720709889026519</v>
      </c>
      <c r="H21" s="104">
        <v>20.87895634823094</v>
      </c>
      <c r="I21" s="84">
        <v>3.1582464592044204</v>
      </c>
      <c r="J21" s="64"/>
      <c r="K21" s="183"/>
      <c r="L21" s="186" t="s">
        <v>360</v>
      </c>
      <c r="M21" s="186">
        <v>18.849647631299419</v>
      </c>
      <c r="N21" s="87"/>
      <c r="O21" s="87"/>
      <c r="P21" s="87" t="s">
        <v>360</v>
      </c>
      <c r="Q21" s="87">
        <v>18.05394720910796</v>
      </c>
      <c r="R21" s="87">
        <v>18.849647631299419</v>
      </c>
      <c r="S21" s="87">
        <v>17.720709889026519</v>
      </c>
      <c r="T21" s="87">
        <v>20.87895634823094</v>
      </c>
      <c r="U21" s="87"/>
      <c r="V21" s="186" t="s">
        <v>360</v>
      </c>
      <c r="W21" s="186">
        <v>18.849647631299419</v>
      </c>
      <c r="X21" s="87"/>
      <c r="Y21" s="87"/>
      <c r="Z21" s="87"/>
      <c r="AA21" s="87"/>
      <c r="AB21" s="87"/>
    </row>
    <row r="22" spans="1:28" s="65" customFormat="1" ht="14.25" customHeight="1" x14ac:dyDescent="0.25">
      <c r="A22" s="62"/>
      <c r="B22" s="63" t="s">
        <v>361</v>
      </c>
      <c r="C22" s="84">
        <v>13.885110099329866</v>
      </c>
      <c r="D22" s="104">
        <v>18.348856803634291</v>
      </c>
      <c r="E22" s="84">
        <v>4.463746704304425</v>
      </c>
      <c r="F22" s="285"/>
      <c r="G22" s="84">
        <v>11.490211773251753</v>
      </c>
      <c r="H22" s="104">
        <v>21.39478035684192</v>
      </c>
      <c r="I22" s="84">
        <v>9.9045685835901676</v>
      </c>
      <c r="J22" s="64"/>
      <c r="K22" s="183"/>
      <c r="L22" s="186" t="s">
        <v>361</v>
      </c>
      <c r="M22" s="186">
        <v>18.348856803634291</v>
      </c>
      <c r="N22" s="87"/>
      <c r="O22" s="87"/>
      <c r="P22" s="87" t="s">
        <v>361</v>
      </c>
      <c r="Q22" s="87">
        <v>13.885110099329866</v>
      </c>
      <c r="R22" s="87">
        <v>18.348856803634291</v>
      </c>
      <c r="S22" s="87">
        <v>11.490211773251753</v>
      </c>
      <c r="T22" s="87">
        <v>21.39478035684192</v>
      </c>
      <c r="U22" s="87"/>
      <c r="V22" s="186" t="s">
        <v>361</v>
      </c>
      <c r="W22" s="186">
        <v>18.348856803634291</v>
      </c>
      <c r="X22" s="87"/>
      <c r="Y22" s="87"/>
      <c r="Z22" s="87"/>
      <c r="AA22" s="87"/>
      <c r="AB22" s="87"/>
    </row>
    <row r="23" spans="1:28" s="65" customFormat="1" ht="14.25" customHeight="1" x14ac:dyDescent="0.25">
      <c r="A23" s="62"/>
      <c r="B23" s="99" t="s">
        <v>362</v>
      </c>
      <c r="C23" s="85">
        <v>19.000247352326554</v>
      </c>
      <c r="D23" s="85">
        <v>18.125212336775899</v>
      </c>
      <c r="E23" s="85">
        <v>-0.87503501555065455</v>
      </c>
      <c r="F23" s="285"/>
      <c r="G23" s="85">
        <v>18.643699092876922</v>
      </c>
      <c r="H23" s="85">
        <v>19.423435491585209</v>
      </c>
      <c r="I23" s="85">
        <v>0.77973639870828748</v>
      </c>
      <c r="J23" s="64"/>
      <c r="K23" s="183"/>
      <c r="L23" s="186" t="s">
        <v>362</v>
      </c>
      <c r="M23" s="186">
        <v>18.125212336775899</v>
      </c>
      <c r="N23" s="87"/>
      <c r="O23" s="87"/>
      <c r="P23" s="87" t="s">
        <v>362</v>
      </c>
      <c r="Q23" s="87">
        <v>19.000247352326554</v>
      </c>
      <c r="R23" s="87">
        <v>18.125212336775899</v>
      </c>
      <c r="S23" s="87">
        <v>18.643699092876922</v>
      </c>
      <c r="T23" s="87">
        <v>19.423435491585209</v>
      </c>
      <c r="U23" s="87"/>
      <c r="V23" s="186" t="s">
        <v>362</v>
      </c>
      <c r="W23" s="186">
        <v>18.125212336775899</v>
      </c>
      <c r="X23" s="87"/>
      <c r="Y23" s="87"/>
      <c r="Z23" s="87"/>
      <c r="AA23" s="87"/>
      <c r="AB23" s="87"/>
    </row>
    <row r="24" spans="1:28" s="65" customFormat="1" ht="14.25" customHeight="1" x14ac:dyDescent="0.25">
      <c r="A24" s="62"/>
      <c r="B24" s="63" t="s">
        <v>363</v>
      </c>
      <c r="C24" s="84">
        <v>19.01749455879299</v>
      </c>
      <c r="D24" s="104">
        <v>17.717065794226208</v>
      </c>
      <c r="E24" s="84">
        <v>-1.3004287645667816</v>
      </c>
      <c r="F24" s="269"/>
      <c r="G24" s="84">
        <v>22.580441761926107</v>
      </c>
      <c r="H24" s="104">
        <v>18.83508379347089</v>
      </c>
      <c r="I24" s="84">
        <v>-3.7453579684552167</v>
      </c>
      <c r="J24" s="64"/>
      <c r="K24" s="183"/>
      <c r="L24" s="186" t="s">
        <v>363</v>
      </c>
      <c r="M24" s="186">
        <v>17.717065794226208</v>
      </c>
      <c r="N24" s="87"/>
      <c r="O24" s="87"/>
      <c r="P24" s="87" t="s">
        <v>363</v>
      </c>
      <c r="Q24" s="87">
        <v>19.01749455879299</v>
      </c>
      <c r="R24" s="87">
        <v>17.717065794226208</v>
      </c>
      <c r="S24" s="87">
        <v>22.580441761926107</v>
      </c>
      <c r="T24" s="87">
        <v>18.83508379347089</v>
      </c>
      <c r="U24" s="87"/>
      <c r="V24" s="186" t="s">
        <v>363</v>
      </c>
      <c r="W24" s="186">
        <v>17.717065794226208</v>
      </c>
      <c r="X24" s="87"/>
      <c r="Y24" s="87"/>
      <c r="Z24" s="87"/>
      <c r="AA24" s="87"/>
      <c r="AB24" s="87"/>
    </row>
    <row r="25" spans="1:28" s="65" customFormat="1" ht="14.25" customHeight="1" x14ac:dyDescent="0.25">
      <c r="A25" s="62"/>
      <c r="B25" s="63" t="s">
        <v>364</v>
      </c>
      <c r="C25" s="84">
        <v>13.473581786544081</v>
      </c>
      <c r="D25" s="104">
        <v>14.088909072359886</v>
      </c>
      <c r="E25" s="84">
        <v>0.61532728581580542</v>
      </c>
      <c r="F25" s="171"/>
      <c r="G25" s="84">
        <v>14.019407894736844</v>
      </c>
      <c r="H25" s="104">
        <v>14.555733618233619</v>
      </c>
      <c r="I25" s="84">
        <v>0.5363257234967751</v>
      </c>
      <c r="J25" s="64"/>
      <c r="K25" s="183"/>
      <c r="L25" s="186" t="s">
        <v>364</v>
      </c>
      <c r="M25" s="186">
        <v>14.088909072359886</v>
      </c>
      <c r="N25" s="87"/>
      <c r="O25" s="87"/>
      <c r="P25" s="87" t="s">
        <v>364</v>
      </c>
      <c r="Q25" s="87">
        <v>13.473581786544081</v>
      </c>
      <c r="R25" s="87">
        <v>14.088909072359886</v>
      </c>
      <c r="S25" s="87">
        <v>14.019407894736844</v>
      </c>
      <c r="T25" s="87">
        <v>14.555733618233619</v>
      </c>
      <c r="U25" s="87"/>
      <c r="V25" s="186" t="s">
        <v>364</v>
      </c>
      <c r="W25" s="186">
        <v>14.088909072359886</v>
      </c>
      <c r="X25" s="87"/>
      <c r="Y25" s="87"/>
      <c r="Z25" s="87"/>
      <c r="AA25" s="87"/>
      <c r="AB25" s="87"/>
    </row>
    <row r="26" spans="1:28" s="65" customFormat="1" ht="14.25" customHeight="1" x14ac:dyDescent="0.2">
      <c r="A26" s="62"/>
      <c r="B26" s="63" t="s">
        <v>365</v>
      </c>
      <c r="C26" s="84">
        <v>12.295920171922905</v>
      </c>
      <c r="D26" s="104">
        <v>11.707861639689444</v>
      </c>
      <c r="E26" s="84">
        <v>-0.58805853223346105</v>
      </c>
      <c r="F26" s="170"/>
      <c r="G26" s="84">
        <v>11.917498806595892</v>
      </c>
      <c r="H26" s="104">
        <v>13.923331049706936</v>
      </c>
      <c r="I26" s="84">
        <v>2.005832243111044</v>
      </c>
      <c r="J26" s="64"/>
      <c r="K26" s="183"/>
      <c r="L26" s="186" t="s">
        <v>365</v>
      </c>
      <c r="M26" s="186">
        <v>11.707861639689444</v>
      </c>
      <c r="N26" s="87"/>
      <c r="O26" s="87"/>
      <c r="P26" s="87" t="s">
        <v>365</v>
      </c>
      <c r="Q26" s="87">
        <v>12.295920171922905</v>
      </c>
      <c r="R26" s="87">
        <v>11.707861639689444</v>
      </c>
      <c r="S26" s="87">
        <v>11.917498806595892</v>
      </c>
      <c r="T26" s="87">
        <v>13.923331049706936</v>
      </c>
      <c r="U26" s="87"/>
      <c r="V26" s="186" t="s">
        <v>365</v>
      </c>
      <c r="W26" s="186">
        <v>11.707861639689444</v>
      </c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ht="30" x14ac:dyDescent="0.25">
      <c r="A28" s="62"/>
      <c r="B28" s="297" t="s">
        <v>94</v>
      </c>
      <c r="C28" s="71">
        <v>-1.2955171838355959</v>
      </c>
      <c r="D28" s="85">
        <v>-2.1631069202241129</v>
      </c>
      <c r="E28" s="105"/>
      <c r="F28" s="105"/>
      <c r="G28" s="71">
        <v>-2.5930923266997254</v>
      </c>
      <c r="H28" s="85">
        <v>-2.0188202473035162</v>
      </c>
      <c r="I28" s="105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8" ht="15.75" x14ac:dyDescent="0.2">
      <c r="A30" s="8"/>
      <c r="B30" s="33"/>
      <c r="C30" s="307" t="s">
        <v>171</v>
      </c>
      <c r="D30" s="307"/>
      <c r="E30" s="307"/>
      <c r="F30" s="307"/>
      <c r="G30" s="307"/>
      <c r="H30" s="307"/>
      <c r="I30" s="307"/>
      <c r="J30" s="12"/>
      <c r="K30" s="63"/>
      <c r="V30" s="87"/>
      <c r="W30" s="87"/>
      <c r="X30" s="87"/>
    </row>
    <row r="31" spans="1:28" ht="15.75" x14ac:dyDescent="0.2">
      <c r="A31" s="8"/>
      <c r="B31" s="33"/>
      <c r="C31" s="307" t="s">
        <v>350</v>
      </c>
      <c r="D31" s="307"/>
      <c r="E31" s="307"/>
      <c r="F31" s="307"/>
      <c r="G31" s="307"/>
      <c r="H31" s="307"/>
      <c r="I31" s="307"/>
      <c r="J31" s="12"/>
      <c r="K31" s="183"/>
      <c r="V31" s="87"/>
      <c r="W31" s="87"/>
      <c r="X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3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7"/>
      <c r="M34" s="197"/>
      <c r="N34" s="197"/>
      <c r="O34" s="197"/>
      <c r="P34" s="197"/>
      <c r="Q34" s="197"/>
      <c r="R34" s="197"/>
      <c r="S34" s="197"/>
      <c r="T34" s="197"/>
      <c r="U34" s="197"/>
      <c r="V34" s="197"/>
      <c r="W34" s="197"/>
      <c r="X34" s="19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7"/>
      <c r="M35" s="197"/>
      <c r="N35" s="197"/>
      <c r="O35" s="197"/>
      <c r="P35" s="197"/>
      <c r="Q35" s="197"/>
      <c r="R35" s="197"/>
      <c r="S35" s="197"/>
      <c r="T35" s="197"/>
      <c r="U35" s="197"/>
      <c r="V35" s="197"/>
      <c r="W35" s="197"/>
      <c r="X35" s="19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7"/>
      <c r="M36" s="197"/>
      <c r="N36" s="197"/>
      <c r="O36" s="197"/>
      <c r="P36" s="197"/>
      <c r="Q36" s="197"/>
      <c r="R36" s="197"/>
      <c r="S36" s="197"/>
      <c r="T36" s="197"/>
      <c r="U36" s="197"/>
      <c r="V36" s="197"/>
      <c r="W36" s="197"/>
      <c r="X36" s="19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7"/>
      <c r="M37" s="197"/>
      <c r="N37" s="197"/>
      <c r="O37" s="197"/>
      <c r="P37" s="197"/>
      <c r="Q37" s="197"/>
      <c r="R37" s="197"/>
      <c r="S37" s="197"/>
      <c r="T37" s="197"/>
      <c r="U37" s="197"/>
      <c r="V37" s="197"/>
      <c r="W37" s="197"/>
      <c r="X37" s="19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5"/>
      <c r="L39" s="197"/>
      <c r="M39" s="197"/>
      <c r="N39" s="197"/>
      <c r="O39" s="197"/>
      <c r="P39" s="197"/>
      <c r="Q39" s="197"/>
      <c r="R39" s="197"/>
      <c r="S39" s="197"/>
      <c r="T39" s="197"/>
      <c r="U39" s="197"/>
      <c r="V39" s="197"/>
      <c r="W39" s="197"/>
      <c r="X39" s="19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5"/>
      <c r="L40" s="197"/>
      <c r="M40" s="197"/>
      <c r="N40" s="197"/>
      <c r="O40" s="197"/>
      <c r="P40" s="197"/>
      <c r="Q40" s="197"/>
      <c r="R40" s="197"/>
      <c r="S40" s="197"/>
      <c r="T40" s="197"/>
      <c r="U40" s="197"/>
      <c r="V40" s="197"/>
      <c r="W40" s="197"/>
      <c r="X40" s="19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3"/>
    </row>
    <row r="48" spans="1:24" x14ac:dyDescent="0.2">
      <c r="A48" s="131" t="s">
        <v>341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1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1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1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7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5.42578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6" t="s">
        <v>86</v>
      </c>
      <c r="D7" s="306"/>
      <c r="E7" s="306"/>
      <c r="F7" s="306"/>
      <c r="G7" s="306"/>
      <c r="H7" s="306"/>
      <c r="I7" s="306"/>
      <c r="J7" s="306"/>
      <c r="K7" s="306"/>
      <c r="L7" s="12"/>
      <c r="M7" s="10"/>
    </row>
    <row r="8" spans="1:14" ht="15.75" x14ac:dyDescent="0.25">
      <c r="A8" s="8"/>
      <c r="B8" s="9"/>
      <c r="C8" s="306" t="s">
        <v>85</v>
      </c>
      <c r="D8" s="306"/>
      <c r="E8" s="306"/>
      <c r="F8" s="306"/>
      <c r="G8" s="306"/>
      <c r="H8" s="306"/>
      <c r="I8" s="306"/>
      <c r="J8" s="306"/>
      <c r="K8" s="30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47" t="s">
        <v>351</v>
      </c>
      <c r="F11" s="347"/>
      <c r="G11" s="347"/>
      <c r="H11" s="347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11" t="s">
        <v>85</v>
      </c>
      <c r="G12" s="311"/>
      <c r="H12" s="342" t="s">
        <v>307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16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87</v>
      </c>
      <c r="F15" s="70">
        <v>23.181460371411635</v>
      </c>
      <c r="G15" s="70">
        <v>22.641156689955402</v>
      </c>
      <c r="H15" s="70">
        <v>-0.54030368145623342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16.882996632996633</v>
      </c>
      <c r="G16" s="111">
        <v>21.498931623931625</v>
      </c>
      <c r="H16" s="72">
        <v>4.615934990934992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16.162276633237131</v>
      </c>
      <c r="G17" s="111">
        <v>17.85791159538341</v>
      </c>
      <c r="H17" s="72">
        <v>1.6956349621462792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21.630574342458402</v>
      </c>
      <c r="G18" s="111">
        <v>19.064284145805885</v>
      </c>
      <c r="H18" s="72">
        <v>-2.5662901966525169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49</v>
      </c>
      <c r="F19" s="72">
        <v>22.759232026143792</v>
      </c>
      <c r="G19" s="111">
        <v>21.425925925925924</v>
      </c>
      <c r="H19" s="72">
        <v>-1.3333061002178681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38.472222222222221</v>
      </c>
      <c r="G20" s="111">
        <v>33.358730158730161</v>
      </c>
      <c r="H20" s="72">
        <v>-5.1134920634920604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7" t="s">
        <v>350</v>
      </c>
      <c r="F23" s="347"/>
      <c r="G23" s="347"/>
      <c r="H23" s="347"/>
      <c r="I23" s="63"/>
      <c r="J23" s="63"/>
      <c r="K23" s="63"/>
      <c r="L23" s="64"/>
      <c r="M23" s="63"/>
    </row>
    <row r="24" spans="1:15" s="65" customFormat="1" ht="24.75" customHeight="1" x14ac:dyDescent="0.25">
      <c r="A24" s="62"/>
      <c r="B24" s="63"/>
      <c r="C24" s="63"/>
      <c r="D24" s="63"/>
      <c r="E24" s="63"/>
      <c r="F24" s="311" t="s">
        <v>85</v>
      </c>
      <c r="G24" s="311"/>
      <c r="H24" s="316" t="s">
        <v>307</v>
      </c>
      <c r="I24" s="63"/>
      <c r="J24" s="63"/>
      <c r="K24" s="63"/>
      <c r="L24" s="64"/>
      <c r="M24" s="63"/>
    </row>
    <row r="25" spans="1:15" s="65" customFormat="1" ht="21.75" customHeigh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16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87</v>
      </c>
      <c r="F26" s="70">
        <v>22.391704521303392</v>
      </c>
      <c r="G26" s="70">
        <v>20.394284862070492</v>
      </c>
      <c r="H26" s="70">
        <v>-1.9974196592329001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46</v>
      </c>
      <c r="F27" s="72">
        <v>19.330581516436776</v>
      </c>
      <c r="G27" s="111">
        <v>15.223644758019759</v>
      </c>
      <c r="H27" s="72">
        <v>-4.1069367584170173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47</v>
      </c>
      <c r="F28" s="72">
        <v>16.946443601824395</v>
      </c>
      <c r="G28" s="111">
        <v>17.318506758478943</v>
      </c>
      <c r="H28" s="72">
        <v>0.37206315665454781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158</v>
      </c>
      <c r="F29" s="72">
        <v>20.112730932720545</v>
      </c>
      <c r="G29" s="111">
        <v>17.701593017489756</v>
      </c>
      <c r="H29" s="72">
        <v>-2.411137915230789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49</v>
      </c>
      <c r="F30" s="72">
        <v>27.638855841249544</v>
      </c>
      <c r="G30" s="111">
        <v>21.354961522395733</v>
      </c>
      <c r="H30" s="72">
        <v>-6.283894318853811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45</v>
      </c>
      <c r="F31" s="72">
        <v>27.929910714285715</v>
      </c>
      <c r="G31" s="111">
        <v>30.372718253968255</v>
      </c>
      <c r="H31" s="72">
        <v>2.4428075396825406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5"/>
      <c r="D35" s="19" t="s">
        <v>86</v>
      </c>
      <c r="F35" s="10"/>
      <c r="G35" s="10"/>
      <c r="H35" s="10"/>
      <c r="I35" s="195"/>
      <c r="J35" s="195"/>
      <c r="K35" s="10"/>
      <c r="L35" s="12"/>
      <c r="M35" s="10"/>
    </row>
    <row r="36" spans="1:14" ht="15.75" x14ac:dyDescent="0.2">
      <c r="A36" s="8"/>
      <c r="B36" s="10"/>
      <c r="D36" s="195"/>
      <c r="E36" s="10"/>
      <c r="F36" s="195" t="s">
        <v>350</v>
      </c>
      <c r="G36" s="10"/>
      <c r="H36" s="10"/>
      <c r="I36" s="195"/>
      <c r="J36" s="195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341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4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9.425781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48" t="s">
        <v>120</v>
      </c>
      <c r="D7" s="348"/>
      <c r="E7" s="348"/>
      <c r="F7" s="348"/>
      <c r="G7" s="348"/>
      <c r="H7" s="348"/>
      <c r="I7" s="348"/>
      <c r="J7" s="348"/>
      <c r="K7" s="348"/>
      <c r="L7" s="12"/>
      <c r="M7" s="10"/>
    </row>
    <row r="8" spans="1:14" ht="15.75" x14ac:dyDescent="0.25">
      <c r="A8" s="8"/>
      <c r="B8" s="9"/>
      <c r="C8" s="348"/>
      <c r="D8" s="348"/>
      <c r="E8" s="348"/>
      <c r="F8" s="348"/>
      <c r="G8" s="348"/>
      <c r="H8" s="348"/>
      <c r="I8" s="348"/>
      <c r="J8" s="348"/>
      <c r="K8" s="34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261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287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4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Nicolay Villamarin Orduña</cp:lastModifiedBy>
  <cp:lastPrinted>2015-11-06T19:50:15Z</cp:lastPrinted>
  <dcterms:created xsi:type="dcterms:W3CDTF">2009-04-02T15:53:30Z</dcterms:created>
  <dcterms:modified xsi:type="dcterms:W3CDTF">2018-02-14T12:45:32Z</dcterms:modified>
</cp:coreProperties>
</file>