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65" windowWidth="10215" windowHeight="4350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Televisión" sheetId="84" r:id="rId20"/>
    <sheet name="Cinematografía" sheetId="85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Investigación Corr" sheetId="129" r:id="rId26"/>
    <sheet name="Telecomunica Corr" sheetId="112" r:id="rId27"/>
    <sheet name="Inmobiliario Corr" sheetId="115" r:id="rId28"/>
    <sheet name="Informatica Corr" sheetId="116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Televisión Corr" sheetId="122" r:id="rId35"/>
    <sheet name="Cinematografía Corr" sheetId="130" r:id="rId36"/>
    <sheet name="Entretenimiento Corr" sheetId="123" r:id="rId37"/>
    <sheet name="Nota metodológica" sheetId="131" r:id="rId38"/>
  </sheets>
  <externalReferences>
    <externalReference r:id="rId39"/>
    <externalReference r:id="rId40"/>
    <externalReference r:id="rId41"/>
    <externalReference r:id="rId42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meses'!$Q$14:$R$20</definedName>
    <definedName name="_xlnm._FilterDatabase" localSheetId="4" hidden="1">'Empleo Act Anual'!$Q$13:$R$18</definedName>
    <definedName name="_xlnm._FilterDatabase" localSheetId="5" hidden="1">'Empleo Act Corrida'!$N$12:$O$18</definedName>
    <definedName name="_xlnm._FilterDatabase" localSheetId="3" hidden="1">'Ing Actividad 12 meses'!$Q$13:$R$19</definedName>
    <definedName name="_xlnm._FilterDatabase" localSheetId="1" hidden="1">'Ing Actividad Anual'!$Q$17:$R$23</definedName>
    <definedName name="_xlnm._FilterDatabase" localSheetId="2" hidden="1">'Ing Actividad Corrida'!$Q$13:$R$18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20">Cinematografía!$A$1:$I$49</definedName>
    <definedName name="_xlnm.Print_Area" localSheetId="35">'Cinematografía Corr'!$A$1:$I$44</definedName>
    <definedName name="_xlnm.Print_Area" localSheetId="17">Educación!$A$1:$I$50</definedName>
    <definedName name="_xlnm.Print_Area" localSheetId="32">'Educación Corr'!$A$1:$I$38</definedName>
    <definedName name="_xlnm.Print_Area" localSheetId="13">Empleo!$A$1:$I$51</definedName>
    <definedName name="_xlnm.Print_Area" localSheetId="6">'Empleo Act 12 meses'!$A$1:$L$46</definedName>
    <definedName name="_xlnm.Print_Area" localSheetId="4">'Empleo Act Anual'!$A$1:$L$47</definedName>
    <definedName name="_xlnm.Print_Area" localSheetId="5">'Empleo Act Corrida'!$A$1:$L$46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Índice!$A$1:$K$37</definedName>
    <definedName name="_xlnm.Print_Area" localSheetId="12">Informatica!$A$1:$I$50</definedName>
    <definedName name="_xlnm.Print_Area" localSheetId="28">'Informatica Corr'!$A$1:$I$43</definedName>
    <definedName name="_xlnm.Print_Area" localSheetId="3">'Ing Actividad 12 meses'!$A$1:$L$45</definedName>
    <definedName name="_xlnm.Print_Area" localSheetId="1">'Ing Actividad Anual'!$A$1:$L$47</definedName>
    <definedName name="_xlnm.Print_Area" localSheetId="2">'Ing Actividad Corrida'!$A$1:$L$47</definedName>
    <definedName name="_xlnm.Print_Area" localSheetId="11">Inmobiliarias!$A$1:$I$51</definedName>
    <definedName name="_xlnm.Print_Area" localSheetId="27">'Inmobiliario Corr'!$A$1:$I$43</definedName>
    <definedName name="_xlnm.Print_Area" localSheetId="25">'Investigación Corr'!$A$1:$I$44</definedName>
    <definedName name="_xlnm.Print_Area" localSheetId="37">'Nota metodológica'!$A$1:$F$31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6">'Telecomunica Corr'!$A$1:$I$43</definedName>
    <definedName name="_xlnm.Print_Area" localSheetId="10">Telecomunicaciones!$A$1:$I$52</definedName>
    <definedName name="_xlnm.Print_Area" localSheetId="19">Televisión!$A$1:$I$51</definedName>
    <definedName name="_xlnm.Print_Area" localSheetId="34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5">[2]BASE!#REF!</definedName>
    <definedName name="_xlnm.Database" localSheetId="21">[2]BASE!#REF!</definedName>
    <definedName name="_xlnm.Database" localSheetId="0">[3]BASE!#REF!</definedName>
    <definedName name="_xlnm.Database" localSheetId="25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5">[2]BASE!#REF!</definedName>
    <definedName name="sss" localSheetId="21">[2]BASE!#REF!</definedName>
    <definedName name="sss" localSheetId="0">[3]BASE!#REF!</definedName>
    <definedName name="sss" localSheetId="2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calcChain.xml><?xml version="1.0" encoding="utf-8"?>
<calcChain xmlns="http://schemas.openxmlformats.org/spreadsheetml/2006/main">
  <c r="F46" i="128" l="1"/>
  <c r="E46" i="128"/>
  <c r="F46" i="85"/>
  <c r="E46" i="85"/>
  <c r="F47" i="84"/>
  <c r="E47" i="84"/>
  <c r="F45" i="83"/>
  <c r="E45" i="83"/>
  <c r="F47" i="82"/>
  <c r="E47" i="82"/>
  <c r="F46" i="127"/>
  <c r="E46" i="127"/>
  <c r="F46" i="80"/>
  <c r="E46" i="80"/>
  <c r="F45" i="79"/>
  <c r="E45" i="79"/>
  <c r="F47" i="81"/>
  <c r="E47" i="81"/>
  <c r="F46" i="78"/>
  <c r="E46" i="78"/>
  <c r="F47" i="77"/>
  <c r="E47" i="77"/>
  <c r="F48" i="56"/>
  <c r="E48" i="56"/>
  <c r="F47" i="75"/>
  <c r="E47" i="75"/>
  <c r="F47" i="76"/>
  <c r="E47" i="76"/>
  <c r="F47" i="74"/>
  <c r="E47" i="74"/>
  <c r="N27" i="126" l="1"/>
  <c r="M27" i="126"/>
  <c r="N26" i="126"/>
  <c r="M26" i="126"/>
  <c r="N25" i="126"/>
  <c r="M25" i="126"/>
  <c r="N24" i="126"/>
  <c r="M24" i="126"/>
  <c r="N23" i="126"/>
  <c r="M23" i="126"/>
  <c r="N22" i="126"/>
  <c r="M22" i="126"/>
  <c r="N21" i="126"/>
  <c r="M21" i="126"/>
  <c r="N20" i="126"/>
  <c r="M20" i="126"/>
  <c r="N19" i="126"/>
  <c r="M19" i="126"/>
  <c r="N18" i="126"/>
  <c r="M18" i="126"/>
  <c r="N17" i="126"/>
  <c r="M17" i="126"/>
  <c r="N16" i="126"/>
  <c r="M16" i="126"/>
  <c r="N15" i="126"/>
  <c r="M15" i="126"/>
  <c r="N14" i="126"/>
  <c r="M14" i="126"/>
  <c r="N13" i="126"/>
  <c r="M13" i="126"/>
  <c r="N27" i="108"/>
  <c r="M27" i="108"/>
  <c r="N26" i="108"/>
  <c r="M26" i="108"/>
  <c r="N25" i="108"/>
  <c r="M25" i="108"/>
  <c r="N24" i="108"/>
  <c r="M24" i="108"/>
  <c r="N23" i="108"/>
  <c r="M23" i="108"/>
  <c r="N22" i="108"/>
  <c r="M22" i="108"/>
  <c r="N21" i="108"/>
  <c r="M21" i="108"/>
  <c r="N20" i="108"/>
  <c r="M20" i="108"/>
  <c r="N19" i="108"/>
  <c r="M19" i="108"/>
  <c r="N18" i="108"/>
  <c r="M18" i="108"/>
  <c r="N17" i="108"/>
  <c r="M17" i="108"/>
  <c r="N16" i="108"/>
  <c r="M16" i="108"/>
  <c r="N15" i="108"/>
  <c r="M15" i="108"/>
  <c r="N14" i="108"/>
  <c r="M14" i="108"/>
  <c r="N13" i="108"/>
  <c r="M13" i="108"/>
  <c r="O27" i="108" s="1"/>
  <c r="R27" i="108" s="1"/>
  <c r="N27" i="107"/>
  <c r="M27" i="107"/>
  <c r="N26" i="107"/>
  <c r="M26" i="107"/>
  <c r="N25" i="107"/>
  <c r="M25" i="107"/>
  <c r="N24" i="107"/>
  <c r="M24" i="107"/>
  <c r="N23" i="107"/>
  <c r="M23" i="107"/>
  <c r="N22" i="107"/>
  <c r="M22" i="107"/>
  <c r="N21" i="107"/>
  <c r="M21" i="107"/>
  <c r="N20" i="107"/>
  <c r="M20" i="107"/>
  <c r="N19" i="107"/>
  <c r="M19" i="107"/>
  <c r="N18" i="107"/>
  <c r="M18" i="107"/>
  <c r="N17" i="107"/>
  <c r="M17" i="107"/>
  <c r="N16" i="107"/>
  <c r="M16" i="107"/>
  <c r="N15" i="107"/>
  <c r="M15" i="107"/>
  <c r="N14" i="107"/>
  <c r="M14" i="107"/>
  <c r="O15" i="107" s="1"/>
  <c r="R15" i="107" s="1"/>
  <c r="N13" i="107"/>
  <c r="M13" i="107"/>
  <c r="N27" i="125"/>
  <c r="M27" i="125"/>
  <c r="N26" i="125"/>
  <c r="M26" i="125"/>
  <c r="N25" i="125"/>
  <c r="M25" i="125"/>
  <c r="N24" i="125"/>
  <c r="M24" i="125"/>
  <c r="N23" i="125"/>
  <c r="M23" i="125"/>
  <c r="N22" i="125"/>
  <c r="M22" i="125"/>
  <c r="N21" i="125"/>
  <c r="M21" i="125"/>
  <c r="N20" i="125"/>
  <c r="M20" i="125"/>
  <c r="N19" i="125"/>
  <c r="M19" i="125"/>
  <c r="N18" i="125"/>
  <c r="M18" i="125"/>
  <c r="N17" i="125"/>
  <c r="M17" i="125"/>
  <c r="N16" i="125"/>
  <c r="M16" i="125"/>
  <c r="N15" i="125"/>
  <c r="M15" i="125"/>
  <c r="N14" i="125"/>
  <c r="M14" i="125"/>
  <c r="N13" i="125"/>
  <c r="M13" i="125"/>
  <c r="N27" i="104"/>
  <c r="M27" i="104"/>
  <c r="N26" i="104"/>
  <c r="M26" i="104"/>
  <c r="N25" i="104"/>
  <c r="M25" i="104"/>
  <c r="N24" i="104"/>
  <c r="M24" i="104"/>
  <c r="N23" i="104"/>
  <c r="M23" i="104"/>
  <c r="N22" i="104"/>
  <c r="M22" i="104"/>
  <c r="N21" i="104"/>
  <c r="M21" i="104"/>
  <c r="N20" i="104"/>
  <c r="M20" i="104"/>
  <c r="N19" i="104"/>
  <c r="M19" i="104"/>
  <c r="N18" i="104"/>
  <c r="M18" i="104"/>
  <c r="N17" i="104"/>
  <c r="M17" i="104"/>
  <c r="N16" i="104"/>
  <c r="M16" i="104"/>
  <c r="N15" i="104"/>
  <c r="M15" i="104"/>
  <c r="N14" i="104"/>
  <c r="M14" i="104"/>
  <c r="N13" i="104"/>
  <c r="M13" i="104"/>
  <c r="N14" i="69"/>
  <c r="N15" i="69"/>
  <c r="N16" i="69"/>
  <c r="N17" i="69"/>
  <c r="N18" i="69"/>
  <c r="N19" i="69"/>
  <c r="N20" i="69"/>
  <c r="N21" i="69"/>
  <c r="N22" i="69"/>
  <c r="N23" i="69"/>
  <c r="N24" i="69"/>
  <c r="N25" i="69"/>
  <c r="N26" i="69"/>
  <c r="N27" i="69"/>
  <c r="N13" i="69"/>
  <c r="M14" i="69"/>
  <c r="M15" i="69"/>
  <c r="M16" i="69"/>
  <c r="M17" i="69"/>
  <c r="M18" i="69"/>
  <c r="M19" i="69"/>
  <c r="M20" i="69"/>
  <c r="M21" i="69"/>
  <c r="M22" i="69"/>
  <c r="M23" i="69"/>
  <c r="M24" i="69"/>
  <c r="M25" i="69"/>
  <c r="M26" i="69"/>
  <c r="M27" i="69"/>
  <c r="M13" i="69"/>
  <c r="O17" i="69" s="1"/>
  <c r="R17" i="69" s="1"/>
  <c r="O15" i="69" l="1"/>
  <c r="R15" i="69" s="1"/>
  <c r="O19" i="107"/>
  <c r="R19" i="107" s="1"/>
  <c r="O23" i="126"/>
  <c r="R23" i="126" s="1"/>
  <c r="O21" i="126"/>
  <c r="R21" i="126" s="1"/>
  <c r="O19" i="126"/>
  <c r="R19" i="126" s="1"/>
  <c r="O15" i="126"/>
  <c r="R15" i="126" s="1"/>
  <c r="O17" i="126"/>
  <c r="R17" i="126" s="1"/>
  <c r="O13" i="126"/>
  <c r="R13" i="126" s="1"/>
  <c r="O26" i="126"/>
  <c r="R26" i="126" s="1"/>
  <c r="O25" i="126"/>
  <c r="R25" i="126" s="1"/>
  <c r="O16" i="126"/>
  <c r="R16" i="126" s="1"/>
  <c r="O24" i="108"/>
  <c r="R24" i="108" s="1"/>
  <c r="O17" i="108"/>
  <c r="R17" i="108" s="1"/>
  <c r="O25" i="108"/>
  <c r="R25" i="108" s="1"/>
  <c r="O13" i="108"/>
  <c r="R13" i="108" s="1"/>
  <c r="O19" i="108"/>
  <c r="R19" i="108" s="1"/>
  <c r="O23" i="108"/>
  <c r="R23" i="108" s="1"/>
  <c r="O15" i="108"/>
  <c r="R15" i="108" s="1"/>
  <c r="O21" i="108"/>
  <c r="R21" i="108" s="1"/>
  <c r="O14" i="108"/>
  <c r="R14" i="108" s="1"/>
  <c r="O16" i="108"/>
  <c r="R16" i="108" s="1"/>
  <c r="O18" i="108"/>
  <c r="R18" i="108" s="1"/>
  <c r="O20" i="108"/>
  <c r="R20" i="108" s="1"/>
  <c r="O22" i="108"/>
  <c r="R22" i="108" s="1"/>
  <c r="O17" i="107"/>
  <c r="R17" i="107" s="1"/>
  <c r="O25" i="107"/>
  <c r="R25" i="107" s="1"/>
  <c r="O13" i="107"/>
  <c r="R13" i="107" s="1"/>
  <c r="O22" i="107"/>
  <c r="R22" i="107" s="1"/>
  <c r="O21" i="107"/>
  <c r="R21" i="107" s="1"/>
  <c r="O24" i="107"/>
  <c r="R24" i="107" s="1"/>
  <c r="O26" i="107"/>
  <c r="R26" i="107" s="1"/>
  <c r="O14" i="107"/>
  <c r="R14" i="107" s="1"/>
  <c r="O16" i="107"/>
  <c r="R16" i="107" s="1"/>
  <c r="O18" i="107"/>
  <c r="R18" i="107" s="1"/>
  <c r="O20" i="107"/>
  <c r="R20" i="107" s="1"/>
  <c r="O27" i="107"/>
  <c r="P27" i="107" s="1"/>
  <c r="Q27" i="107" s="1"/>
  <c r="O15" i="125"/>
  <c r="R15" i="125" s="1"/>
  <c r="O13" i="125"/>
  <c r="R13" i="125" s="1"/>
  <c r="O25" i="125"/>
  <c r="R25" i="125" s="1"/>
  <c r="O26" i="125"/>
  <c r="R26" i="125" s="1"/>
  <c r="O23" i="125"/>
  <c r="R23" i="125" s="1"/>
  <c r="O21" i="125"/>
  <c r="R21" i="125" s="1"/>
  <c r="O19" i="125"/>
  <c r="R19" i="125" s="1"/>
  <c r="O17" i="125"/>
  <c r="R17" i="125" s="1"/>
  <c r="O14" i="126"/>
  <c r="R14" i="126" s="1"/>
  <c r="O18" i="126"/>
  <c r="R18" i="126" s="1"/>
  <c r="O20" i="126"/>
  <c r="R20" i="126" s="1"/>
  <c r="O22" i="126"/>
  <c r="R22" i="126" s="1"/>
  <c r="O24" i="126"/>
  <c r="R24" i="126" s="1"/>
  <c r="O27" i="126"/>
  <c r="R27" i="126" s="1"/>
  <c r="O26" i="108"/>
  <c r="R26" i="108" s="1"/>
  <c r="O14" i="125"/>
  <c r="R14" i="125" s="1"/>
  <c r="O16" i="125"/>
  <c r="R16" i="125" s="1"/>
  <c r="O18" i="125"/>
  <c r="R18" i="125" s="1"/>
  <c r="O20" i="125"/>
  <c r="R20" i="125" s="1"/>
  <c r="O22" i="125"/>
  <c r="R22" i="125" s="1"/>
  <c r="O24" i="125"/>
  <c r="R24" i="125" s="1"/>
  <c r="O27" i="125"/>
  <c r="P27" i="125" s="1"/>
  <c r="Q27" i="125" s="1"/>
  <c r="O24" i="104"/>
  <c r="R24" i="104" s="1"/>
  <c r="O20" i="104"/>
  <c r="R20" i="104" s="1"/>
  <c r="O14" i="69"/>
  <c r="R14" i="69" s="1"/>
  <c r="O19" i="69"/>
  <c r="R19" i="69" s="1"/>
  <c r="O18" i="69"/>
  <c r="R18" i="69" s="1"/>
  <c r="O23" i="69"/>
  <c r="R23" i="69" s="1"/>
  <c r="O20" i="69"/>
  <c r="R20" i="69" s="1"/>
  <c r="O25" i="69"/>
  <c r="R25" i="69" s="1"/>
  <c r="O24" i="69"/>
  <c r="R24" i="69" s="1"/>
  <c r="O13" i="69"/>
  <c r="R13" i="69" s="1"/>
  <c r="O22" i="69"/>
  <c r="R22" i="69" s="1"/>
  <c r="O16" i="69"/>
  <c r="R16" i="69" s="1"/>
  <c r="O26" i="69"/>
  <c r="R26" i="69" s="1"/>
  <c r="O27" i="69"/>
  <c r="R27" i="69" s="1"/>
  <c r="O21" i="69"/>
  <c r="R21" i="69" s="1"/>
  <c r="P13" i="126"/>
  <c r="Q13" i="126" s="1"/>
  <c r="P19" i="126"/>
  <c r="Q19" i="126" s="1"/>
  <c r="P20" i="126"/>
  <c r="Q20" i="126" s="1"/>
  <c r="P21" i="126"/>
  <c r="Q21" i="126" s="1"/>
  <c r="P23" i="126"/>
  <c r="Q23" i="126" s="1"/>
  <c r="P25" i="126"/>
  <c r="Q25" i="126" s="1"/>
  <c r="P14" i="108"/>
  <c r="Q14" i="108" s="1"/>
  <c r="P16" i="108"/>
  <c r="Q16" i="108" s="1"/>
  <c r="P27" i="108"/>
  <c r="Q27" i="108" s="1"/>
  <c r="O23" i="107"/>
  <c r="P15" i="107"/>
  <c r="Q15" i="107" s="1"/>
  <c r="P17" i="107"/>
  <c r="Q17" i="107" s="1"/>
  <c r="P19" i="107"/>
  <c r="Q19" i="107" s="1"/>
  <c r="P25" i="107"/>
  <c r="Q25" i="107" s="1"/>
  <c r="P26" i="107"/>
  <c r="Q26" i="107" s="1"/>
  <c r="P13" i="125"/>
  <c r="Q13" i="125" s="1"/>
  <c r="P15" i="125"/>
  <c r="Q15" i="125" s="1"/>
  <c r="P24" i="125"/>
  <c r="Q24" i="125" s="1"/>
  <c r="P25" i="125"/>
  <c r="Q25" i="125" s="1"/>
  <c r="O14" i="104"/>
  <c r="R14" i="104" s="1"/>
  <c r="O16" i="104"/>
  <c r="R16" i="104" s="1"/>
  <c r="O18" i="104"/>
  <c r="R18" i="104" s="1"/>
  <c r="O13" i="104"/>
  <c r="R13" i="104" s="1"/>
  <c r="O15" i="104"/>
  <c r="R15" i="104" s="1"/>
  <c r="O17" i="104"/>
  <c r="R17" i="104" s="1"/>
  <c r="O19" i="104"/>
  <c r="R19" i="104" s="1"/>
  <c r="O21" i="104"/>
  <c r="R21" i="104" s="1"/>
  <c r="O22" i="104"/>
  <c r="R22" i="104" s="1"/>
  <c r="O25" i="104"/>
  <c r="R25" i="104" s="1"/>
  <c r="O26" i="104"/>
  <c r="R26" i="104" s="1"/>
  <c r="O27" i="104"/>
  <c r="R27" i="104" s="1"/>
  <c r="O23" i="104"/>
  <c r="P17" i="69"/>
  <c r="Q17" i="69" s="1"/>
  <c r="P15" i="69"/>
  <c r="Q15" i="69" s="1"/>
  <c r="P24" i="108" l="1"/>
  <c r="Q24" i="108" s="1"/>
  <c r="P13" i="108"/>
  <c r="Q13" i="108" s="1"/>
  <c r="P17" i="125"/>
  <c r="Q17" i="125" s="1"/>
  <c r="P14" i="125"/>
  <c r="Q14" i="125" s="1"/>
  <c r="R27" i="125"/>
  <c r="P24" i="104"/>
  <c r="Q24" i="104" s="1"/>
  <c r="P26" i="125"/>
  <c r="Q26" i="125" s="1"/>
  <c r="P18" i="126"/>
  <c r="Q18" i="126" s="1"/>
  <c r="P16" i="126"/>
  <c r="Q16" i="126" s="1"/>
  <c r="P14" i="126"/>
  <c r="Q14" i="126" s="1"/>
  <c r="P26" i="126"/>
  <c r="Q26" i="126" s="1"/>
  <c r="P22" i="126"/>
  <c r="Q22" i="126" s="1"/>
  <c r="P17" i="126"/>
  <c r="Q17" i="126" s="1"/>
  <c r="P15" i="126"/>
  <c r="Q15" i="126" s="1"/>
  <c r="P17" i="108"/>
  <c r="Q17" i="108" s="1"/>
  <c r="P26" i="108"/>
  <c r="Q26" i="108" s="1"/>
  <c r="P25" i="108"/>
  <c r="Q25" i="108" s="1"/>
  <c r="P22" i="108"/>
  <c r="Q22" i="108" s="1"/>
  <c r="P21" i="108"/>
  <c r="Q21" i="108" s="1"/>
  <c r="P19" i="108"/>
  <c r="Q19" i="108" s="1"/>
  <c r="P15" i="108"/>
  <c r="Q15" i="108" s="1"/>
  <c r="P20" i="108"/>
  <c r="Q20" i="108" s="1"/>
  <c r="P18" i="108"/>
  <c r="Q18" i="108" s="1"/>
  <c r="P23" i="108"/>
  <c r="Q23" i="108" s="1"/>
  <c r="P22" i="107"/>
  <c r="Q22" i="107" s="1"/>
  <c r="P14" i="107"/>
  <c r="Q14" i="107" s="1"/>
  <c r="P13" i="107"/>
  <c r="Q13" i="107" s="1"/>
  <c r="P24" i="107"/>
  <c r="Q24" i="107" s="1"/>
  <c r="R27" i="107"/>
  <c r="P21" i="107"/>
  <c r="Q21" i="107" s="1"/>
  <c r="P20" i="107"/>
  <c r="Q20" i="107" s="1"/>
  <c r="P18" i="107"/>
  <c r="Q18" i="107" s="1"/>
  <c r="P16" i="107"/>
  <c r="Q16" i="107" s="1"/>
  <c r="P23" i="125"/>
  <c r="Q23" i="125" s="1"/>
  <c r="P21" i="125"/>
  <c r="Q21" i="125" s="1"/>
  <c r="P19" i="125"/>
  <c r="Q19" i="125" s="1"/>
  <c r="P18" i="125"/>
  <c r="Q18" i="125" s="1"/>
  <c r="P16" i="125"/>
  <c r="Q16" i="125" s="1"/>
  <c r="P20" i="104"/>
  <c r="Q20" i="104" s="1"/>
  <c r="P18" i="104"/>
  <c r="Q18" i="104" s="1"/>
  <c r="P21" i="104"/>
  <c r="Q21" i="104" s="1"/>
  <c r="P14" i="104"/>
  <c r="Q14" i="104" s="1"/>
  <c r="P18" i="69"/>
  <c r="Q18" i="69" s="1"/>
  <c r="P24" i="69"/>
  <c r="Q24" i="69" s="1"/>
  <c r="P14" i="69"/>
  <c r="Q14" i="69" s="1"/>
  <c r="P21" i="69"/>
  <c r="Q21" i="69" s="1"/>
  <c r="P27" i="69"/>
  <c r="Q27" i="69" s="1"/>
  <c r="P19" i="69"/>
  <c r="Q19" i="69" s="1"/>
  <c r="P24" i="126"/>
  <c r="Q24" i="126" s="1"/>
  <c r="P27" i="126"/>
  <c r="Q27" i="126" s="1"/>
  <c r="P22" i="125"/>
  <c r="Q22" i="125" s="1"/>
  <c r="P20" i="125"/>
  <c r="Q20" i="125" s="1"/>
  <c r="P15" i="104"/>
  <c r="Q15" i="104" s="1"/>
  <c r="P13" i="104"/>
  <c r="Q13" i="104" s="1"/>
  <c r="P19" i="104"/>
  <c r="Q19" i="104" s="1"/>
  <c r="P20" i="69"/>
  <c r="Q20" i="69" s="1"/>
  <c r="P26" i="69"/>
  <c r="Q26" i="69" s="1"/>
  <c r="P16" i="69"/>
  <c r="Q16" i="69" s="1"/>
  <c r="P25" i="69"/>
  <c r="Q25" i="69" s="1"/>
  <c r="P23" i="69"/>
  <c r="Q23" i="69" s="1"/>
  <c r="P22" i="69"/>
  <c r="Q22" i="69" s="1"/>
  <c r="P13" i="69"/>
  <c r="Q13" i="69" s="1"/>
  <c r="R23" i="107"/>
  <c r="P23" i="107"/>
  <c r="Q23" i="107" s="1"/>
  <c r="P26" i="104"/>
  <c r="Q26" i="104" s="1"/>
  <c r="P25" i="104"/>
  <c r="Q25" i="104" s="1"/>
  <c r="P17" i="104"/>
  <c r="Q17" i="104" s="1"/>
  <c r="P27" i="104"/>
  <c r="Q27" i="104" s="1"/>
  <c r="P22" i="104"/>
  <c r="Q22" i="104" s="1"/>
  <c r="P16" i="104"/>
  <c r="Q16" i="104" s="1"/>
  <c r="R23" i="104"/>
  <c r="P23" i="104"/>
  <c r="Q23" i="104" s="1"/>
  <c r="B42" i="123"/>
  <c r="B42" i="130"/>
  <c r="B42" i="122"/>
  <c r="B41" i="121"/>
  <c r="B37" i="120"/>
  <c r="B42" i="119"/>
  <c r="B41" i="118"/>
  <c r="B41" i="117"/>
  <c r="B41" i="116"/>
  <c r="B41" i="115"/>
  <c r="B41" i="112"/>
  <c r="B42" i="129"/>
  <c r="B41" i="113"/>
  <c r="B41" i="114"/>
  <c r="B40" i="111"/>
  <c r="B48" i="128"/>
  <c r="B48" i="85"/>
  <c r="B49" i="84"/>
  <c r="B47" i="83"/>
  <c r="B49" i="82"/>
  <c r="B48" i="127"/>
  <c r="B48" i="80"/>
  <c r="B47" i="79"/>
  <c r="B49" i="81"/>
  <c r="B48" i="78"/>
  <c r="B49" i="77"/>
  <c r="B50" i="56"/>
  <c r="B49" i="75"/>
  <c r="B50" i="76"/>
  <c r="B49" i="74"/>
  <c r="B46" i="126"/>
  <c r="B46" i="108"/>
  <c r="B47" i="107"/>
  <c r="B45" i="125"/>
</calcChain>
</file>

<file path=xl/sharedStrings.xml><?xml version="1.0" encoding="utf-8"?>
<sst xmlns="http://schemas.openxmlformats.org/spreadsheetml/2006/main" count="878" uniqueCount="126">
  <si>
    <t xml:space="preserve"> </t>
  </si>
  <si>
    <t>Bogotá</t>
  </si>
  <si>
    <t>Colombia</t>
  </si>
  <si>
    <t>I Trim</t>
  </si>
  <si>
    <t>Educación superior privada</t>
  </si>
  <si>
    <t>Salud humana privada</t>
  </si>
  <si>
    <t>Ingresos operacionales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</si>
  <si>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</si>
  <si>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</si>
  <si>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</si>
  <si>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</si>
  <si>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</si>
  <si>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</si>
  <si>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</si>
  <si>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</si>
  <si>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</si>
  <si>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</si>
  <si>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</si>
  <si>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</si>
  <si>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</si>
  <si>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</si>
  <si>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</si>
  <si>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</si>
  <si>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</si>
  <si>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</si>
  <si>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</si>
  <si>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</si>
  <si>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</si>
  <si>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</si>
  <si>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</si>
  <si>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</si>
  <si>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</si>
  <si>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</si>
  <si>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</si>
  <si>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</si>
  <si>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</si>
  <si>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</si>
  <si>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</si>
  <si>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</si>
  <si>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</si>
  <si>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</si>
  <si>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Personal ocupado según actividad de servicios en Bogotá</t>
  </si>
  <si>
    <t>Telecomunicaciones*: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</si>
  <si>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</si>
  <si>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</si>
  <si>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</si>
  <si>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</si>
  <si>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</si>
  <si>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</si>
  <si>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</si>
  <si>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</si>
  <si>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</si>
  <si>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</si>
  <si>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</si>
  <si>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</si>
  <si>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</si>
  <si>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</si>
  <si>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</si>
  <si>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</si>
  <si>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</si>
  <si>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</si>
  <si>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</si>
  <si>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</si>
  <si>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</si>
  <si>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</si>
  <si>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</si>
  <si>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</si>
  <si>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</si>
  <si>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Fuente: Dane, Muestra Trimestral de Servicios Bogotá Junio de 2016. Cálculos ODEB</t>
  </si>
  <si>
    <t>Restaurantes, catering y bares*: Ingresos operacionales reales  y ocupación</t>
  </si>
  <si>
    <t>Ingresos operacionales reales</t>
  </si>
  <si>
    <t>Almacenamiento y actividades complementarias al Transporte*: Ingresos operacionales reales y ocupación</t>
  </si>
  <si>
    <t>Correo y servicios de mensajería*: Ingresos operacionales reales y ocupación</t>
  </si>
  <si>
    <t>Actividades inmobiliarias y de alquiler de maquinaria*: Ingresos operacionales reales y ocupación</t>
  </si>
  <si>
    <t>Informática y Actividades Conexas*: Ingresos operacionales reales y ocupación</t>
  </si>
  <si>
    <t>Actividades de empleo, seguridad e investigación privada*: Ingresos operacionales reales y ocupación</t>
  </si>
  <si>
    <t>Publicidad*: Ingresos operacionales reales y ocupación</t>
  </si>
  <si>
    <t>Actividades profesionales, científicas y técnicas*: Ingresos operacionales reales y ocupación</t>
  </si>
  <si>
    <t>Actividades administrativas y de apoyo de oficinas y otras actividades*: Ingresos operacionales reales y ocupación</t>
  </si>
  <si>
    <t>Educación superior privada*: Ingresos operacionales reales y ocupación</t>
  </si>
  <si>
    <t>Salud humana privada*: Ingresos operacionales reales y ocupación</t>
  </si>
  <si>
    <t>Actividades de programación, transmisión de televisión y agencias de noticias*: Ingresos operacionales reales y ocupación</t>
  </si>
  <si>
    <t>Producción de películas cinematográficas: Ingresos operacionales reales y ocupación</t>
  </si>
  <si>
    <t>Otras de entretenimiento y Otros Servicios*: Ingresos operacionales reales y ocupación</t>
  </si>
  <si>
    <t>Restaurantes, catering y bares*: Ingresos operacionales reales y ocupación</t>
  </si>
  <si>
    <t>Almacenamiento y actividades complementarias al Transporte*: Ingresos operacionales reales  y ocupación</t>
  </si>
  <si>
    <t>Telecomunicaciones*: Ingresos operacionales reales y ocupación</t>
  </si>
  <si>
    <t xml:space="preserve">Educación Superior Privada*: Ingresos operacionales reales </t>
  </si>
  <si>
    <t>Salud Humana Privada*: Ingresos operacionales reales y ocupación</t>
  </si>
  <si>
    <t>Producción de películas cinematográficas*: Ingresos operacionales reales y ocupación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</si>
  <si>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</si>
  <si>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</si>
  <si>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</si>
  <si>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</si>
  <si>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</si>
  <si>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</si>
  <si>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</si>
  <si>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</si>
  <si>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Fuente: Dane, MTSB. Junio de 2016. Cálculos ODEB</t>
  </si>
  <si>
    <t>Variación anual %, II trimestre de 2016</t>
  </si>
  <si>
    <t>Variación año corrido %, II trimestre de 2016</t>
  </si>
  <si>
    <t>Variación acumulada 12 meses %, II trimestre de 2016</t>
  </si>
  <si>
    <t>Bogotá.  Personal ocupado en Restaurantes, catering y bares, según categoría ocupacional  
Variación anual %, II trimestre</t>
  </si>
  <si>
    <t>Bogotá.  Personal ocupado en Almacenamiento y actividades complementarias al transporte, según categoría ocupacional                                                                                            Variación anual %, II trimestre</t>
  </si>
  <si>
    <t>Bogotá.  Personal ocupado en Correo y servicios de mensajería, según categoría ocupacional 
Variación anual %, II trimestre</t>
  </si>
  <si>
    <t>Bogotá.  Personal ocupado en Telecomunicaciones, según categoría ocupacional 
Variación anual %, II trimestre</t>
  </si>
  <si>
    <t>Bogotá.  Personal ocupado en actividades inmobiliarias y de alquiler de maquinaria, según categoría ocupacional                                                         Variación anual %, II trimestre</t>
  </si>
  <si>
    <t>Bogotá.  Personal ocupado en Informática y actividades conexas, según categoría ocupacional                                                         Variación anual %, II trimestre</t>
  </si>
  <si>
    <t>Bogotá.  Personal ocupado en Actividades de empleo, seguridad e investigación privada según categoría ocupacional 
Variación anual %, II trimestre</t>
  </si>
  <si>
    <t>Bogotá.  Personal ocupado en Publicidad, según categoría ocupacional 
 Variación anual %, II trimestre</t>
  </si>
  <si>
    <t>Bogotá.  Personal ocupado en Actividades profesionales, científicas y técnicas, según categoría ocupacional 
Variación anual %, II trimestre</t>
  </si>
  <si>
    <t>Bogotá.  Personal ocupado en Actividades administrativas y de apoyo de oficinas, según categoría ocupacional 
Variación anual %, II trimestre</t>
  </si>
  <si>
    <t>Bogotá.  Personal ocupado en Educación superior privada, según categoría ocupacional 
Variación anual %, II trimestre</t>
  </si>
  <si>
    <t>Bogotá.  Personal ocupado en Salud humana privada, según categoría ocupacional Variación anual %, 
II trimestre</t>
  </si>
  <si>
    <t>Bogotá.  Personal ocupado en Actividades de programación, transmisión de televisión y agencias de noticias, según categoría ocupacional 
Variación anual %, II trimestre</t>
  </si>
  <si>
    <t>Bogotá.  Personal ocupado en Producción de películas cinematográficas, según categoría ocupacional. Variación anual %, II trimestre</t>
  </si>
  <si>
    <t>Bogotá.  Personal ocupado en Otras de entretenimiento y Otros Servicios, según categoría ocupacional 
Variación anual %, II trimestre</t>
  </si>
  <si>
    <t>Variación año corrido %, II Trimestre 2016</t>
  </si>
  <si>
    <t>n.d.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</si>
  <si>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</si>
  <si>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</si>
  <si>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</si>
  <si>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</si>
  <si>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</si>
  <si>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</si>
  <si>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Nota: Los índices para Bogotá tienen por año base a 2014 y los correpondientes a Colombia a 2011.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</si>
</sst>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1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1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3" fillId="2" borderId="0" xfId="2" applyFont="1" applyFill="1" applyBorder="1" applyAlignment="1">
      <alignment horizontal="center" wrapText="1"/>
    </xf>
    <xf numFmtId="167" fontId="2" fillId="0" borderId="13" xfId="2" applyNumberFormat="1" applyFont="1" applyFill="1" applyBorder="1"/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164" fontId="16" fillId="2" borderId="4" xfId="1" applyNumberFormat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16" fillId="0" borderId="0" xfId="1" applyFont="1" applyFill="1"/>
    <xf numFmtId="0" fontId="22" fillId="2" borderId="0" xfId="1" applyFont="1" applyFill="1" applyBorder="1" applyAlignment="1">
      <alignment horizontal="center"/>
    </xf>
    <xf numFmtId="167" fontId="15" fillId="3" borderId="9" xfId="2" applyNumberFormat="1" applyFont="1" applyFill="1" applyBorder="1" applyAlignment="1">
      <alignment horizontal="right"/>
    </xf>
    <xf numFmtId="0" fontId="22" fillId="2" borderId="2" xfId="1" applyFont="1" applyFill="1" applyBorder="1" applyAlignment="1">
      <alignment horizontal="center"/>
    </xf>
    <xf numFmtId="0" fontId="22" fillId="2" borderId="3" xfId="1" applyFont="1" applyFill="1" applyBorder="1" applyAlignment="1">
      <alignment horizontal="center"/>
    </xf>
    <xf numFmtId="0" fontId="22" fillId="2" borderId="5" xfId="1" applyFont="1" applyFill="1" applyBorder="1" applyAlignment="1">
      <alignment horizont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4" fontId="16" fillId="2" borderId="0" xfId="1" applyNumberFormat="1" applyFont="1" applyFill="1"/>
    <xf numFmtId="0" fontId="3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167" fontId="2" fillId="0" borderId="14" xfId="2" applyNumberFormat="1" applyFont="1" applyFill="1" applyBorder="1"/>
    <xf numFmtId="0" fontId="3" fillId="2" borderId="11" xfId="2" applyFont="1" applyFill="1" applyBorder="1" applyAlignment="1">
      <alignment horizontal="center" vertical="center"/>
    </xf>
    <xf numFmtId="0" fontId="5" fillId="2" borderId="4" xfId="1" applyFont="1" applyFill="1" applyBorder="1"/>
    <xf numFmtId="164" fontId="5" fillId="2" borderId="4" xfId="1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Anual'!$R$12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'Ing Actividad Anual'!$Q$13:$Q$27</c:f>
              <c:strCache>
                <c:ptCount val="15"/>
                <c:pt idx="0">
                  <c:v>Actividades profesionales, científicas, técnicas</c:v>
                </c:pt>
                <c:pt idx="1">
                  <c:v>Actividades de empleo, seguridad e invetigación privada, servicios</c:v>
                </c:pt>
                <c:pt idx="2">
                  <c:v>Publicidad</c:v>
                </c:pt>
                <c:pt idx="3">
                  <c:v>Act. de programación y transmisión de televisión, agencia de noticias</c:v>
                </c:pt>
                <c:pt idx="4">
                  <c:v>Telecomunicaciones</c:v>
                </c:pt>
                <c:pt idx="5">
                  <c:v>Desarrollo de sistemas informáticos y procesamiento de datos</c:v>
                </c:pt>
                <c:pt idx="6">
                  <c:v>Inmobiliarias y de alquiler de maquinaria</c:v>
                </c:pt>
                <c:pt idx="7">
                  <c:v>Restaurantes, catering y bares</c:v>
                </c:pt>
                <c:pt idx="8">
                  <c:v>Almacenamiento y actividades complementarias al transporte</c:v>
                </c:pt>
                <c:pt idx="9">
                  <c:v>Actividades administrativas y de apoyo de oficina y otras acts.</c:v>
                </c:pt>
                <c:pt idx="10">
                  <c:v>Otras de entretenimiento y otros servicios</c:v>
                </c:pt>
                <c:pt idx="11">
                  <c:v>Educación superior privada</c:v>
                </c:pt>
                <c:pt idx="12">
                  <c:v>Salud humana privada</c:v>
                </c:pt>
                <c:pt idx="13">
                  <c:v>Correo y servicios de mensajería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Anual'!$R$13:$R$27</c:f>
              <c:numCache>
                <c:formatCode>#.##00</c:formatCode>
                <c:ptCount val="15"/>
                <c:pt idx="0">
                  <c:v>-10.188199763108297</c:v>
                </c:pt>
                <c:pt idx="1">
                  <c:v>-8.1778302117854409</c:v>
                </c:pt>
                <c:pt idx="2">
                  <c:v>-6.2204083111877644</c:v>
                </c:pt>
                <c:pt idx="3">
                  <c:v>-5.580527690557191</c:v>
                </c:pt>
                <c:pt idx="4">
                  <c:v>-2.470071552262687</c:v>
                </c:pt>
                <c:pt idx="5">
                  <c:v>-1.7792389982716705</c:v>
                </c:pt>
                <c:pt idx="6">
                  <c:v>-1.4441593177435541</c:v>
                </c:pt>
                <c:pt idx="7">
                  <c:v>-1.3737732905409916</c:v>
                </c:pt>
                <c:pt idx="8">
                  <c:v>-1.2610349090719009</c:v>
                </c:pt>
                <c:pt idx="9">
                  <c:v>2.3570656759662079</c:v>
                </c:pt>
                <c:pt idx="10">
                  <c:v>2.7744804284898228</c:v>
                </c:pt>
                <c:pt idx="11">
                  <c:v>3.6994025058729507</c:v>
                </c:pt>
                <c:pt idx="12">
                  <c:v>6.1934329994560278</c:v>
                </c:pt>
                <c:pt idx="13">
                  <c:v>13.366876255654358</c:v>
                </c:pt>
                <c:pt idx="14">
                  <c:v>13.531818267642869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60695680"/>
        <c:axId val="60706816"/>
      </c:barChart>
      <c:catAx>
        <c:axId val="606956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706816"/>
        <c:crosses val="autoZero"/>
        <c:auto val="1"/>
        <c:lblAlgn val="ctr"/>
        <c:lblOffset val="100"/>
        <c:tickMarkSkip val="1"/>
        <c:noMultiLvlLbl val="0"/>
      </c:catAx>
      <c:valAx>
        <c:axId val="607068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0695680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Corrida'!$Q$13:$Q$27</c:f>
              <c:strCache>
                <c:ptCount val="15"/>
                <c:pt idx="0">
                  <c:v>Actividades profesionales, científicas, técnicas</c:v>
                </c:pt>
                <c:pt idx="1">
                  <c:v>Act. de programación y transmisión de televisión, agencia de noticias</c:v>
                </c:pt>
                <c:pt idx="2">
                  <c:v>Actividades de empleo, seguridad e invetigación privada, servicios</c:v>
                </c:pt>
                <c:pt idx="3">
                  <c:v>Publicidad</c:v>
                </c:pt>
                <c:pt idx="4">
                  <c:v>Otras de entretenimiento y otros servicios</c:v>
                </c:pt>
                <c:pt idx="5">
                  <c:v>Telecomunicaciones</c:v>
                </c:pt>
                <c:pt idx="6">
                  <c:v>Desarrollo de sistemas informáticos y procesamiento de datos</c:v>
                </c:pt>
                <c:pt idx="7">
                  <c:v>Inmobiliarias y de alquiler de maquinaria</c:v>
                </c:pt>
                <c:pt idx="8">
                  <c:v>Almacenamiento y actividades complementarias al transporte</c:v>
                </c:pt>
                <c:pt idx="9">
                  <c:v>Actividades administrativas y de apoyo de oficina y otras acts.</c:v>
                </c:pt>
                <c:pt idx="10">
                  <c:v>Restaurantes, catering y bares</c:v>
                </c:pt>
                <c:pt idx="11">
                  <c:v>Salud humana privada</c:v>
                </c:pt>
                <c:pt idx="12">
                  <c:v>Educación superior privada</c:v>
                </c:pt>
                <c:pt idx="13">
                  <c:v>Correo y servicios de mensajería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Corrida'!$R$13:$R$27</c:f>
              <c:numCache>
                <c:formatCode>#.##00</c:formatCode>
                <c:ptCount val="15"/>
                <c:pt idx="0">
                  <c:v>-12.127208909057963</c:v>
                </c:pt>
                <c:pt idx="1">
                  <c:v>-9.6453074237388137</c:v>
                </c:pt>
                <c:pt idx="2">
                  <c:v>-7.4877984631086303</c:v>
                </c:pt>
                <c:pt idx="3">
                  <c:v>-6.6661162693829823</c:v>
                </c:pt>
                <c:pt idx="4">
                  <c:v>-2.6007801111883944</c:v>
                </c:pt>
                <c:pt idx="5">
                  <c:v>-2.5231648869491807</c:v>
                </c:pt>
                <c:pt idx="6">
                  <c:v>-1.9048481788274563</c:v>
                </c:pt>
                <c:pt idx="7">
                  <c:v>-1.8323530206918459</c:v>
                </c:pt>
                <c:pt idx="8">
                  <c:v>-0.54121361770140819</c:v>
                </c:pt>
                <c:pt idx="9">
                  <c:v>-0.17919266912036491</c:v>
                </c:pt>
                <c:pt idx="10">
                  <c:v>5.1062509254173882E-2</c:v>
                </c:pt>
                <c:pt idx="11">
                  <c:v>5.2115838954376992</c:v>
                </c:pt>
                <c:pt idx="12">
                  <c:v>5.6267264407108497</c:v>
                </c:pt>
                <c:pt idx="13">
                  <c:v>8.7550381244740016</c:v>
                </c:pt>
                <c:pt idx="14">
                  <c:v>12.486224130710566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9729024"/>
        <c:axId val="60722560"/>
      </c:barChart>
      <c:catAx>
        <c:axId val="5972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60722560"/>
        <c:crosses val="autoZero"/>
        <c:auto val="1"/>
        <c:lblAlgn val="ctr"/>
        <c:lblOffset val="100"/>
        <c:tickMarkSkip val="1"/>
        <c:noMultiLvlLbl val="0"/>
      </c:catAx>
      <c:valAx>
        <c:axId val="60722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729024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meses'!$Q$13:$Q$27</c:f>
              <c:strCache>
                <c:ptCount val="15"/>
                <c:pt idx="0">
                  <c:v>Actividades profesionales, científicas, técnicas</c:v>
                </c:pt>
                <c:pt idx="1">
                  <c:v>Act. de programación y transmisión de televisión, agencia de noticias</c:v>
                </c:pt>
                <c:pt idx="2">
                  <c:v>Actividades de empleo, seguridad e invetigación privada, servicios</c:v>
                </c:pt>
                <c:pt idx="3">
                  <c:v>Inmobiliarias y de alquiler de maquinaria</c:v>
                </c:pt>
                <c:pt idx="4">
                  <c:v>Publicidad</c:v>
                </c:pt>
                <c:pt idx="5">
                  <c:v>Otras de entretenimiento y otros servicios</c:v>
                </c:pt>
                <c:pt idx="6">
                  <c:v>Telecomunicaciones</c:v>
                </c:pt>
                <c:pt idx="7">
                  <c:v>Restaurantes, catering y bares</c:v>
                </c:pt>
                <c:pt idx="8">
                  <c:v>Almacenamiento y actividades complementarias al transporte</c:v>
                </c:pt>
                <c:pt idx="9">
                  <c:v>Actividades administrativas y de apoyo de oficina y otras acts.</c:v>
                </c:pt>
                <c:pt idx="10">
                  <c:v>Educación superior privada</c:v>
                </c:pt>
                <c:pt idx="11">
                  <c:v>Desarrollo de sistemas informáticos y procesamiento de datos</c:v>
                </c:pt>
                <c:pt idx="12">
                  <c:v>Salud humana privada</c:v>
                </c:pt>
                <c:pt idx="13">
                  <c:v>Correo y servicios de mensajería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12 meses'!$R$13:$R$27</c:f>
              <c:numCache>
                <c:formatCode>#.##00</c:formatCode>
                <c:ptCount val="15"/>
                <c:pt idx="0">
                  <c:v>-12.123788922676571</c:v>
                </c:pt>
                <c:pt idx="1">
                  <c:v>-6.4238191218795704</c:v>
                </c:pt>
                <c:pt idx="2">
                  <c:v>-5.726500255748201</c:v>
                </c:pt>
                <c:pt idx="3">
                  <c:v>-3.670560334904005</c:v>
                </c:pt>
                <c:pt idx="4">
                  <c:v>-3.5287430742951043</c:v>
                </c:pt>
                <c:pt idx="5">
                  <c:v>-1.4358293711562609</c:v>
                </c:pt>
                <c:pt idx="6">
                  <c:v>-0.59886303326744939</c:v>
                </c:pt>
                <c:pt idx="7">
                  <c:v>0.83264860918188521</c:v>
                </c:pt>
                <c:pt idx="8">
                  <c:v>2.0359575605666258</c:v>
                </c:pt>
                <c:pt idx="9">
                  <c:v>4.0608386108190508</c:v>
                </c:pt>
                <c:pt idx="10">
                  <c:v>4.6934047411240298</c:v>
                </c:pt>
                <c:pt idx="11">
                  <c:v>5.7544087946436173</c:v>
                </c:pt>
                <c:pt idx="12">
                  <c:v>6.201668435942076</c:v>
                </c:pt>
                <c:pt idx="13">
                  <c:v>8.836317542151594</c:v>
                </c:pt>
                <c:pt idx="14">
                  <c:v>13.736138358303162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9758464"/>
        <c:axId val="61297408"/>
      </c:barChart>
      <c:catAx>
        <c:axId val="59758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61297408"/>
        <c:crosses val="autoZero"/>
        <c:auto val="1"/>
        <c:lblAlgn val="ctr"/>
        <c:lblOffset val="100"/>
        <c:tickMarkSkip val="1"/>
        <c:noMultiLvlLbl val="0"/>
      </c:catAx>
      <c:valAx>
        <c:axId val="612974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758464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585613490483936"/>
          <c:y val="1.2382339069651424E-2"/>
          <c:w val="0.44739401588013472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Anual'!$P$12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Anual'!$Q$13:$Q$27</c:f>
              <c:strCache>
                <c:ptCount val="15"/>
                <c:pt idx="0">
                  <c:v>Publicidad</c:v>
                </c:pt>
                <c:pt idx="1">
                  <c:v>Actividades profesionales, científicas, técnicas</c:v>
                </c:pt>
                <c:pt idx="2">
                  <c:v>Actividades de empleo, seguridad e invetigación privada, servicios</c:v>
                </c:pt>
                <c:pt idx="3">
                  <c:v>Telecomunicaciones</c:v>
                </c:pt>
                <c:pt idx="4">
                  <c:v>Inmobiliarias y de alquiler de maquinaria</c:v>
                </c:pt>
                <c:pt idx="5">
                  <c:v>Correo y servicios de mensajería</c:v>
                </c:pt>
                <c:pt idx="6">
                  <c:v>Actividades administrativas y de apoyo de oficina y otras acts.</c:v>
                </c:pt>
                <c:pt idx="7">
                  <c:v>Act. de programación y transmisión de televisión, agencia de noticias</c:v>
                </c:pt>
                <c:pt idx="8">
                  <c:v>Educación superior privada</c:v>
                </c:pt>
                <c:pt idx="9">
                  <c:v>Otras de entretenimiento y otros servicios</c:v>
                </c:pt>
                <c:pt idx="10">
                  <c:v>Salud humana privada</c:v>
                </c:pt>
                <c:pt idx="11">
                  <c:v>Restaurantes, catering y bares</c:v>
                </c:pt>
                <c:pt idx="12">
                  <c:v>Producción de películas cinematográficas</c:v>
                </c:pt>
                <c:pt idx="13">
                  <c:v>Almacenamiento y actividades complementarias al transporte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Anual'!$R$13:$R$27</c:f>
              <c:numCache>
                <c:formatCode>#.##00</c:formatCode>
                <c:ptCount val="15"/>
                <c:pt idx="0">
                  <c:v>-12.421340103084855</c:v>
                </c:pt>
                <c:pt idx="1">
                  <c:v>-4.0984332425068049</c:v>
                </c:pt>
                <c:pt idx="2">
                  <c:v>-2.9727482810587347</c:v>
                </c:pt>
                <c:pt idx="3">
                  <c:v>-1.9572216704566325</c:v>
                </c:pt>
                <c:pt idx="4">
                  <c:v>-1.7089151317601248</c:v>
                </c:pt>
                <c:pt idx="5">
                  <c:v>-0.35784898794003484</c:v>
                </c:pt>
                <c:pt idx="6">
                  <c:v>0.17224057597990949</c:v>
                </c:pt>
                <c:pt idx="7">
                  <c:v>0.25200374190377239</c:v>
                </c:pt>
                <c:pt idx="8">
                  <c:v>1.6196146213430573</c:v>
                </c:pt>
                <c:pt idx="9">
                  <c:v>2.0797848053520918</c:v>
                </c:pt>
                <c:pt idx="10">
                  <c:v>3.1116038575125904</c:v>
                </c:pt>
                <c:pt idx="11">
                  <c:v>3.4128374052977417</c:v>
                </c:pt>
                <c:pt idx="12">
                  <c:v>5.9991160199526883</c:v>
                </c:pt>
                <c:pt idx="13">
                  <c:v>7.7184353566621677</c:v>
                </c:pt>
                <c:pt idx="14">
                  <c:v>11.158901567726343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60796928"/>
        <c:axId val="60799616"/>
      </c:barChart>
      <c:catAx>
        <c:axId val="607969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60799616"/>
        <c:crosses val="autoZero"/>
        <c:auto val="1"/>
        <c:lblAlgn val="ctr"/>
        <c:lblOffset val="100"/>
        <c:tickMarkSkip val="1"/>
        <c:noMultiLvlLbl val="0"/>
      </c:catAx>
      <c:valAx>
        <c:axId val="607996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60796928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Corrida'!$Q$13:$Q$27</c:f>
              <c:strCache>
                <c:ptCount val="15"/>
                <c:pt idx="0">
                  <c:v>Publicidad</c:v>
                </c:pt>
                <c:pt idx="1">
                  <c:v>Correo y servicios de mensajería</c:v>
                </c:pt>
                <c:pt idx="2">
                  <c:v>Actividades profesionales, científicas, técnicas</c:v>
                </c:pt>
                <c:pt idx="3">
                  <c:v>Actividades administrativas y de apoyo de oficina y otras acts.</c:v>
                </c:pt>
                <c:pt idx="4">
                  <c:v>Actividades de empleo, seguridad e invetigación privada, servicios</c:v>
                </c:pt>
                <c:pt idx="5">
                  <c:v>Inmobiliarias y de alquiler de maquinaria</c:v>
                </c:pt>
                <c:pt idx="6">
                  <c:v>Act. de programación y transmisión de televisión, agencia de noticias</c:v>
                </c:pt>
                <c:pt idx="7">
                  <c:v>Telecomunicaciones</c:v>
                </c:pt>
                <c:pt idx="8">
                  <c:v>Educación superior privada</c:v>
                </c:pt>
                <c:pt idx="9">
                  <c:v>Salud humana privada</c:v>
                </c:pt>
                <c:pt idx="10">
                  <c:v>Restaurantes, catering y bares</c:v>
                </c:pt>
                <c:pt idx="11">
                  <c:v>Otras de entretenimiento y otros servicios</c:v>
                </c:pt>
                <c:pt idx="12">
                  <c:v>Producción de películas cinematográficas</c:v>
                </c:pt>
                <c:pt idx="13">
                  <c:v>Almacenamiento y actividades complementarias al transporte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Corrida'!$R$13:$R$27</c:f>
              <c:numCache>
                <c:formatCode>#.##00</c:formatCode>
                <c:ptCount val="15"/>
                <c:pt idx="0">
                  <c:v>-12.007322445626322</c:v>
                </c:pt>
                <c:pt idx="1">
                  <c:v>-8.4885096143047072</c:v>
                </c:pt>
                <c:pt idx="2">
                  <c:v>-4.9711737678767243</c:v>
                </c:pt>
                <c:pt idx="3">
                  <c:v>-3.3485333531864225</c:v>
                </c:pt>
                <c:pt idx="4">
                  <c:v>-3.2373742556431995</c:v>
                </c:pt>
                <c:pt idx="5">
                  <c:v>-1.2642947936218674</c:v>
                </c:pt>
                <c:pt idx="6">
                  <c:v>-0.60703918489801723</c:v>
                </c:pt>
                <c:pt idx="7">
                  <c:v>-0.46711285051593832</c:v>
                </c:pt>
                <c:pt idx="8">
                  <c:v>1.8521529855600294</c:v>
                </c:pt>
                <c:pt idx="9">
                  <c:v>2.151065414395914</c:v>
                </c:pt>
                <c:pt idx="10">
                  <c:v>3.672321428140557</c:v>
                </c:pt>
                <c:pt idx="11">
                  <c:v>4.4988991134166545</c:v>
                </c:pt>
                <c:pt idx="12">
                  <c:v>5.960831038750003</c:v>
                </c:pt>
                <c:pt idx="13">
                  <c:v>7.7997699393341335</c:v>
                </c:pt>
                <c:pt idx="14">
                  <c:v>8.1491531921866756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9800960"/>
        <c:axId val="59832576"/>
      </c:barChart>
      <c:catAx>
        <c:axId val="598009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832576"/>
        <c:crosses val="autoZero"/>
        <c:auto val="1"/>
        <c:lblAlgn val="ctr"/>
        <c:lblOffset val="100"/>
        <c:tickMarkSkip val="1"/>
        <c:noMultiLvlLbl val="0"/>
      </c:catAx>
      <c:valAx>
        <c:axId val="59832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80096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5.5791520224903475E-2"/>
          <c:w val="0.48316478583563283"/>
          <c:h val="0.85531904426379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Act 12 meses'!$Q$13:$Q$27</c:f>
              <c:strCache>
                <c:ptCount val="15"/>
                <c:pt idx="0">
                  <c:v>Actividades profesionales, científicas, técnicas</c:v>
                </c:pt>
                <c:pt idx="1">
                  <c:v>Publicidad</c:v>
                </c:pt>
                <c:pt idx="2">
                  <c:v>Actividades de empleo, seguridad e invetigación privada, servicios</c:v>
                </c:pt>
                <c:pt idx="3">
                  <c:v>Inmobiliarias y de alquiler de maquinaria</c:v>
                </c:pt>
                <c:pt idx="4">
                  <c:v>Act. de programación y transmisión de televisión, agencia de noticias</c:v>
                </c:pt>
                <c:pt idx="5">
                  <c:v>Telecomunicaciones</c:v>
                </c:pt>
                <c:pt idx="6">
                  <c:v>Correo y servicios de mensajería</c:v>
                </c:pt>
                <c:pt idx="7">
                  <c:v>Salud humana privada</c:v>
                </c:pt>
                <c:pt idx="8">
                  <c:v>Desarrollo de sistemas informáticos y procesamiento de datos</c:v>
                </c:pt>
                <c:pt idx="9">
                  <c:v>Educación superior privada</c:v>
                </c:pt>
                <c:pt idx="10">
                  <c:v>Actividades administrativas y de apoyo de oficina y otras acts.</c:v>
                </c:pt>
                <c:pt idx="11">
                  <c:v>Almacenamiento y actividades complementarias al transporte</c:v>
                </c:pt>
                <c:pt idx="12">
                  <c:v>Otras de entretenimiento y otros servicios</c:v>
                </c:pt>
                <c:pt idx="13">
                  <c:v>Restaurantes, catering y bares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'Empleo Act 12 meses'!$R$13:$R$27</c:f>
              <c:numCache>
                <c:formatCode>#.##00</c:formatCode>
                <c:ptCount val="15"/>
                <c:pt idx="0">
                  <c:v>-9.5547414507431547</c:v>
                </c:pt>
                <c:pt idx="1">
                  <c:v>-8.3558461033741871</c:v>
                </c:pt>
                <c:pt idx="2">
                  <c:v>-3.3661352645538045</c:v>
                </c:pt>
                <c:pt idx="3">
                  <c:v>-2.0280967936677996</c:v>
                </c:pt>
                <c:pt idx="4">
                  <c:v>-0.13551385431757046</c:v>
                </c:pt>
                <c:pt idx="5">
                  <c:v>1.0856296163664236</c:v>
                </c:pt>
                <c:pt idx="6">
                  <c:v>2.1966150893069303</c:v>
                </c:pt>
                <c:pt idx="7">
                  <c:v>2.5187848655253919</c:v>
                </c:pt>
                <c:pt idx="8">
                  <c:v>2.6344617931994607</c:v>
                </c:pt>
                <c:pt idx="9">
                  <c:v>2.7077658068896726</c:v>
                </c:pt>
                <c:pt idx="10">
                  <c:v>3.0256754232458105</c:v>
                </c:pt>
                <c:pt idx="11">
                  <c:v>3.1181417848488824</c:v>
                </c:pt>
                <c:pt idx="12">
                  <c:v>3.3060111904753553</c:v>
                </c:pt>
                <c:pt idx="13">
                  <c:v>3.5278043501554501</c:v>
                </c:pt>
                <c:pt idx="14">
                  <c:v>5.8378374695631674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60913536"/>
        <c:axId val="61190912"/>
      </c:barChart>
      <c:catAx>
        <c:axId val="60913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61190912"/>
        <c:crosses val="autoZero"/>
        <c:auto val="1"/>
        <c:lblAlgn val="ctr"/>
        <c:lblOffset val="100"/>
        <c:tickMarkSkip val="1"/>
        <c:noMultiLvlLbl val="0"/>
      </c:catAx>
      <c:valAx>
        <c:axId val="611909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60913536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#,#00</c:formatCode>
                <c:ptCount val="5"/>
                <c:pt idx="0">
                  <c:v>5.3792136139141355</c:v>
                </c:pt>
                <c:pt idx="1">
                  <c:v>1.3062715435225192</c:v>
                </c:pt>
                <c:pt idx="2">
                  <c:v>1.7921465732206432</c:v>
                </c:pt>
                <c:pt idx="3">
                  <c:v>1.5963774612977488</c:v>
                </c:pt>
                <c:pt idx="4" formatCode="#.##00">
                  <c:v>-1.3737732905409916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#,#00</c:formatCode>
                <c:ptCount val="5"/>
                <c:pt idx="0">
                  <c:v>4.736108961461083</c:v>
                </c:pt>
                <c:pt idx="1">
                  <c:v>4.9081648402531153</c:v>
                </c:pt>
                <c:pt idx="2">
                  <c:v>6.02298850574714</c:v>
                </c:pt>
                <c:pt idx="3">
                  <c:v>7.4392523364485985</c:v>
                </c:pt>
                <c:pt idx="4" formatCode="#.##00">
                  <c:v>7.972513669277359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1094144"/>
        <c:axId val="61104128"/>
      </c:barChart>
      <c:catAx>
        <c:axId val="610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1104128"/>
        <c:crosses val="autoZero"/>
        <c:auto val="1"/>
        <c:lblAlgn val="ctr"/>
        <c:lblOffset val="100"/>
        <c:noMultiLvlLbl val="0"/>
      </c:catAx>
      <c:valAx>
        <c:axId val="6110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1094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#,#00</c:formatCode>
                <c:ptCount val="5"/>
                <c:pt idx="0">
                  <c:v>5.9847048600322639</c:v>
                </c:pt>
                <c:pt idx="1">
                  <c:v>3.2935803543089559</c:v>
                </c:pt>
                <c:pt idx="2">
                  <c:v>3.4693092485521104</c:v>
                </c:pt>
                <c:pt idx="3">
                  <c:v>3.9339568971449301</c:v>
                </c:pt>
                <c:pt idx="4" formatCode="#.##00">
                  <c:v>3.4128374052977417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#,#00</c:formatCode>
                <c:ptCount val="5"/>
                <c:pt idx="0">
                  <c:v>1.4676</c:v>
                </c:pt>
                <c:pt idx="1">
                  <c:v>-0.17710000000000001</c:v>
                </c:pt>
                <c:pt idx="2">
                  <c:v>0.52239999999999998</c:v>
                </c:pt>
                <c:pt idx="3">
                  <c:v>4.0281000000000002</c:v>
                </c:pt>
                <c:pt idx="4" formatCode="#.##00">
                  <c:v>4.1135999999999999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1142912"/>
        <c:axId val="61144448"/>
      </c:barChart>
      <c:catAx>
        <c:axId val="6114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1144448"/>
        <c:crosses val="autoZero"/>
        <c:auto val="1"/>
        <c:lblAlgn val="ctr"/>
        <c:lblOffset val="100"/>
        <c:noMultiLvlLbl val="0"/>
      </c:catAx>
      <c:valAx>
        <c:axId val="61144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1142912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#,#00</c:formatCode>
                <c:ptCount val="5"/>
                <c:pt idx="0">
                  <c:v>4.4561547347191865</c:v>
                </c:pt>
                <c:pt idx="1">
                  <c:v>8.1953090980768408</c:v>
                </c:pt>
                <c:pt idx="2">
                  <c:v>1.21384888792746</c:v>
                </c:pt>
                <c:pt idx="3">
                  <c:v>0.17227070650447374</c:v>
                </c:pt>
                <c:pt idx="4" formatCode="#.##00">
                  <c:v>-1.2610349090719009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#,#00</c:formatCode>
                <c:ptCount val="5"/>
                <c:pt idx="0">
                  <c:v>15.62146020498394</c:v>
                </c:pt>
                <c:pt idx="1">
                  <c:v>15.232423898962688</c:v>
                </c:pt>
                <c:pt idx="2">
                  <c:v>9.672145180944792</c:v>
                </c:pt>
                <c:pt idx="3">
                  <c:v>7.8376708549036112</c:v>
                </c:pt>
                <c:pt idx="4" formatCode="#.##00">
                  <c:v>-0.23071984365332643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1422592"/>
        <c:axId val="61444864"/>
      </c:barChart>
      <c:catAx>
        <c:axId val="6142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1444864"/>
        <c:crosses val="autoZero"/>
        <c:auto val="1"/>
        <c:lblAlgn val="ctr"/>
        <c:lblOffset val="100"/>
        <c:noMultiLvlLbl val="0"/>
      </c:catAx>
      <c:valAx>
        <c:axId val="61444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14225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#,#00</c:formatCode>
                <c:ptCount val="5"/>
                <c:pt idx="0">
                  <c:v>3.649104819950888</c:v>
                </c:pt>
                <c:pt idx="1">
                  <c:v>-1.9658042789619246</c:v>
                </c:pt>
                <c:pt idx="2">
                  <c:v>-1.2187193704807475</c:v>
                </c:pt>
                <c:pt idx="3">
                  <c:v>7.8833568554969036</c:v>
                </c:pt>
                <c:pt idx="4" formatCode="#.##00">
                  <c:v>7.7184353566621677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#,#00</c:formatCode>
                <c:ptCount val="5"/>
                <c:pt idx="0">
                  <c:v>3.2035999999999998</c:v>
                </c:pt>
                <c:pt idx="1">
                  <c:v>2.1877</c:v>
                </c:pt>
                <c:pt idx="2">
                  <c:v>2.6322000000000001</c:v>
                </c:pt>
                <c:pt idx="3">
                  <c:v>8.1157000000000004</c:v>
                </c:pt>
                <c:pt idx="4" formatCode="#.##00">
                  <c:v>6.3623000000000003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61479936"/>
        <c:axId val="61481728"/>
      </c:barChart>
      <c:catAx>
        <c:axId val="61479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61481728"/>
        <c:crosses val="autoZero"/>
        <c:auto val="1"/>
        <c:lblAlgn val="ctr"/>
        <c:lblOffset val="100"/>
        <c:noMultiLvlLbl val="0"/>
      </c:catAx>
      <c:valAx>
        <c:axId val="6148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614799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#,#00</c:formatCode>
                <c:ptCount val="5"/>
                <c:pt idx="0">
                  <c:v>-8.9738089716004161</c:v>
                </c:pt>
                <c:pt idx="1">
                  <c:v>2.7902565635420595</c:v>
                </c:pt>
                <c:pt idx="2">
                  <c:v>14.696874832410622</c:v>
                </c:pt>
                <c:pt idx="3">
                  <c:v>3.6968278997448811</c:v>
                </c:pt>
                <c:pt idx="4" formatCode="#.##00">
                  <c:v>13.366876255654358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#,#00</c:formatCode>
                <c:ptCount val="5"/>
                <c:pt idx="0">
                  <c:v>-11.528664606726281</c:v>
                </c:pt>
                <c:pt idx="1">
                  <c:v>-6.3018000235160461</c:v>
                </c:pt>
                <c:pt idx="2">
                  <c:v>0.8855611722319745</c:v>
                </c:pt>
                <c:pt idx="3">
                  <c:v>-3.3751118574489758</c:v>
                </c:pt>
                <c:pt idx="4" formatCode="#.##00">
                  <c:v>8.2418719011600352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1048576"/>
        <c:axId val="71070848"/>
      </c:barChart>
      <c:catAx>
        <c:axId val="71048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1070848"/>
        <c:crosses val="autoZero"/>
        <c:auto val="1"/>
        <c:lblAlgn val="ctr"/>
        <c:lblOffset val="100"/>
        <c:noMultiLvlLbl val="0"/>
      </c:catAx>
      <c:valAx>
        <c:axId val="71070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10485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#,#00</c:formatCode>
                <c:ptCount val="5"/>
                <c:pt idx="0">
                  <c:v>-12.329566297741735</c:v>
                </c:pt>
                <c:pt idx="1">
                  <c:v>13.813018164256397</c:v>
                </c:pt>
                <c:pt idx="2">
                  <c:v>14.409349316560792</c:v>
                </c:pt>
                <c:pt idx="3">
                  <c:v>-15.376539128662181</c:v>
                </c:pt>
                <c:pt idx="4" formatCode="#.##00">
                  <c:v>-0.35784898794003484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#,#00</c:formatCode>
                <c:ptCount val="5"/>
                <c:pt idx="0">
                  <c:v>-4.6276000000000002</c:v>
                </c:pt>
                <c:pt idx="1">
                  <c:v>7.2454999999999998</c:v>
                </c:pt>
                <c:pt idx="2">
                  <c:v>3.3517999999999999</c:v>
                </c:pt>
                <c:pt idx="3">
                  <c:v>-5.2190000000000003</c:v>
                </c:pt>
                <c:pt idx="4" formatCode="#.##00">
                  <c:v>1.5637000000000001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3820800"/>
        <c:axId val="73838976"/>
      </c:barChart>
      <c:catAx>
        <c:axId val="7382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3838976"/>
        <c:crosses val="autoZero"/>
        <c:auto val="1"/>
        <c:lblAlgn val="ctr"/>
        <c:lblOffset val="100"/>
        <c:noMultiLvlLbl val="0"/>
      </c:catAx>
      <c:valAx>
        <c:axId val="7383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38208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#,#00</c:formatCode>
                <c:ptCount val="5"/>
                <c:pt idx="0">
                  <c:v>-1.1466573403530411</c:v>
                </c:pt>
                <c:pt idx="1">
                  <c:v>4.1714647879982358</c:v>
                </c:pt>
                <c:pt idx="2">
                  <c:v>-1.5093616008174271</c:v>
                </c:pt>
                <c:pt idx="3">
                  <c:v>-2.5774167380898882</c:v>
                </c:pt>
                <c:pt idx="4" formatCode="#.##00">
                  <c:v>-2.470071552262687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#,#00</c:formatCode>
                <c:ptCount val="5"/>
                <c:pt idx="0">
                  <c:v>-0.67490775701311012</c:v>
                </c:pt>
                <c:pt idx="1">
                  <c:v>-0.20473683169613954</c:v>
                </c:pt>
                <c:pt idx="2">
                  <c:v>-3.9646089854050603</c:v>
                </c:pt>
                <c:pt idx="3">
                  <c:v>-3.4678174625029312</c:v>
                </c:pt>
                <c:pt idx="4" formatCode="#.##00">
                  <c:v>-3.6574970313505206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3923584"/>
        <c:axId val="82412288"/>
      </c:barChart>
      <c:catAx>
        <c:axId val="7392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2412288"/>
        <c:crosses val="autoZero"/>
        <c:auto val="1"/>
        <c:lblAlgn val="ctr"/>
        <c:lblOffset val="100"/>
        <c:noMultiLvlLbl val="0"/>
      </c:catAx>
      <c:valAx>
        <c:axId val="8241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39235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#,#00</c:formatCode>
                <c:ptCount val="5"/>
                <c:pt idx="0">
                  <c:v>9.8883263765714879</c:v>
                </c:pt>
                <c:pt idx="1">
                  <c:v>8.5824588353354372</c:v>
                </c:pt>
                <c:pt idx="2">
                  <c:v>6.3861500000000015</c:v>
                </c:pt>
                <c:pt idx="3">
                  <c:v>3.743404319471666</c:v>
                </c:pt>
                <c:pt idx="4" formatCode="#.##00">
                  <c:v>1.0856296163664236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#,#00</c:formatCode>
                <c:ptCount val="5"/>
                <c:pt idx="0">
                  <c:v>6.7321</c:v>
                </c:pt>
                <c:pt idx="1">
                  <c:v>4.1580000000000004</c:v>
                </c:pt>
                <c:pt idx="2">
                  <c:v>-8.3900000000000002E-2</c:v>
                </c:pt>
                <c:pt idx="3">
                  <c:v>1.1560999999999999</c:v>
                </c:pt>
                <c:pt idx="4" formatCode="#.##00">
                  <c:v>-1.4686999999999999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2430208"/>
        <c:axId val="82436096"/>
      </c:barChart>
      <c:catAx>
        <c:axId val="8243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2436096"/>
        <c:crosses val="autoZero"/>
        <c:auto val="1"/>
        <c:lblAlgn val="ctr"/>
        <c:lblOffset val="100"/>
        <c:noMultiLvlLbl val="0"/>
      </c:catAx>
      <c:valAx>
        <c:axId val="82436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24302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#,#00</c:formatCode>
                <c:ptCount val="5"/>
                <c:pt idx="0">
                  <c:v>5.9135107710142965</c:v>
                </c:pt>
                <c:pt idx="1">
                  <c:v>0.96409991687684826</c:v>
                </c:pt>
                <c:pt idx="2">
                  <c:v>-10.252877993316368</c:v>
                </c:pt>
                <c:pt idx="3">
                  <c:v>-2.2525517520845417</c:v>
                </c:pt>
                <c:pt idx="4" formatCode="#.##00">
                  <c:v>-1.4441593177435541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#,#00</c:formatCode>
                <c:ptCount val="5"/>
                <c:pt idx="0">
                  <c:v>8.7672316414734617</c:v>
                </c:pt>
                <c:pt idx="1">
                  <c:v>2.0041961944169184</c:v>
                </c:pt>
                <c:pt idx="2">
                  <c:v>-9.9294307216352244</c:v>
                </c:pt>
                <c:pt idx="3">
                  <c:v>-9.9534107177772775</c:v>
                </c:pt>
                <c:pt idx="4" formatCode="#.##00">
                  <c:v>-15.185948800790905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4151680"/>
        <c:axId val="84157568"/>
      </c:barChart>
      <c:catAx>
        <c:axId val="84151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4157568"/>
        <c:crosses val="autoZero"/>
        <c:auto val="1"/>
        <c:lblAlgn val="ctr"/>
        <c:lblOffset val="100"/>
        <c:noMultiLvlLbl val="0"/>
      </c:catAx>
      <c:valAx>
        <c:axId val="841575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415168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#,#00</c:formatCode>
                <c:ptCount val="5"/>
                <c:pt idx="0">
                  <c:v>-4.156464769228652</c:v>
                </c:pt>
                <c:pt idx="1">
                  <c:v>-2.0284349059964457</c:v>
                </c:pt>
                <c:pt idx="2">
                  <c:v>-3.5230656227803969</c:v>
                </c:pt>
                <c:pt idx="3">
                  <c:v>-0.81571801950963696</c:v>
                </c:pt>
                <c:pt idx="4" formatCode="#.##00">
                  <c:v>-1.7089151317601248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#,#00</c:formatCode>
                <c:ptCount val="5"/>
                <c:pt idx="0">
                  <c:v>14.478400000000001</c:v>
                </c:pt>
                <c:pt idx="1">
                  <c:v>3.8420000000000001</c:v>
                </c:pt>
                <c:pt idx="2">
                  <c:v>-8.7708999999999993</c:v>
                </c:pt>
                <c:pt idx="3">
                  <c:v>-11.890599999999999</c:v>
                </c:pt>
                <c:pt idx="4" formatCode="#.##00">
                  <c:v>-17.412199999999999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4200832"/>
        <c:axId val="84202624"/>
      </c:barChart>
      <c:catAx>
        <c:axId val="84200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4202624"/>
        <c:crosses val="autoZero"/>
        <c:auto val="1"/>
        <c:lblAlgn val="ctr"/>
        <c:lblOffset val="100"/>
        <c:noMultiLvlLbl val="0"/>
      </c:catAx>
      <c:valAx>
        <c:axId val="84202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420083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#,#00</c:formatCode>
                <c:ptCount val="5"/>
                <c:pt idx="0">
                  <c:v>10.845500176983558</c:v>
                </c:pt>
                <c:pt idx="1">
                  <c:v>23.735269504303645</c:v>
                </c:pt>
                <c:pt idx="2">
                  <c:v>4.6621756505957901</c:v>
                </c:pt>
                <c:pt idx="3">
                  <c:v>-2.0409078057836316</c:v>
                </c:pt>
                <c:pt idx="4" formatCode="#.##00">
                  <c:v>-1.7792389982716705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#,#00</c:formatCode>
                <c:ptCount val="5"/>
                <c:pt idx="0">
                  <c:v>9.438632506420209</c:v>
                </c:pt>
                <c:pt idx="1">
                  <c:v>25.285709895140297</c:v>
                </c:pt>
                <c:pt idx="2">
                  <c:v>9.8746402193675245</c:v>
                </c:pt>
                <c:pt idx="3">
                  <c:v>2.7460345751239457</c:v>
                </c:pt>
                <c:pt idx="4" formatCode="#.##00">
                  <c:v>2.3870995995861621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4783104"/>
        <c:axId val="84784640"/>
      </c:barChart>
      <c:catAx>
        <c:axId val="8478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4784640"/>
        <c:crosses val="autoZero"/>
        <c:auto val="1"/>
        <c:lblAlgn val="ctr"/>
        <c:lblOffset val="100"/>
        <c:noMultiLvlLbl val="0"/>
      </c:catAx>
      <c:valAx>
        <c:axId val="84784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47831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#,#00</c:formatCode>
                <c:ptCount val="5"/>
                <c:pt idx="0">
                  <c:v>-4.0159544020999638</c:v>
                </c:pt>
                <c:pt idx="1">
                  <c:v>-3.987021801910573</c:v>
                </c:pt>
                <c:pt idx="2">
                  <c:v>-1.273064587194328</c:v>
                </c:pt>
                <c:pt idx="3">
                  <c:v>5.2780068448254447</c:v>
                </c:pt>
                <c:pt idx="4" formatCode="#.##00">
                  <c:v>11.158901567726343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#,#00</c:formatCode>
                <c:ptCount val="5"/>
                <c:pt idx="0">
                  <c:v>3.4142999999999999</c:v>
                </c:pt>
                <c:pt idx="1">
                  <c:v>6.0788000000000002</c:v>
                </c:pt>
                <c:pt idx="2">
                  <c:v>9.6715999999999998</c:v>
                </c:pt>
                <c:pt idx="3">
                  <c:v>13.167</c:v>
                </c:pt>
                <c:pt idx="4" formatCode="#.##00">
                  <c:v>12.329000000000001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07776"/>
        <c:axId val="98513664"/>
      </c:barChart>
      <c:catAx>
        <c:axId val="9850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513664"/>
        <c:crosses val="autoZero"/>
        <c:auto val="1"/>
        <c:lblAlgn val="ctr"/>
        <c:lblOffset val="100"/>
        <c:noMultiLvlLbl val="0"/>
      </c:catAx>
      <c:valAx>
        <c:axId val="98513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5077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#,#00</c:formatCode>
                <c:ptCount val="5"/>
                <c:pt idx="0">
                  <c:v>-0.77501066325330603</c:v>
                </c:pt>
                <c:pt idx="1">
                  <c:v>-2.7547245533708242</c:v>
                </c:pt>
                <c:pt idx="2">
                  <c:v>-5.3161341416218306</c:v>
                </c:pt>
                <c:pt idx="3">
                  <c:v>-6.7649160786167677</c:v>
                </c:pt>
                <c:pt idx="4" formatCode="#.##00">
                  <c:v>-8.1778302117854409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#,#00</c:formatCode>
                <c:ptCount val="5"/>
                <c:pt idx="0">
                  <c:v>-2.3528562141494236</c:v>
                </c:pt>
                <c:pt idx="1">
                  <c:v>-2.8102163424828408</c:v>
                </c:pt>
                <c:pt idx="2">
                  <c:v>-5.8824217952355156</c:v>
                </c:pt>
                <c:pt idx="3">
                  <c:v>-4.0163815748171512</c:v>
                </c:pt>
                <c:pt idx="4" formatCode="#.##00">
                  <c:v>-4.4810815392683168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147712"/>
        <c:axId val="98157696"/>
      </c:barChart>
      <c:catAx>
        <c:axId val="98147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157696"/>
        <c:crosses val="autoZero"/>
        <c:auto val="1"/>
        <c:lblAlgn val="ctr"/>
        <c:lblOffset val="100"/>
        <c:noMultiLvlLbl val="0"/>
      </c:catAx>
      <c:valAx>
        <c:axId val="98157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1477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#,#00</c:formatCode>
                <c:ptCount val="5"/>
                <c:pt idx="0">
                  <c:v>-1.6039113047761844</c:v>
                </c:pt>
                <c:pt idx="1">
                  <c:v>-2.6543161596470743</c:v>
                </c:pt>
                <c:pt idx="2">
                  <c:v>-4.3159916153369782</c:v>
                </c:pt>
                <c:pt idx="3">
                  <c:v>-3.5011884339960164</c:v>
                </c:pt>
                <c:pt idx="4" formatCode="#.##00">
                  <c:v>-2.9727482810587347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#,#00</c:formatCode>
                <c:ptCount val="5"/>
                <c:pt idx="0">
                  <c:v>0.1464</c:v>
                </c:pt>
                <c:pt idx="1">
                  <c:v>-0.47039999999999998</c:v>
                </c:pt>
                <c:pt idx="2">
                  <c:v>-2.0247000000000002</c:v>
                </c:pt>
                <c:pt idx="3">
                  <c:v>-0.41599999999999998</c:v>
                </c:pt>
                <c:pt idx="4" formatCode="#.##00">
                  <c:v>1.1951000000000001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918976"/>
        <c:axId val="59937152"/>
      </c:barChart>
      <c:catAx>
        <c:axId val="5991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937152"/>
        <c:crosses val="autoZero"/>
        <c:auto val="1"/>
        <c:lblAlgn val="ctr"/>
        <c:lblOffset val="100"/>
        <c:noMultiLvlLbl val="0"/>
      </c:catAx>
      <c:valAx>
        <c:axId val="59937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9189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#,#00</c:formatCode>
                <c:ptCount val="5"/>
                <c:pt idx="0">
                  <c:v>-11.559938574600736</c:v>
                </c:pt>
                <c:pt idx="1">
                  <c:v>-0.35524761706671182</c:v>
                </c:pt>
                <c:pt idx="2">
                  <c:v>-2.1874126551800765</c:v>
                </c:pt>
                <c:pt idx="3">
                  <c:v>-7.2171922886507751</c:v>
                </c:pt>
                <c:pt idx="4" formatCode="#.##00">
                  <c:v>-6.2204083111877644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#,#00</c:formatCode>
                <c:ptCount val="5"/>
                <c:pt idx="0">
                  <c:v>-10.103996089084788</c:v>
                </c:pt>
                <c:pt idx="1">
                  <c:v>1.9103886988669494E-2</c:v>
                </c:pt>
                <c:pt idx="2">
                  <c:v>2.7551784363842868</c:v>
                </c:pt>
                <c:pt idx="3">
                  <c:v>-4.7024439471051949</c:v>
                </c:pt>
                <c:pt idx="4" formatCode="#.##00">
                  <c:v>-7.7576321253469143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229248"/>
        <c:axId val="98575104"/>
      </c:barChart>
      <c:catAx>
        <c:axId val="9822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575104"/>
        <c:crosses val="autoZero"/>
        <c:auto val="1"/>
        <c:lblAlgn val="ctr"/>
        <c:lblOffset val="100"/>
        <c:noMultiLvlLbl val="0"/>
      </c:catAx>
      <c:valAx>
        <c:axId val="98575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22924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#,#00</c:formatCode>
                <c:ptCount val="5"/>
                <c:pt idx="0">
                  <c:v>6.9646547193041863</c:v>
                </c:pt>
                <c:pt idx="1">
                  <c:v>-0.75314355571078906</c:v>
                </c:pt>
                <c:pt idx="2">
                  <c:v>-8.553993870621678</c:v>
                </c:pt>
                <c:pt idx="3">
                  <c:v>-11.577879583110152</c:v>
                </c:pt>
                <c:pt idx="4" formatCode="#.##00">
                  <c:v>-12.421340103084855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#,#00</c:formatCode>
                <c:ptCount val="5"/>
                <c:pt idx="0">
                  <c:v>5.5288000000000004</c:v>
                </c:pt>
                <c:pt idx="1">
                  <c:v>1.4857</c:v>
                </c:pt>
                <c:pt idx="2">
                  <c:v>-2.7541000000000002</c:v>
                </c:pt>
                <c:pt idx="3">
                  <c:v>-6.9604999999999997</c:v>
                </c:pt>
                <c:pt idx="4" formatCode="#.##00">
                  <c:v>-9.4153000000000002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617600"/>
        <c:axId val="98619392"/>
      </c:barChart>
      <c:catAx>
        <c:axId val="9861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8619392"/>
        <c:crosses val="autoZero"/>
        <c:auto val="1"/>
        <c:lblAlgn val="ctr"/>
        <c:lblOffset val="100"/>
        <c:noMultiLvlLbl val="0"/>
      </c:catAx>
      <c:valAx>
        <c:axId val="9861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6176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#,#00</c:formatCode>
                <c:ptCount val="5"/>
                <c:pt idx="0">
                  <c:v>-20.645143372154205</c:v>
                </c:pt>
                <c:pt idx="1">
                  <c:v>-19.751991435357986</c:v>
                </c:pt>
                <c:pt idx="2">
                  <c:v>-6.0090845299745848</c:v>
                </c:pt>
                <c:pt idx="3">
                  <c:v>-14.403027300897953</c:v>
                </c:pt>
                <c:pt idx="4" formatCode="#.##00">
                  <c:v>-10.188199763108297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#,#00</c:formatCode>
                <c:ptCount val="5"/>
                <c:pt idx="0">
                  <c:v>-12.810433262302023</c:v>
                </c:pt>
                <c:pt idx="1">
                  <c:v>-15.12284245152653</c:v>
                </c:pt>
                <c:pt idx="2">
                  <c:v>-6.323681006656301</c:v>
                </c:pt>
                <c:pt idx="3">
                  <c:v>-9.0725836672798099</c:v>
                </c:pt>
                <c:pt idx="4" formatCode="#.##00">
                  <c:v>-13.243521585132124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776576"/>
        <c:axId val="100790656"/>
      </c:barChart>
      <c:catAx>
        <c:axId val="10077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790656"/>
        <c:crosses val="autoZero"/>
        <c:auto val="1"/>
        <c:lblAlgn val="ctr"/>
        <c:lblOffset val="100"/>
        <c:noMultiLvlLbl val="0"/>
      </c:catAx>
      <c:valAx>
        <c:axId val="10079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7765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#,#00</c:formatCode>
                <c:ptCount val="5"/>
                <c:pt idx="0">
                  <c:v>-12.526106607317889</c:v>
                </c:pt>
                <c:pt idx="1">
                  <c:v>-12.60674374429116</c:v>
                </c:pt>
                <c:pt idx="2">
                  <c:v>-14.523378545604537</c:v>
                </c:pt>
                <c:pt idx="3">
                  <c:v>-5.8209966690730086</c:v>
                </c:pt>
                <c:pt idx="4" formatCode="#.##00">
                  <c:v>-4.0984332425068049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#,#00</c:formatCode>
                <c:ptCount val="5"/>
                <c:pt idx="0">
                  <c:v>-5.8677999999999999</c:v>
                </c:pt>
                <c:pt idx="1">
                  <c:v>-5.0472000000000001</c:v>
                </c:pt>
                <c:pt idx="2">
                  <c:v>-7.4966999999999997</c:v>
                </c:pt>
                <c:pt idx="3">
                  <c:v>-3.9144000000000001</c:v>
                </c:pt>
                <c:pt idx="4" formatCode="#.##00">
                  <c:v>-2.9184000000000001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060864"/>
        <c:axId val="111062400"/>
      </c:barChart>
      <c:catAx>
        <c:axId val="11106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062400"/>
        <c:crosses val="autoZero"/>
        <c:auto val="1"/>
        <c:lblAlgn val="ctr"/>
        <c:lblOffset val="100"/>
        <c:noMultiLvlLbl val="0"/>
      </c:catAx>
      <c:valAx>
        <c:axId val="111062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0608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#,#00</c:formatCode>
                <c:ptCount val="5"/>
                <c:pt idx="0">
                  <c:v>10.014069434215966</c:v>
                </c:pt>
                <c:pt idx="1">
                  <c:v>11.623351835473429</c:v>
                </c:pt>
                <c:pt idx="2">
                  <c:v>5.3076943917925279</c:v>
                </c:pt>
                <c:pt idx="3">
                  <c:v>-2.8300532979972814</c:v>
                </c:pt>
                <c:pt idx="4" formatCode="#.##00">
                  <c:v>2.3570656759662079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#,#00</c:formatCode>
                <c:ptCount val="5"/>
                <c:pt idx="0">
                  <c:v>3.5620058135538812</c:v>
                </c:pt>
                <c:pt idx="1">
                  <c:v>7.7081162636999601</c:v>
                </c:pt>
                <c:pt idx="2">
                  <c:v>5.9829947590802179</c:v>
                </c:pt>
                <c:pt idx="3">
                  <c:v>3.979484943742051</c:v>
                </c:pt>
                <c:pt idx="4" formatCode="#.##00">
                  <c:v>6.9917256556234486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483904"/>
        <c:axId val="111493888"/>
      </c:barChart>
      <c:catAx>
        <c:axId val="111483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493888"/>
        <c:crosses val="autoZero"/>
        <c:auto val="1"/>
        <c:lblAlgn val="ctr"/>
        <c:lblOffset val="100"/>
        <c:noMultiLvlLbl val="0"/>
      </c:catAx>
      <c:valAx>
        <c:axId val="111493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4839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1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#,#00</c:formatCode>
                <c:ptCount val="5"/>
                <c:pt idx="0">
                  <c:v>7.640612272434244</c:v>
                </c:pt>
                <c:pt idx="1">
                  <c:v>12.04230471404415</c:v>
                </c:pt>
                <c:pt idx="2">
                  <c:v>7.4852110848067088</c:v>
                </c:pt>
                <c:pt idx="3">
                  <c:v>-6.8852144033697211</c:v>
                </c:pt>
                <c:pt idx="4" formatCode="#.##00">
                  <c:v>0.17224057597990949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1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#,#00</c:formatCode>
                <c:ptCount val="5"/>
                <c:pt idx="0">
                  <c:v>13.679500000000001</c:v>
                </c:pt>
                <c:pt idx="1">
                  <c:v>18.178699999999999</c:v>
                </c:pt>
                <c:pt idx="2">
                  <c:v>15.4993</c:v>
                </c:pt>
                <c:pt idx="3">
                  <c:v>6.6182999999999996</c:v>
                </c:pt>
                <c:pt idx="4" formatCode="#.##00">
                  <c:v>5.6223000000000001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28960"/>
        <c:axId val="111534848"/>
      </c:barChart>
      <c:catAx>
        <c:axId val="11152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534848"/>
        <c:crosses val="autoZero"/>
        <c:auto val="1"/>
        <c:lblAlgn val="ctr"/>
        <c:lblOffset val="100"/>
        <c:noMultiLvlLbl val="0"/>
      </c:catAx>
      <c:valAx>
        <c:axId val="111534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52896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#,#00</c:formatCode>
                <c:ptCount val="5"/>
                <c:pt idx="0">
                  <c:v>4.8364042521903627</c:v>
                </c:pt>
                <c:pt idx="1">
                  <c:v>2.1041642004754113</c:v>
                </c:pt>
                <c:pt idx="2">
                  <c:v>5.3876689025874169</c:v>
                </c:pt>
                <c:pt idx="3">
                  <c:v>7.6885972744285214</c:v>
                </c:pt>
                <c:pt idx="4" formatCode="#.##00">
                  <c:v>3.6994025058729507</c:v>
                </c:pt>
              </c:numCache>
            </c:numRef>
          </c:val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#,#00</c:formatCode>
                <c:ptCount val="5"/>
                <c:pt idx="0">
                  <c:v>6.4361835881658447</c:v>
                </c:pt>
                <c:pt idx="1">
                  <c:v>3.4863144394764234</c:v>
                </c:pt>
                <c:pt idx="2">
                  <c:v>2.1623105432523992</c:v>
                </c:pt>
                <c:pt idx="3">
                  <c:v>7.3913142208088756</c:v>
                </c:pt>
                <c:pt idx="4" formatCode="#.##00">
                  <c:v>2.6790462867681608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000384"/>
        <c:axId val="112006272"/>
      </c:barChart>
      <c:catAx>
        <c:axId val="112000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006272"/>
        <c:crosses val="autoZero"/>
        <c:auto val="1"/>
        <c:lblAlgn val="ctr"/>
        <c:lblOffset val="100"/>
        <c:noMultiLvlLbl val="0"/>
      </c:catAx>
      <c:valAx>
        <c:axId val="112006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0003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#,#00</c:formatCode>
                <c:ptCount val="5"/>
                <c:pt idx="0">
                  <c:v>4.2233787029623659</c:v>
                </c:pt>
                <c:pt idx="1">
                  <c:v>5.0394897723141874</c:v>
                </c:pt>
                <c:pt idx="2">
                  <c:v>2.1191444692297612</c:v>
                </c:pt>
                <c:pt idx="3">
                  <c:v>2.0922853176439604</c:v>
                </c:pt>
                <c:pt idx="4" formatCode="#.##00">
                  <c:v>1.6196146213430573</c:v>
                </c:pt>
              </c:numCache>
            </c:numRef>
          </c:val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#,#00</c:formatCode>
                <c:ptCount val="5"/>
                <c:pt idx="0">
                  <c:v>6.2435</c:v>
                </c:pt>
                <c:pt idx="1">
                  <c:v>6.1860999999999997</c:v>
                </c:pt>
                <c:pt idx="2">
                  <c:v>5.8296999999999999</c:v>
                </c:pt>
                <c:pt idx="3">
                  <c:v>1.6496</c:v>
                </c:pt>
                <c:pt idx="4" formatCode="#.##00">
                  <c:v>2.6627000000000001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065152"/>
        <c:axId val="112087424"/>
      </c:barChart>
      <c:catAx>
        <c:axId val="11206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087424"/>
        <c:crosses val="autoZero"/>
        <c:auto val="1"/>
        <c:lblAlgn val="ctr"/>
        <c:lblOffset val="100"/>
        <c:noMultiLvlLbl val="0"/>
      </c:catAx>
      <c:valAx>
        <c:axId val="11208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0651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#,#00</c:formatCode>
                <c:ptCount val="5"/>
                <c:pt idx="0">
                  <c:v>8.4631677921382931</c:v>
                </c:pt>
                <c:pt idx="1">
                  <c:v>8.1728077903181031</c:v>
                </c:pt>
                <c:pt idx="2">
                  <c:v>6.227681572062127</c:v>
                </c:pt>
                <c:pt idx="3">
                  <c:v>4.1831562771958763</c:v>
                </c:pt>
                <c:pt idx="4" formatCode="#.##00">
                  <c:v>6.1934329994560278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#,#00</c:formatCode>
                <c:ptCount val="5"/>
                <c:pt idx="0">
                  <c:v>5.1607534909952291</c:v>
                </c:pt>
                <c:pt idx="1">
                  <c:v>7.0003474466438842</c:v>
                </c:pt>
                <c:pt idx="2">
                  <c:v>5.4947804000091471</c:v>
                </c:pt>
                <c:pt idx="3">
                  <c:v>2.5057313443728191</c:v>
                </c:pt>
                <c:pt idx="4" formatCode="#.##00">
                  <c:v>6.5400266603990787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216512"/>
        <c:axId val="113238784"/>
      </c:barChart>
      <c:catAx>
        <c:axId val="11321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238784"/>
        <c:crosses val="autoZero"/>
        <c:auto val="1"/>
        <c:lblAlgn val="ctr"/>
        <c:lblOffset val="100"/>
        <c:noMultiLvlLbl val="0"/>
      </c:catAx>
      <c:valAx>
        <c:axId val="113238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2165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#,#00</c:formatCode>
                <c:ptCount val="5"/>
                <c:pt idx="0">
                  <c:v>5.4352626567533147</c:v>
                </c:pt>
                <c:pt idx="1">
                  <c:v>2.3347298286101603</c:v>
                </c:pt>
                <c:pt idx="2">
                  <c:v>3.4425719257926701</c:v>
                </c:pt>
                <c:pt idx="3">
                  <c:v>1.1658443379539474</c:v>
                </c:pt>
                <c:pt idx="4" formatCode="#.##00">
                  <c:v>3.1116038575125904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#,#00</c:formatCode>
                <c:ptCount val="5"/>
                <c:pt idx="0">
                  <c:v>9.4235000000000007</c:v>
                </c:pt>
                <c:pt idx="1">
                  <c:v>7.9096000000000002</c:v>
                </c:pt>
                <c:pt idx="2">
                  <c:v>6.3992000000000004</c:v>
                </c:pt>
                <c:pt idx="3">
                  <c:v>3.4563000000000001</c:v>
                </c:pt>
                <c:pt idx="4" formatCode="#.##00">
                  <c:v>3.1116999999999999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36480"/>
        <c:axId val="115646464"/>
      </c:barChart>
      <c:catAx>
        <c:axId val="11563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646464"/>
        <c:crosses val="autoZero"/>
        <c:auto val="1"/>
        <c:lblAlgn val="ctr"/>
        <c:lblOffset val="100"/>
        <c:noMultiLvlLbl val="0"/>
      </c:catAx>
      <c:valAx>
        <c:axId val="115646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6364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#,#00</c:formatCode>
                <c:ptCount val="5"/>
                <c:pt idx="0">
                  <c:v>-12.02697641524486</c:v>
                </c:pt>
                <c:pt idx="1">
                  <c:v>-6.0746075592042477</c:v>
                </c:pt>
                <c:pt idx="2">
                  <c:v>-1.2117291257805252</c:v>
                </c:pt>
                <c:pt idx="3">
                  <c:v>-14.395905688782706</c:v>
                </c:pt>
                <c:pt idx="4" formatCode="#.##00">
                  <c:v>-5.580527690557191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#,#00</c:formatCode>
                <c:ptCount val="5"/>
                <c:pt idx="0">
                  <c:v>-11.082856719851886</c:v>
                </c:pt>
                <c:pt idx="1">
                  <c:v>-1.146428092571472</c:v>
                </c:pt>
                <c:pt idx="2">
                  <c:v>10.920895451799728</c:v>
                </c:pt>
                <c:pt idx="3">
                  <c:v>-8.2992130058251128</c:v>
                </c:pt>
                <c:pt idx="4" formatCode="#.##00">
                  <c:v>-5.1217882351207837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6496"/>
        <c:axId val="115712384"/>
      </c:barChart>
      <c:catAx>
        <c:axId val="115706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12384"/>
        <c:crosses val="autoZero"/>
        <c:auto val="1"/>
        <c:lblAlgn val="ctr"/>
        <c:lblOffset val="100"/>
        <c:noMultiLvlLbl val="0"/>
      </c:catAx>
      <c:valAx>
        <c:axId val="115712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649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#,#00</c:formatCode>
                <c:ptCount val="5"/>
                <c:pt idx="0">
                  <c:v>2.0136616413581443</c:v>
                </c:pt>
                <c:pt idx="1">
                  <c:v>1.0819531124194315</c:v>
                </c:pt>
                <c:pt idx="2">
                  <c:v>-0.41457569087796076</c:v>
                </c:pt>
                <c:pt idx="3">
                  <c:v>-1.460704364190335</c:v>
                </c:pt>
                <c:pt idx="4" formatCode="#.##00">
                  <c:v>0.25200374190377239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#,#00</c:formatCode>
                <c:ptCount val="5"/>
                <c:pt idx="0">
                  <c:v>2.9613</c:v>
                </c:pt>
                <c:pt idx="1">
                  <c:v>1.7090000000000001</c:v>
                </c:pt>
                <c:pt idx="2">
                  <c:v>0.80089999999999995</c:v>
                </c:pt>
                <c:pt idx="3">
                  <c:v>-0.31979999999999997</c:v>
                </c:pt>
                <c:pt idx="4" formatCode="#.##00">
                  <c:v>-1.38E-2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35392"/>
        <c:axId val="111836544"/>
      </c:barChart>
      <c:catAx>
        <c:axId val="1118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836544"/>
        <c:crosses val="autoZero"/>
        <c:auto val="1"/>
        <c:lblAlgn val="ctr"/>
        <c:lblOffset val="100"/>
        <c:noMultiLvlLbl val="0"/>
      </c:catAx>
      <c:valAx>
        <c:axId val="111836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353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#,#00</c:formatCode>
                <c:ptCount val="5"/>
                <c:pt idx="0">
                  <c:v>35.523856664067189</c:v>
                </c:pt>
                <c:pt idx="1">
                  <c:v>23.095594340604929</c:v>
                </c:pt>
                <c:pt idx="2">
                  <c:v>7.7066276138701761</c:v>
                </c:pt>
                <c:pt idx="3">
                  <c:v>11.211690522062256</c:v>
                </c:pt>
                <c:pt idx="4" formatCode="#.##00">
                  <c:v>13.531818267642869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#,#00</c:formatCode>
                <c:ptCount val="5"/>
                <c:pt idx="0">
                  <c:v>46.474833330000664</c:v>
                </c:pt>
                <c:pt idx="1">
                  <c:v>38.352614788071257</c:v>
                </c:pt>
                <c:pt idx="2">
                  <c:v>10.875659348497146</c:v>
                </c:pt>
                <c:pt idx="3">
                  <c:v>11.066865712244823</c:v>
                </c:pt>
                <c:pt idx="4" formatCode="#.##00">
                  <c:v>5.7274602719430634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80448"/>
        <c:axId val="111894528"/>
      </c:barChart>
      <c:catAx>
        <c:axId val="11188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894528"/>
        <c:crosses val="autoZero"/>
        <c:auto val="1"/>
        <c:lblAlgn val="ctr"/>
        <c:lblOffset val="100"/>
        <c:noMultiLvlLbl val="0"/>
      </c:catAx>
      <c:valAx>
        <c:axId val="111894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804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#,#00</c:formatCode>
                <c:ptCount val="5"/>
                <c:pt idx="0">
                  <c:v>4.4163977060414306</c:v>
                </c:pt>
                <c:pt idx="1">
                  <c:v>6.3571021940252548</c:v>
                </c:pt>
                <c:pt idx="2">
                  <c:v>5.1152883932101822</c:v>
                </c:pt>
                <c:pt idx="3">
                  <c:v>5.9227596333111032</c:v>
                </c:pt>
                <c:pt idx="4" formatCode="#.##00">
                  <c:v>5.9991160199526883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#,#00</c:formatCode>
                <c:ptCount val="5"/>
                <c:pt idx="0">
                  <c:v>17.890899999999998</c:v>
                </c:pt>
                <c:pt idx="1">
                  <c:v>20.808599999999998</c:v>
                </c:pt>
                <c:pt idx="2">
                  <c:v>21.786300000000001</c:v>
                </c:pt>
                <c:pt idx="3">
                  <c:v>22.148</c:v>
                </c:pt>
                <c:pt idx="4" formatCode="#.##00">
                  <c:v>20.037800000000001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924736"/>
        <c:axId val="111926272"/>
      </c:barChart>
      <c:catAx>
        <c:axId val="11192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926272"/>
        <c:crosses val="autoZero"/>
        <c:auto val="1"/>
        <c:lblAlgn val="ctr"/>
        <c:lblOffset val="100"/>
        <c:noMultiLvlLbl val="0"/>
      </c:catAx>
      <c:valAx>
        <c:axId val="111926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9247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#,#00</c:formatCode>
                <c:ptCount val="5"/>
                <c:pt idx="0">
                  <c:v>5.6961724406539904</c:v>
                </c:pt>
                <c:pt idx="1">
                  <c:v>0.38261718082208684</c:v>
                </c:pt>
                <c:pt idx="2">
                  <c:v>-0.92905623711527774</c:v>
                </c:pt>
                <c:pt idx="3">
                  <c:v>-8.2169561121644428</c:v>
                </c:pt>
                <c:pt idx="4" formatCode="#.##00">
                  <c:v>2.7744804284898228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#,#00</c:formatCode>
                <c:ptCount val="5"/>
                <c:pt idx="0">
                  <c:v>-1.511926587535628</c:v>
                </c:pt>
                <c:pt idx="1">
                  <c:v>0.37555220890104213</c:v>
                </c:pt>
                <c:pt idx="2">
                  <c:v>-0.6649291388462486</c:v>
                </c:pt>
                <c:pt idx="3">
                  <c:v>-2.9927085838100775</c:v>
                </c:pt>
                <c:pt idx="4" formatCode="#.##00">
                  <c:v>-6.2545156629401077E-4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65472"/>
        <c:axId val="115867008"/>
      </c:barChart>
      <c:catAx>
        <c:axId val="115865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867008"/>
        <c:crosses val="autoZero"/>
        <c:auto val="1"/>
        <c:lblAlgn val="ctr"/>
        <c:lblOffset val="100"/>
        <c:noMultiLvlLbl val="0"/>
      </c:catAx>
      <c:valAx>
        <c:axId val="11586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86547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#,#00</c:formatCode>
                <c:ptCount val="5"/>
                <c:pt idx="0">
                  <c:v>-2.1012861923808024</c:v>
                </c:pt>
                <c:pt idx="1">
                  <c:v>0.14110447672519566</c:v>
                </c:pt>
                <c:pt idx="2">
                  <c:v>4.1589041095890567</c:v>
                </c:pt>
                <c:pt idx="3">
                  <c:v>7.0184180491919879</c:v>
                </c:pt>
                <c:pt idx="4" formatCode="#.##00">
                  <c:v>2.0797848053520918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#,#00</c:formatCode>
                <c:ptCount val="5"/>
                <c:pt idx="0">
                  <c:v>1.9074</c:v>
                </c:pt>
                <c:pt idx="1">
                  <c:v>2.6065999999999998</c:v>
                </c:pt>
                <c:pt idx="2">
                  <c:v>3.5164</c:v>
                </c:pt>
                <c:pt idx="3">
                  <c:v>1.4222999999999999</c:v>
                </c:pt>
                <c:pt idx="4" formatCode="#.##00">
                  <c:v>3.8161999999999998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7952"/>
        <c:axId val="115919488"/>
      </c:barChart>
      <c:catAx>
        <c:axId val="115917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19488"/>
        <c:crosses val="autoZero"/>
        <c:auto val="1"/>
        <c:lblAlgn val="ctr"/>
        <c:lblOffset val="100"/>
        <c:noMultiLvlLbl val="0"/>
      </c:catAx>
      <c:valAx>
        <c:axId val="115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179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#,#00</c:formatCode>
                <c:ptCount val="5"/>
                <c:pt idx="0">
                  <c:v>4.4125325808341831</c:v>
                </c:pt>
                <c:pt idx="1">
                  <c:v>3.3291861196360628</c:v>
                </c:pt>
                <c:pt idx="2">
                  <c:v>2.9045427824355707</c:v>
                </c:pt>
                <c:pt idx="3">
                  <c:v>1.5963774612977488</c:v>
                </c:pt>
                <c:pt idx="4" formatCode="#.##00">
                  <c:v>5.1062509254173882E-2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#,#00</c:formatCode>
                <c:ptCount val="5"/>
                <c:pt idx="0">
                  <c:v>4.736108961461083</c:v>
                </c:pt>
                <c:pt idx="1">
                  <c:v>4.9081648402531153</c:v>
                </c:pt>
                <c:pt idx="2">
                  <c:v>6.02298850574714</c:v>
                </c:pt>
                <c:pt idx="3">
                  <c:v>7.4392523364485985</c:v>
                </c:pt>
                <c:pt idx="4" formatCode="#.##00">
                  <c:v>7.707458471143469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84288"/>
        <c:axId val="116685824"/>
      </c:barChart>
      <c:catAx>
        <c:axId val="116684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685824"/>
        <c:crosses val="autoZero"/>
        <c:auto val="1"/>
        <c:lblAlgn val="ctr"/>
        <c:lblOffset val="100"/>
        <c:noMultiLvlLbl val="0"/>
      </c:catAx>
      <c:valAx>
        <c:axId val="116685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842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#,#00</c:formatCode>
                <c:ptCount val="5"/>
                <c:pt idx="0">
                  <c:v>6.4196592499390137</c:v>
                </c:pt>
                <c:pt idx="1">
                  <c:v>5.3444785155150942</c:v>
                </c:pt>
                <c:pt idx="2">
                  <c:v>4.8606750000000254</c:v>
                </c:pt>
                <c:pt idx="3">
                  <c:v>3.9339568971449301</c:v>
                </c:pt>
                <c:pt idx="4" formatCode="#.##00">
                  <c:v>3.4128374052977417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#,#00</c:formatCode>
                <c:ptCount val="5"/>
                <c:pt idx="0">
                  <c:v>1.9376</c:v>
                </c:pt>
                <c:pt idx="1">
                  <c:v>1.2134</c:v>
                </c:pt>
                <c:pt idx="2">
                  <c:v>1.0367</c:v>
                </c:pt>
                <c:pt idx="3">
                  <c:v>4.0281000000000002</c:v>
                </c:pt>
                <c:pt idx="4" formatCode="#.##00">
                  <c:v>4.0711000000000004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89440"/>
        <c:axId val="117790976"/>
      </c:barChart>
      <c:catAx>
        <c:axId val="11778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90976"/>
        <c:crosses val="autoZero"/>
        <c:auto val="1"/>
        <c:lblAlgn val="ctr"/>
        <c:lblOffset val="100"/>
        <c:noMultiLvlLbl val="0"/>
      </c:catAx>
      <c:valAx>
        <c:axId val="117790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894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#,#00</c:formatCode>
                <c:ptCount val="5"/>
                <c:pt idx="0">
                  <c:v>5.96884045975139</c:v>
                </c:pt>
                <c:pt idx="1">
                  <c:v>6.7286440899290367</c:v>
                </c:pt>
                <c:pt idx="2">
                  <c:v>5.2437624133943928</c:v>
                </c:pt>
                <c:pt idx="3">
                  <c:v>0.17227070650447374</c:v>
                </c:pt>
                <c:pt idx="4" formatCode="#.##00">
                  <c:v>-0.54121361770140819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#,#00</c:formatCode>
                <c:ptCount val="5"/>
                <c:pt idx="0">
                  <c:v>15.62146020498394</c:v>
                </c:pt>
                <c:pt idx="1">
                  <c:v>15.232423898962688</c:v>
                </c:pt>
                <c:pt idx="2">
                  <c:v>9.672145180944792</c:v>
                </c:pt>
                <c:pt idx="3">
                  <c:v>7.8376708549036112</c:v>
                </c:pt>
                <c:pt idx="4" formatCode="#.##00">
                  <c:v>3.6983327582701619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63552"/>
        <c:axId val="117865088"/>
      </c:barChart>
      <c:catAx>
        <c:axId val="117863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865088"/>
        <c:crosses val="autoZero"/>
        <c:auto val="1"/>
        <c:lblAlgn val="ctr"/>
        <c:lblOffset val="100"/>
        <c:noMultiLvlLbl val="0"/>
      </c:catAx>
      <c:valAx>
        <c:axId val="117865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8635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#,#00</c:formatCode>
                <c:ptCount val="5"/>
                <c:pt idx="0">
                  <c:v>1.2683895922119603</c:v>
                </c:pt>
                <c:pt idx="1">
                  <c:v>0.18740658478135774</c:v>
                </c:pt>
                <c:pt idx="2">
                  <c:v>-0.16622504155625606</c:v>
                </c:pt>
                <c:pt idx="3">
                  <c:v>7.8833568554969036</c:v>
                </c:pt>
                <c:pt idx="4" formatCode="#.##00">
                  <c:v>7.7184353566621677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#,#00</c:formatCode>
                <c:ptCount val="5"/>
                <c:pt idx="0">
                  <c:v>3.5468999999999999</c:v>
                </c:pt>
                <c:pt idx="1">
                  <c:v>3.0870000000000002</c:v>
                </c:pt>
                <c:pt idx="2">
                  <c:v>2.9704000000000002</c:v>
                </c:pt>
                <c:pt idx="3">
                  <c:v>8.1157000000000004</c:v>
                </c:pt>
                <c:pt idx="4" formatCode="#.##00">
                  <c:v>7.2308000000000003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09408"/>
        <c:axId val="116610944"/>
      </c:barChart>
      <c:catAx>
        <c:axId val="116609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610944"/>
        <c:crosses val="autoZero"/>
        <c:auto val="1"/>
        <c:lblAlgn val="ctr"/>
        <c:lblOffset val="100"/>
        <c:noMultiLvlLbl val="0"/>
      </c:catAx>
      <c:valAx>
        <c:axId val="116610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094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#,#00</c:formatCode>
                <c:ptCount val="5"/>
                <c:pt idx="0">
                  <c:v>-9.0177647015650457</c:v>
                </c:pt>
                <c:pt idx="1">
                  <c:v>-5.0654190738019356</c:v>
                </c:pt>
                <c:pt idx="2">
                  <c:v>9.8219726813630892E-2</c:v>
                </c:pt>
                <c:pt idx="3">
                  <c:v>3.6968278997448811</c:v>
                </c:pt>
                <c:pt idx="4" formatCode="#.##00">
                  <c:v>8.7550381244740016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#,#00</c:formatCode>
                <c:ptCount val="5"/>
                <c:pt idx="0">
                  <c:v>-11.528664606726281</c:v>
                </c:pt>
                <c:pt idx="1">
                  <c:v>-6.3018000235160461</c:v>
                </c:pt>
                <c:pt idx="2">
                  <c:v>0.8855611722319745</c:v>
                </c:pt>
                <c:pt idx="3">
                  <c:v>-3.3751118574489758</c:v>
                </c:pt>
                <c:pt idx="4" formatCode="#.##00">
                  <c:v>2.5965171751975324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04704"/>
        <c:axId val="113306240"/>
      </c:barChart>
      <c:catAx>
        <c:axId val="113304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06240"/>
        <c:crosses val="autoZero"/>
        <c:auto val="1"/>
        <c:lblAlgn val="ctr"/>
        <c:lblOffset val="100"/>
        <c:noMultiLvlLbl val="0"/>
      </c:catAx>
      <c:valAx>
        <c:axId val="113306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047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#,#00</c:formatCode>
                <c:ptCount val="5"/>
                <c:pt idx="0">
                  <c:v>-5.3916371345560048</c:v>
                </c:pt>
                <c:pt idx="1">
                  <c:v>0.22395497756364513</c:v>
                </c:pt>
                <c:pt idx="2">
                  <c:v>3.5607249999999979</c:v>
                </c:pt>
                <c:pt idx="3">
                  <c:v>-15.376539128662181</c:v>
                </c:pt>
                <c:pt idx="4" formatCode="#.##00">
                  <c:v>-0.35784898794003484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#,#00</c:formatCode>
                <c:ptCount val="5"/>
                <c:pt idx="0">
                  <c:v>-1.1596</c:v>
                </c:pt>
                <c:pt idx="1">
                  <c:v>1.4873000000000001</c:v>
                </c:pt>
                <c:pt idx="2">
                  <c:v>1.9535</c:v>
                </c:pt>
                <c:pt idx="3">
                  <c:v>-5.2190000000000003</c:v>
                </c:pt>
                <c:pt idx="4" formatCode="#.##00">
                  <c:v>-1.9643999999999999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3984"/>
        <c:axId val="116635520"/>
      </c:barChart>
      <c:catAx>
        <c:axId val="116633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635520"/>
        <c:crosses val="autoZero"/>
        <c:auto val="1"/>
        <c:lblAlgn val="ctr"/>
        <c:lblOffset val="100"/>
        <c:noMultiLvlLbl val="0"/>
      </c:catAx>
      <c:valAx>
        <c:axId val="11663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3398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#,#00</c:formatCode>
                <c:ptCount val="5"/>
                <c:pt idx="0">
                  <c:v>0.38308739578096773</c:v>
                </c:pt>
                <c:pt idx="1">
                  <c:v>-0.68732574825665083</c:v>
                </c:pt>
                <c:pt idx="2">
                  <c:v>-1.9332159126529191</c:v>
                </c:pt>
                <c:pt idx="3">
                  <c:v>-6.7649160786167677</c:v>
                </c:pt>
                <c:pt idx="4" formatCode="#.##00">
                  <c:v>-7.4877984631086303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#,#00</c:formatCode>
                <c:ptCount val="5"/>
                <c:pt idx="0">
                  <c:v>-2.3528562141494236</c:v>
                </c:pt>
                <c:pt idx="1">
                  <c:v>-2.8102163424828408</c:v>
                </c:pt>
                <c:pt idx="2">
                  <c:v>-5.8824217952355156</c:v>
                </c:pt>
                <c:pt idx="3">
                  <c:v>-4.0163815748171512</c:v>
                </c:pt>
                <c:pt idx="4" formatCode="#.##00">
                  <c:v>-4.2525344284117033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2736"/>
        <c:axId val="113494272"/>
      </c:barChart>
      <c:catAx>
        <c:axId val="113492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94272"/>
        <c:crosses val="autoZero"/>
        <c:auto val="1"/>
        <c:lblAlgn val="ctr"/>
        <c:lblOffset val="100"/>
        <c:noMultiLvlLbl val="0"/>
      </c:catAx>
      <c:valAx>
        <c:axId val="113494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9273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#,#00</c:formatCode>
                <c:ptCount val="5"/>
                <c:pt idx="0">
                  <c:v>0.11723281725464219</c:v>
                </c:pt>
                <c:pt idx="1">
                  <c:v>-0.82335817239687081</c:v>
                </c:pt>
                <c:pt idx="2">
                  <c:v>-1.7172749999999959</c:v>
                </c:pt>
                <c:pt idx="3">
                  <c:v>-3.5011884339960164</c:v>
                </c:pt>
                <c:pt idx="4" formatCode="#.##00">
                  <c:v>-2.9727482810587347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#,#00</c:formatCode>
                <c:ptCount val="5"/>
                <c:pt idx="0">
                  <c:v>1.4567000000000001</c:v>
                </c:pt>
                <c:pt idx="1">
                  <c:v>0.80110000000000003</c:v>
                </c:pt>
                <c:pt idx="2">
                  <c:v>7.0800000000000002E-2</c:v>
                </c:pt>
                <c:pt idx="3">
                  <c:v>-0.41599999999999998</c:v>
                </c:pt>
                <c:pt idx="4" formatCode="#.##00">
                  <c:v>0.39069999999999999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8542336"/>
        <c:axId val="118543872"/>
      </c:barChart>
      <c:catAx>
        <c:axId val="11854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8543872"/>
        <c:crosses val="autoZero"/>
        <c:auto val="1"/>
        <c:lblAlgn val="ctr"/>
        <c:lblOffset val="100"/>
        <c:noMultiLvlLbl val="0"/>
      </c:catAx>
      <c:valAx>
        <c:axId val="11854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85423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#,#00</c:formatCode>
                <c:ptCount val="5"/>
                <c:pt idx="0">
                  <c:v>-0.40278994738355278</c:v>
                </c:pt>
                <c:pt idx="1">
                  <c:v>1.1343435410224201</c:v>
                </c:pt>
                <c:pt idx="2">
                  <c:v>0.43026353379620463</c:v>
                </c:pt>
                <c:pt idx="3">
                  <c:v>-2.5774167380898882</c:v>
                </c:pt>
                <c:pt idx="4" formatCode="#.##00">
                  <c:v>-2.5231648869491807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#,#00</c:formatCode>
                <c:ptCount val="5"/>
                <c:pt idx="0">
                  <c:v>-0.67490775701311012</c:v>
                </c:pt>
                <c:pt idx="1">
                  <c:v>-0.20473683169613954</c:v>
                </c:pt>
                <c:pt idx="2">
                  <c:v>-3.9646089854050603</c:v>
                </c:pt>
                <c:pt idx="3">
                  <c:v>-3.4678174625029312</c:v>
                </c:pt>
                <c:pt idx="4" formatCode="#.##00">
                  <c:v>-3.5631288083766033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9693696"/>
        <c:axId val="119695232"/>
      </c:barChart>
      <c:catAx>
        <c:axId val="119693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9695232"/>
        <c:crosses val="autoZero"/>
        <c:auto val="1"/>
        <c:lblAlgn val="ctr"/>
        <c:lblOffset val="100"/>
        <c:noMultiLvlLbl val="0"/>
      </c:catAx>
      <c:valAx>
        <c:axId val="119695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9693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#,#00</c:formatCode>
                <c:ptCount val="5"/>
                <c:pt idx="0">
                  <c:v>10.315620293592097</c:v>
                </c:pt>
                <c:pt idx="1">
                  <c:v>8.0509359337612487</c:v>
                </c:pt>
                <c:pt idx="2">
                  <c:v>6.3861500000000015</c:v>
                </c:pt>
                <c:pt idx="3">
                  <c:v>1.0387975798076488</c:v>
                </c:pt>
                <c:pt idx="4" formatCode="#.##00">
                  <c:v>-1.9572216704566325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#,#00</c:formatCode>
                <c:ptCount val="5"/>
                <c:pt idx="0">
                  <c:v>7.3975</c:v>
                </c:pt>
                <c:pt idx="1">
                  <c:v>6.2847</c:v>
                </c:pt>
                <c:pt idx="2">
                  <c:v>4.6299000000000001</c:v>
                </c:pt>
                <c:pt idx="3">
                  <c:v>1.1560999999999999</c:v>
                </c:pt>
                <c:pt idx="4" formatCode="#.##00">
                  <c:v>-0.1736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9741824"/>
        <c:axId val="119743616"/>
      </c:barChart>
      <c:catAx>
        <c:axId val="11974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9743616"/>
        <c:crosses val="autoZero"/>
        <c:auto val="1"/>
        <c:lblAlgn val="ctr"/>
        <c:lblOffset val="100"/>
        <c:noMultiLvlLbl val="0"/>
      </c:catAx>
      <c:valAx>
        <c:axId val="11974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97418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#,#00</c:formatCode>
                <c:ptCount val="5"/>
                <c:pt idx="0">
                  <c:v>4.9644595152109394</c:v>
                </c:pt>
                <c:pt idx="1">
                  <c:v>3.5900829989311767</c:v>
                </c:pt>
                <c:pt idx="2">
                  <c:v>-0.60168075487520012</c:v>
                </c:pt>
                <c:pt idx="3">
                  <c:v>-2.2525517520845417</c:v>
                </c:pt>
                <c:pt idx="4" formatCode="#.##00">
                  <c:v>-1.8323530206918459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#,#00</c:formatCode>
                <c:ptCount val="5"/>
                <c:pt idx="0">
                  <c:v>8.7672316414734617</c:v>
                </c:pt>
                <c:pt idx="1">
                  <c:v>2.0041961944169184</c:v>
                </c:pt>
                <c:pt idx="2">
                  <c:v>-9.9294307216352244</c:v>
                </c:pt>
                <c:pt idx="3">
                  <c:v>-9.9534107177772775</c:v>
                </c:pt>
                <c:pt idx="4" formatCode="#.##00">
                  <c:v>-12.677554618801889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9951360"/>
        <c:axId val="119952896"/>
      </c:barChart>
      <c:catAx>
        <c:axId val="11995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9952896"/>
        <c:crosses val="autoZero"/>
        <c:auto val="1"/>
        <c:lblAlgn val="ctr"/>
        <c:lblOffset val="100"/>
        <c:noMultiLvlLbl val="0"/>
      </c:catAx>
      <c:valAx>
        <c:axId val="119952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995136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#,#00</c:formatCode>
                <c:ptCount val="5"/>
                <c:pt idx="0">
                  <c:v>-3.3708094899702057</c:v>
                </c:pt>
                <c:pt idx="1">
                  <c:v>-2.922660242366304</c:v>
                </c:pt>
                <c:pt idx="2">
                  <c:v>-3.0712249999999996</c:v>
                </c:pt>
                <c:pt idx="3">
                  <c:v>-0.81571801950963696</c:v>
                </c:pt>
                <c:pt idx="4" formatCode="#.##00">
                  <c:v>-1.7089151317601248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#,#00</c:formatCode>
                <c:ptCount val="5"/>
                <c:pt idx="0">
                  <c:v>10.7965</c:v>
                </c:pt>
                <c:pt idx="1">
                  <c:v>8.4604999999999997</c:v>
                </c:pt>
                <c:pt idx="2">
                  <c:v>4.0606999999999998</c:v>
                </c:pt>
                <c:pt idx="3">
                  <c:v>-11.890599999999999</c:v>
                </c:pt>
                <c:pt idx="4" formatCode="#.##00">
                  <c:v>-14.7575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0007680"/>
        <c:axId val="120021760"/>
      </c:barChart>
      <c:catAx>
        <c:axId val="120007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0021760"/>
        <c:crosses val="autoZero"/>
        <c:auto val="1"/>
        <c:lblAlgn val="ctr"/>
        <c:lblOffset val="100"/>
        <c:noMultiLvlLbl val="0"/>
      </c:catAx>
      <c:valAx>
        <c:axId val="120021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000768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#,#00</c:formatCode>
                <c:ptCount val="5"/>
                <c:pt idx="0">
                  <c:v>10.299561482927277</c:v>
                </c:pt>
                <c:pt idx="1">
                  <c:v>14.851370972979904</c:v>
                </c:pt>
                <c:pt idx="2">
                  <c:v>11.627200439264463</c:v>
                </c:pt>
                <c:pt idx="3">
                  <c:v>-2.0409078057836316</c:v>
                </c:pt>
                <c:pt idx="4" formatCode="#.##00">
                  <c:v>-1.9048481788274563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#,#00</c:formatCode>
                <c:ptCount val="5"/>
                <c:pt idx="0">
                  <c:v>9.438632506420209</c:v>
                </c:pt>
                <c:pt idx="1">
                  <c:v>25.285709895140297</c:v>
                </c:pt>
                <c:pt idx="2">
                  <c:v>9.8746402193675245</c:v>
                </c:pt>
                <c:pt idx="3">
                  <c:v>2.7460345751239457</c:v>
                </c:pt>
                <c:pt idx="4" formatCode="#.##00">
                  <c:v>2.5564810877589883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9853056"/>
        <c:axId val="119854592"/>
      </c:barChart>
      <c:catAx>
        <c:axId val="119853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9854592"/>
        <c:crosses val="autoZero"/>
        <c:auto val="1"/>
        <c:lblAlgn val="ctr"/>
        <c:lblOffset val="100"/>
        <c:noMultiLvlLbl val="0"/>
      </c:catAx>
      <c:valAx>
        <c:axId val="119854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985305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#,#00</c:formatCode>
                <c:ptCount val="5"/>
                <c:pt idx="0">
                  <c:v>-1.2048376783379777</c:v>
                </c:pt>
                <c:pt idx="1">
                  <c:v>-2.1509491141500581</c:v>
                </c:pt>
                <c:pt idx="2">
                  <c:v>-1.9263000000000141</c:v>
                </c:pt>
                <c:pt idx="3">
                  <c:v>5.2780068448254447</c:v>
                </c:pt>
                <c:pt idx="4" formatCode="#.##00">
                  <c:v>11.158901567726343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#,#00</c:formatCode>
                <c:ptCount val="5"/>
                <c:pt idx="0">
                  <c:v>2.8146</c:v>
                </c:pt>
                <c:pt idx="1">
                  <c:v>3.9251</c:v>
                </c:pt>
                <c:pt idx="2">
                  <c:v>5.4107000000000003</c:v>
                </c:pt>
                <c:pt idx="3">
                  <c:v>13.167</c:v>
                </c:pt>
                <c:pt idx="4" formatCode="#.##00">
                  <c:v>12.7437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0105984"/>
        <c:axId val="120111872"/>
      </c:barChart>
      <c:catAx>
        <c:axId val="120105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0111872"/>
        <c:crosses val="autoZero"/>
        <c:auto val="1"/>
        <c:lblAlgn val="ctr"/>
        <c:lblOffset val="100"/>
        <c:noMultiLvlLbl val="0"/>
      </c:catAx>
      <c:valAx>
        <c:axId val="120111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010598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#,#00</c:formatCode>
                <c:ptCount val="5"/>
                <c:pt idx="0">
                  <c:v>-12.502868830968772</c:v>
                </c:pt>
                <c:pt idx="1">
                  <c:v>-8.3708384313273765</c:v>
                </c:pt>
                <c:pt idx="2">
                  <c:v>-6.187962114080392</c:v>
                </c:pt>
                <c:pt idx="3">
                  <c:v>-7.2171922886507751</c:v>
                </c:pt>
                <c:pt idx="4" formatCode="#.##00">
                  <c:v>-6.6661162693829823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#,#00</c:formatCode>
                <c:ptCount val="5"/>
                <c:pt idx="0">
                  <c:v>-10.103996089084788</c:v>
                </c:pt>
                <c:pt idx="1">
                  <c:v>1.9103886988669494E-2</c:v>
                </c:pt>
                <c:pt idx="2">
                  <c:v>2.7551784363842868</c:v>
                </c:pt>
                <c:pt idx="3">
                  <c:v>-4.7024439471051949</c:v>
                </c:pt>
                <c:pt idx="4" formatCode="#.##00">
                  <c:v>-6.4156603199032496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568640"/>
        <c:axId val="121590912"/>
      </c:barChart>
      <c:catAx>
        <c:axId val="121568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590912"/>
        <c:crosses val="autoZero"/>
        <c:auto val="1"/>
        <c:lblAlgn val="ctr"/>
        <c:lblOffset val="100"/>
        <c:noMultiLvlLbl val="0"/>
      </c:catAx>
      <c:valAx>
        <c:axId val="121590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56864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#,#00</c:formatCode>
                <c:ptCount val="5"/>
                <c:pt idx="0">
                  <c:v>3.9930531689188919</c:v>
                </c:pt>
                <c:pt idx="1">
                  <c:v>2.3835762190187459</c:v>
                </c:pt>
                <c:pt idx="2">
                  <c:v>-0.427825000000015</c:v>
                </c:pt>
                <c:pt idx="3">
                  <c:v>-11.577879583110152</c:v>
                </c:pt>
                <c:pt idx="4" formatCode="#.##00">
                  <c:v>-12.421340103084855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#,#00</c:formatCode>
                <c:ptCount val="5"/>
                <c:pt idx="0">
                  <c:v>2.7099000000000002</c:v>
                </c:pt>
                <c:pt idx="1">
                  <c:v>2.2925</c:v>
                </c:pt>
                <c:pt idx="2">
                  <c:v>1.0184</c:v>
                </c:pt>
                <c:pt idx="3">
                  <c:v>-6.9604999999999997</c:v>
                </c:pt>
                <c:pt idx="4" formatCode="#.##00">
                  <c:v>-8.2118000000000002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79968"/>
        <c:axId val="113398144"/>
      </c:barChart>
      <c:catAx>
        <c:axId val="11337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98144"/>
        <c:crosses val="autoZero"/>
        <c:auto val="1"/>
        <c:lblAlgn val="ctr"/>
        <c:lblOffset val="100"/>
        <c:noMultiLvlLbl val="0"/>
      </c:catAx>
      <c:valAx>
        <c:axId val="11339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7996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#,#00</c:formatCode>
                <c:ptCount val="5"/>
                <c:pt idx="0">
                  <c:v>-16.147016817731007</c:v>
                </c:pt>
                <c:pt idx="1">
                  <c:v>-17.441175573069057</c:v>
                </c:pt>
                <c:pt idx="2">
                  <c:v>-13.903356564341474</c:v>
                </c:pt>
                <c:pt idx="3">
                  <c:v>-14.403027300897953</c:v>
                </c:pt>
                <c:pt idx="4" formatCode="#.##00">
                  <c:v>-12.127208909057963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#,#00</c:formatCode>
                <c:ptCount val="5"/>
                <c:pt idx="0">
                  <c:v>-12.810433262302023</c:v>
                </c:pt>
                <c:pt idx="1">
                  <c:v>-15.12284245152653</c:v>
                </c:pt>
                <c:pt idx="2">
                  <c:v>-6.323681006656301</c:v>
                </c:pt>
                <c:pt idx="3">
                  <c:v>-9.0725836672798099</c:v>
                </c:pt>
                <c:pt idx="4" formatCode="#.##00">
                  <c:v>-11.37247382587131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8102656"/>
        <c:axId val="118124928"/>
      </c:barChart>
      <c:catAx>
        <c:axId val="118102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8124928"/>
        <c:crosses val="autoZero"/>
        <c:auto val="1"/>
        <c:lblAlgn val="ctr"/>
        <c:lblOffset val="100"/>
        <c:noMultiLvlLbl val="0"/>
      </c:catAx>
      <c:valAx>
        <c:axId val="118124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810265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#,#00</c:formatCode>
                <c:ptCount val="5"/>
                <c:pt idx="0">
                  <c:v>-9.1770986370610323</c:v>
                </c:pt>
                <c:pt idx="1">
                  <c:v>-10.33651830587522</c:v>
                </c:pt>
                <c:pt idx="2">
                  <c:v>-11.414974999999995</c:v>
                </c:pt>
                <c:pt idx="3">
                  <c:v>-5.8209966690730086</c:v>
                </c:pt>
                <c:pt idx="4" formatCode="#.##00">
                  <c:v>-4.0984332425068049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#,#00</c:formatCode>
                <c:ptCount val="5"/>
                <c:pt idx="0">
                  <c:v>-4.1261000000000001</c:v>
                </c:pt>
                <c:pt idx="1">
                  <c:v>-4.4368999999999996</c:v>
                </c:pt>
                <c:pt idx="2">
                  <c:v>-5.2294</c:v>
                </c:pt>
                <c:pt idx="3">
                  <c:v>-3.9144000000000001</c:v>
                </c:pt>
                <c:pt idx="4" formatCode="#.##00">
                  <c:v>-3.4197000000000002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8155136"/>
        <c:axId val="118156672"/>
      </c:barChart>
      <c:catAx>
        <c:axId val="11815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8156672"/>
        <c:crosses val="autoZero"/>
        <c:auto val="1"/>
        <c:lblAlgn val="ctr"/>
        <c:lblOffset val="100"/>
        <c:noMultiLvlLbl val="0"/>
      </c:catAx>
      <c:valAx>
        <c:axId val="11815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815513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#,#00</c:formatCode>
                <c:ptCount val="5"/>
                <c:pt idx="0">
                  <c:v>9.2821470730932951</c:v>
                </c:pt>
                <c:pt idx="1">
                  <c:v>10.077689820665725</c:v>
                </c:pt>
                <c:pt idx="2">
                  <c:v>8.7332620413268494</c:v>
                </c:pt>
                <c:pt idx="3">
                  <c:v>-2.8300532979972814</c:v>
                </c:pt>
                <c:pt idx="4" formatCode="#.##00">
                  <c:v>-0.17919266912036491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#,#00</c:formatCode>
                <c:ptCount val="5"/>
                <c:pt idx="0">
                  <c:v>12.5481</c:v>
                </c:pt>
                <c:pt idx="1">
                  <c:v>14.4649</c:v>
                </c:pt>
                <c:pt idx="2">
                  <c:v>14.730700000000001</c:v>
                </c:pt>
                <c:pt idx="3">
                  <c:v>6.6182999999999996</c:v>
                </c:pt>
                <c:pt idx="4" formatCode="#.##00">
                  <c:v>5.5176833498680633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059392"/>
        <c:axId val="122073472"/>
      </c:barChart>
      <c:catAx>
        <c:axId val="12205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073472"/>
        <c:crosses val="autoZero"/>
        <c:auto val="1"/>
        <c:lblAlgn val="ctr"/>
        <c:lblOffset val="100"/>
        <c:noMultiLvlLbl val="0"/>
      </c:catAx>
      <c:valAx>
        <c:axId val="122073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0593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#,#00</c:formatCode>
                <c:ptCount val="5"/>
                <c:pt idx="0">
                  <c:v>9.4935657653269843</c:v>
                </c:pt>
                <c:pt idx="1">
                  <c:v>10.360891166646402</c:v>
                </c:pt>
                <c:pt idx="2">
                  <c:v>9.6241750000000117</c:v>
                </c:pt>
                <c:pt idx="3">
                  <c:v>-6.8852144033697211</c:v>
                </c:pt>
                <c:pt idx="4" formatCode="#.##00">
                  <c:v>0.17224057597990949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#,#00</c:formatCode>
                <c:ptCount val="5"/>
                <c:pt idx="0">
                  <c:v>3.5620058135538812</c:v>
                </c:pt>
                <c:pt idx="1">
                  <c:v>7.7081162636999601</c:v>
                </c:pt>
                <c:pt idx="2">
                  <c:v>5.9829947590802179</c:v>
                </c:pt>
                <c:pt idx="3">
                  <c:v>3.979484943742051</c:v>
                </c:pt>
                <c:pt idx="4" formatCode="#.##00">
                  <c:v>6.9917256556234486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83296"/>
        <c:axId val="126184832"/>
      </c:barChart>
      <c:catAx>
        <c:axId val="1261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184832"/>
        <c:crosses val="autoZero"/>
        <c:auto val="1"/>
        <c:lblAlgn val="ctr"/>
        <c:lblOffset val="100"/>
        <c:noMultiLvlLbl val="0"/>
      </c:catAx>
      <c:valAx>
        <c:axId val="126184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8329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#,#00</c:formatCode>
                <c:ptCount val="5"/>
                <c:pt idx="0">
                  <c:v>4.9714326277492393</c:v>
                </c:pt>
                <c:pt idx="1">
                  <c:v>3.9935376189551564</c:v>
                </c:pt>
                <c:pt idx="2">
                  <c:v>4.3488800298544072</c:v>
                </c:pt>
                <c:pt idx="3">
                  <c:v>7.6885972744285214</c:v>
                </c:pt>
                <c:pt idx="4" formatCode="#.##00">
                  <c:v>5.6267264407108497</c:v>
                </c:pt>
              </c:numCache>
            </c:numRef>
          </c:val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#,#00</c:formatCode>
                <c:ptCount val="5"/>
                <c:pt idx="0">
                  <c:v>6.4361835881658447</c:v>
                </c:pt>
                <c:pt idx="1">
                  <c:v>3.4863144394764234</c:v>
                </c:pt>
                <c:pt idx="2">
                  <c:v>2.1623105432523992</c:v>
                </c:pt>
                <c:pt idx="3">
                  <c:v>7.3913142208088756</c:v>
                </c:pt>
                <c:pt idx="4" formatCode="#.##00">
                  <c:v>5.0020657036140115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50208"/>
        <c:axId val="125960192"/>
      </c:barChart>
      <c:catAx>
        <c:axId val="12595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960192"/>
        <c:crosses val="autoZero"/>
        <c:auto val="1"/>
        <c:lblAlgn val="ctr"/>
        <c:lblOffset val="100"/>
        <c:noMultiLvlLbl val="0"/>
      </c:catAx>
      <c:valAx>
        <c:axId val="12596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502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#,#00</c:formatCode>
                <c:ptCount val="5"/>
                <c:pt idx="0">
                  <c:v>4.4074702886247819</c:v>
                </c:pt>
                <c:pt idx="1">
                  <c:v>4.6219759760433243</c:v>
                </c:pt>
                <c:pt idx="2">
                  <c:v>3.9842868485937322</c:v>
                </c:pt>
                <c:pt idx="3">
                  <c:v>2.0922853176439604</c:v>
                </c:pt>
                <c:pt idx="4" formatCode="#.##00">
                  <c:v>1.6196146213430573</c:v>
                </c:pt>
              </c:numCache>
            </c:numRef>
          </c:val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#,#00</c:formatCode>
                <c:ptCount val="5"/>
                <c:pt idx="0">
                  <c:v>6.7812999999999999</c:v>
                </c:pt>
                <c:pt idx="1">
                  <c:v>6.5777999999999999</c:v>
                </c:pt>
                <c:pt idx="2">
                  <c:v>6.3895999999999997</c:v>
                </c:pt>
                <c:pt idx="3">
                  <c:v>1.6496</c:v>
                </c:pt>
                <c:pt idx="4" formatCode="#.##00">
                  <c:v>2.1665000000000001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1824"/>
        <c:axId val="125983360"/>
      </c:barChart>
      <c:catAx>
        <c:axId val="125981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983360"/>
        <c:crosses val="autoZero"/>
        <c:auto val="1"/>
        <c:lblAlgn val="ctr"/>
        <c:lblOffset val="100"/>
        <c:noMultiLvlLbl val="0"/>
      </c:catAx>
      <c:valAx>
        <c:axId val="125983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818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#,#00</c:formatCode>
                <c:ptCount val="5"/>
                <c:pt idx="0">
                  <c:v>7.3109624577567978</c:v>
                </c:pt>
                <c:pt idx="1">
                  <c:v>7.6102340248504374</c:v>
                </c:pt>
                <c:pt idx="2">
                  <c:v>7.2529934653335237</c:v>
                </c:pt>
                <c:pt idx="3">
                  <c:v>4.1831562771958763</c:v>
                </c:pt>
                <c:pt idx="4" formatCode="#.##00">
                  <c:v>5.2115838954376992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#,#00</c:formatCode>
                <c:ptCount val="5"/>
                <c:pt idx="0">
                  <c:v>5.1607534909952291</c:v>
                </c:pt>
                <c:pt idx="1">
                  <c:v>7.0003474466438842</c:v>
                </c:pt>
                <c:pt idx="2">
                  <c:v>5.4947804000091471</c:v>
                </c:pt>
                <c:pt idx="3">
                  <c:v>2.5057313443728191</c:v>
                </c:pt>
                <c:pt idx="4" formatCode="#.##00">
                  <c:v>4.5214570628719031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2800"/>
        <c:axId val="126094336"/>
      </c:barChart>
      <c:catAx>
        <c:axId val="126092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94336"/>
        <c:crosses val="autoZero"/>
        <c:auto val="1"/>
        <c:lblAlgn val="ctr"/>
        <c:lblOffset val="100"/>
        <c:noMultiLvlLbl val="0"/>
      </c:catAx>
      <c:valAx>
        <c:axId val="126094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928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#,#00</c:formatCode>
                <c:ptCount val="5"/>
                <c:pt idx="0">
                  <c:v>5.0191245370850623</c:v>
                </c:pt>
                <c:pt idx="1">
                  <c:v>4.0989859390623495</c:v>
                </c:pt>
                <c:pt idx="2">
                  <c:v>3.9313250000000188</c:v>
                </c:pt>
                <c:pt idx="3">
                  <c:v>1.1658443379539474</c:v>
                </c:pt>
                <c:pt idx="4" formatCode="#.##00">
                  <c:v>3.1116038575125904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#,#00</c:formatCode>
                <c:ptCount val="5"/>
                <c:pt idx="0">
                  <c:v>9.9809999999999999</c:v>
                </c:pt>
                <c:pt idx="1">
                  <c:v>9.2704000000000004</c:v>
                </c:pt>
                <c:pt idx="2">
                  <c:v>8.5242000000000004</c:v>
                </c:pt>
                <c:pt idx="3">
                  <c:v>3.4563000000000001</c:v>
                </c:pt>
                <c:pt idx="4" formatCode="#.##00">
                  <c:v>3.2818999999999998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53472"/>
        <c:axId val="126155008"/>
      </c:barChart>
      <c:catAx>
        <c:axId val="12615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155008"/>
        <c:crosses val="autoZero"/>
        <c:auto val="1"/>
        <c:lblAlgn val="ctr"/>
        <c:lblOffset val="100"/>
        <c:noMultiLvlLbl val="0"/>
      </c:catAx>
      <c:valAx>
        <c:axId val="12615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534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#,#00</c:formatCode>
                <c:ptCount val="5"/>
                <c:pt idx="0">
                  <c:v>-8.1961176427634559</c:v>
                </c:pt>
                <c:pt idx="1">
                  <c:v>-7.4831039043997354</c:v>
                </c:pt>
                <c:pt idx="2">
                  <c:v>-5.8427842834111177</c:v>
                </c:pt>
                <c:pt idx="3">
                  <c:v>-14.395905688782706</c:v>
                </c:pt>
                <c:pt idx="4" formatCode="#.##00">
                  <c:v>-9.6453074237388137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#,#00</c:formatCode>
                <c:ptCount val="5"/>
                <c:pt idx="0">
                  <c:v>-11.082856719851886</c:v>
                </c:pt>
                <c:pt idx="1">
                  <c:v>-1.146428092571472</c:v>
                </c:pt>
                <c:pt idx="2">
                  <c:v>10.920895451799728</c:v>
                </c:pt>
                <c:pt idx="3">
                  <c:v>-8.2992130058251128</c:v>
                </c:pt>
                <c:pt idx="4" formatCode="#.##00">
                  <c:v>-6.5517415408304576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358656"/>
        <c:axId val="126360192"/>
      </c:barChart>
      <c:catAx>
        <c:axId val="12635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360192"/>
        <c:crosses val="autoZero"/>
        <c:auto val="1"/>
        <c:lblAlgn val="ctr"/>
        <c:lblOffset val="100"/>
        <c:noMultiLvlLbl val="0"/>
      </c:catAx>
      <c:valAx>
        <c:axId val="126360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3586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#,#00</c:formatCode>
                <c:ptCount val="5"/>
                <c:pt idx="0">
                  <c:v>3.33111486979627</c:v>
                </c:pt>
                <c:pt idx="1">
                  <c:v>2.5618671815968552</c:v>
                </c:pt>
                <c:pt idx="2">
                  <c:v>1.8011999999999917</c:v>
                </c:pt>
                <c:pt idx="3">
                  <c:v>-1.460704364190335</c:v>
                </c:pt>
                <c:pt idx="4" formatCode="#.##00">
                  <c:v>0.25200374190377239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#,#00</c:formatCode>
                <c:ptCount val="5"/>
                <c:pt idx="0">
                  <c:v>3.2648000000000001</c:v>
                </c:pt>
                <c:pt idx="1">
                  <c:v>2.7357999999999998</c:v>
                </c:pt>
                <c:pt idx="2">
                  <c:v>2.2425000000000002</c:v>
                </c:pt>
                <c:pt idx="3">
                  <c:v>-0.31979999999999997</c:v>
                </c:pt>
                <c:pt idx="4" formatCode="#.##00">
                  <c:v>-0.16639999999999999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407040"/>
        <c:axId val="126408576"/>
      </c:barChart>
      <c:catAx>
        <c:axId val="12640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408576"/>
        <c:crosses val="autoZero"/>
        <c:auto val="1"/>
        <c:lblAlgn val="ctr"/>
        <c:lblOffset val="100"/>
        <c:noMultiLvlLbl val="0"/>
      </c:catAx>
      <c:valAx>
        <c:axId val="126408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4070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#,#00</c:formatCode>
                <c:ptCount val="5"/>
                <c:pt idx="0">
                  <c:v>16.300615924805093</c:v>
                </c:pt>
                <c:pt idx="1">
                  <c:v>18.445923327408842</c:v>
                </c:pt>
                <c:pt idx="2">
                  <c:v>15.811084563819033</c:v>
                </c:pt>
                <c:pt idx="3">
                  <c:v>11.211690522062256</c:v>
                </c:pt>
                <c:pt idx="4" formatCode="#.##00">
                  <c:v>12.486224130710566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#,#00</c:formatCode>
                <c:ptCount val="5"/>
                <c:pt idx="0">
                  <c:v>46.474833330000664</c:v>
                </c:pt>
                <c:pt idx="1">
                  <c:v>38.352614788071257</c:v>
                </c:pt>
                <c:pt idx="2">
                  <c:v>10.875659348497146</c:v>
                </c:pt>
                <c:pt idx="3">
                  <c:v>11.066865712244823</c:v>
                </c:pt>
                <c:pt idx="4" formatCode="#.##00">
                  <c:v>8.114165520275618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28896"/>
        <c:axId val="113330432"/>
      </c:barChart>
      <c:catAx>
        <c:axId val="113328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30432"/>
        <c:crosses val="autoZero"/>
        <c:auto val="1"/>
        <c:lblAlgn val="ctr"/>
        <c:lblOffset val="100"/>
        <c:noMultiLvlLbl val="0"/>
      </c:catAx>
      <c:valAx>
        <c:axId val="113330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2889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#,#00</c:formatCode>
                <c:ptCount val="5"/>
                <c:pt idx="0">
                  <c:v>5.6136260399487714</c:v>
                </c:pt>
                <c:pt idx="1">
                  <c:v>5.8627994665946481</c:v>
                </c:pt>
                <c:pt idx="2">
                  <c:v>5.6647749999999997</c:v>
                </c:pt>
                <c:pt idx="3">
                  <c:v>5.9227596333111032</c:v>
                </c:pt>
                <c:pt idx="4" formatCode="#.##00">
                  <c:v>5.9991160199526883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#,#00</c:formatCode>
                <c:ptCount val="5"/>
                <c:pt idx="0">
                  <c:v>16.904399999999999</c:v>
                </c:pt>
                <c:pt idx="1">
                  <c:v>18.204899999999999</c:v>
                </c:pt>
                <c:pt idx="2">
                  <c:v>19.162299999999998</c:v>
                </c:pt>
                <c:pt idx="3">
                  <c:v>22.148</c:v>
                </c:pt>
                <c:pt idx="4" formatCode="#.##00">
                  <c:v>21.067900000000002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73184"/>
        <c:axId val="113374720"/>
      </c:barChart>
      <c:catAx>
        <c:axId val="1133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74720"/>
        <c:crosses val="autoZero"/>
        <c:auto val="1"/>
        <c:lblAlgn val="ctr"/>
        <c:lblOffset val="100"/>
        <c:noMultiLvlLbl val="0"/>
      </c:catAx>
      <c:valAx>
        <c:axId val="1133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731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#,#00</c:formatCode>
                <c:ptCount val="5"/>
                <c:pt idx="0">
                  <c:v>5.2451980000417731</c:v>
                </c:pt>
                <c:pt idx="1">
                  <c:v>3.5988581870121328</c:v>
                </c:pt>
                <c:pt idx="2">
                  <c:v>2.3394493170417974</c:v>
                </c:pt>
                <c:pt idx="3">
                  <c:v>-8.2169561121644428</c:v>
                </c:pt>
                <c:pt idx="4" formatCode="#.##00">
                  <c:v>-2.6007801111883944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#,#00</c:formatCode>
                <c:ptCount val="5"/>
                <c:pt idx="0">
                  <c:v>-1.511926587535628</c:v>
                </c:pt>
                <c:pt idx="1">
                  <c:v>0.37555220890104213</c:v>
                </c:pt>
                <c:pt idx="2">
                  <c:v>-0.6649291388462486</c:v>
                </c:pt>
                <c:pt idx="3">
                  <c:v>-2.9927085838100775</c:v>
                </c:pt>
                <c:pt idx="4" formatCode="#.##00">
                  <c:v>-1.4943434269308109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7186048"/>
        <c:axId val="127187584"/>
      </c:barChart>
      <c:catAx>
        <c:axId val="12718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187584"/>
        <c:crosses val="autoZero"/>
        <c:auto val="1"/>
        <c:lblAlgn val="ctr"/>
        <c:lblOffset val="100"/>
        <c:noMultiLvlLbl val="0"/>
      </c:catAx>
      <c:valAx>
        <c:axId val="127187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1860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#,#00</c:formatCode>
                <c:ptCount val="5"/>
                <c:pt idx="0">
                  <c:v>-1.4884690787734467</c:v>
                </c:pt>
                <c:pt idx="1">
                  <c:v>-0.94254436888374649</c:v>
                </c:pt>
                <c:pt idx="2">
                  <c:v>0.31432499999999308</c:v>
                </c:pt>
                <c:pt idx="3">
                  <c:v>7.0184180491919879</c:v>
                </c:pt>
                <c:pt idx="4" formatCode="#.##00">
                  <c:v>2.0797848053520918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#,#00</c:formatCode>
                <c:ptCount val="5"/>
                <c:pt idx="0">
                  <c:v>3.2503000000000002</c:v>
                </c:pt>
                <c:pt idx="1">
                  <c:v>7.1666999999999996</c:v>
                </c:pt>
                <c:pt idx="2">
                  <c:v>1.9528000000000001</c:v>
                </c:pt>
                <c:pt idx="3">
                  <c:v>-0.44719999999999999</c:v>
                </c:pt>
                <c:pt idx="4" formatCode="#.##00">
                  <c:v>3.3530000000000002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7095936"/>
        <c:axId val="127097472"/>
      </c:barChart>
      <c:catAx>
        <c:axId val="127095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7097472"/>
        <c:crosses val="autoZero"/>
        <c:auto val="1"/>
        <c:lblAlgn val="ctr"/>
        <c:lblOffset val="100"/>
        <c:noMultiLvlLbl val="0"/>
      </c:catAx>
      <c:valAx>
        <c:axId val="127097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70959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Nota metodol&#243;gica'!A1"/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/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12 Septiembre 2016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291352</xdr:colOff>
      <xdr:row>30</xdr:row>
      <xdr:rowOff>38100</xdr:rowOff>
    </xdr:from>
    <xdr:to>
      <xdr:col>7</xdr:col>
      <xdr:colOff>601979</xdr:colOff>
      <xdr:row>46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265356</xdr:colOff>
      <xdr:row>30</xdr:row>
      <xdr:rowOff>32557</xdr:rowOff>
    </xdr:to>
    <xdr:sp macro="" textlink="">
      <xdr:nvSpPr>
        <xdr:cNvPr id="8" name="1 CuadroTexto"/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2016/2015 (II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114300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30</xdr:row>
      <xdr:rowOff>45720</xdr:rowOff>
    </xdr:from>
    <xdr:to>
      <xdr:col>8</xdr:col>
      <xdr:colOff>220980</xdr:colOff>
      <xdr:row>45</xdr:row>
      <xdr:rowOff>171450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113852</xdr:rowOff>
    </xdr:from>
    <xdr:to>
      <xdr:col>10</xdr:col>
      <xdr:colOff>504262</xdr:colOff>
      <xdr:row>30</xdr:row>
      <xdr:rowOff>6977</xdr:rowOff>
    </xdr:to>
    <xdr:sp macro="" textlink="">
      <xdr:nvSpPr>
        <xdr:cNvPr id="9" name="1 CuadroTexto"/>
        <xdr:cNvSpPr txBox="1"/>
      </xdr:nvSpPr>
      <xdr:spPr>
        <a:xfrm>
          <a:off x="1182444" y="5463092"/>
          <a:ext cx="8397238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2016/2015 (II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30</xdr:row>
      <xdr:rowOff>8964</xdr:rowOff>
    </xdr:from>
    <xdr:to>
      <xdr:col>8</xdr:col>
      <xdr:colOff>268941</xdr:colOff>
      <xdr:row>43</xdr:row>
      <xdr:rowOff>195351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138953</xdr:rowOff>
    </xdr:from>
    <xdr:to>
      <xdr:col>10</xdr:col>
      <xdr:colOff>504262</xdr:colOff>
      <xdr:row>30</xdr:row>
      <xdr:rowOff>32974</xdr:rowOff>
    </xdr:to>
    <xdr:sp macro="" textlink="">
      <xdr:nvSpPr>
        <xdr:cNvPr id="7" name="1 CuadroTexto"/>
        <xdr:cNvSpPr txBox="1"/>
      </xdr:nvSpPr>
      <xdr:spPr>
        <a:xfrm>
          <a:off x="1183340" y="5499847"/>
          <a:ext cx="8321487" cy="4856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2016/2015 (II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99181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840442</xdr:colOff>
      <xdr:row>29</xdr:row>
      <xdr:rowOff>142240</xdr:rowOff>
    </xdr:from>
    <xdr:to>
      <xdr:col>7</xdr:col>
      <xdr:colOff>495299</xdr:colOff>
      <xdr:row>44</xdr:row>
      <xdr:rowOff>193040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492012</xdr:colOff>
      <xdr:row>27</xdr:row>
      <xdr:rowOff>91440</xdr:rowOff>
    </xdr:from>
    <xdr:to>
      <xdr:col>7</xdr:col>
      <xdr:colOff>122219</xdr:colOff>
      <xdr:row>29</xdr:row>
      <xdr:rowOff>147470</xdr:rowOff>
    </xdr:to>
    <xdr:sp macro="" textlink="">
      <xdr:nvSpPr>
        <xdr:cNvPr id="7" name="1 CuadroTexto"/>
        <xdr:cNvSpPr txBox="1"/>
      </xdr:nvSpPr>
      <xdr:spPr>
        <a:xfrm>
          <a:off x="1365772" y="5608320"/>
          <a:ext cx="6031007" cy="46243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 2016/2015 (II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141514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27</xdr:row>
      <xdr:rowOff>113861</xdr:rowOff>
    </xdr:from>
    <xdr:to>
      <xdr:col>7</xdr:col>
      <xdr:colOff>33617</xdr:colOff>
      <xdr:row>30</xdr:row>
      <xdr:rowOff>1906</xdr:rowOff>
    </xdr:to>
    <xdr:sp macro="" textlink="">
      <xdr:nvSpPr>
        <xdr:cNvPr id="5" name="1 CuadroTexto"/>
        <xdr:cNvSpPr txBox="1"/>
      </xdr:nvSpPr>
      <xdr:spPr>
        <a:xfrm>
          <a:off x="1489284" y="5630741"/>
          <a:ext cx="5707133" cy="49764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2016/2015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(II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416560</xdr:colOff>
      <xdr:row>29</xdr:row>
      <xdr:rowOff>182881</xdr:rowOff>
    </xdr:from>
    <xdr:to>
      <xdr:col>7</xdr:col>
      <xdr:colOff>314960</xdr:colOff>
      <xdr:row>43</xdr:row>
      <xdr:rowOff>179295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121103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793548</xdr:colOff>
      <xdr:row>27</xdr:row>
      <xdr:rowOff>172720</xdr:rowOff>
    </xdr:from>
    <xdr:to>
      <xdr:col>7</xdr:col>
      <xdr:colOff>220980</xdr:colOff>
      <xdr:row>29</xdr:row>
      <xdr:rowOff>172720</xdr:rowOff>
    </xdr:to>
    <xdr:sp macro="" textlink="">
      <xdr:nvSpPr>
        <xdr:cNvPr id="5" name="1 CuadroTexto"/>
        <xdr:cNvSpPr txBox="1"/>
      </xdr:nvSpPr>
      <xdr:spPr>
        <a:xfrm>
          <a:off x="1667308" y="5689600"/>
          <a:ext cx="5818072" cy="4064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Bogotá. Personal</a:t>
          </a:r>
          <a:r>
            <a:rPr lang="es-ES" sz="1200" b="1" baseline="0">
              <a:solidFill>
                <a:sysClr val="windowText" lastClr="000000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acumulada 12 meses %, </a:t>
          </a:r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2016/2015 (II trimestre)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29</xdr:row>
      <xdr:rowOff>121920</xdr:rowOff>
    </xdr:from>
    <xdr:to>
      <xdr:col>7</xdr:col>
      <xdr:colOff>528320</xdr:colOff>
      <xdr:row>44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100692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912160</xdr:colOff>
      <xdr:row>22</xdr:row>
      <xdr:rowOff>35299</xdr:rowOff>
    </xdr:from>
    <xdr:to>
      <xdr:col>8</xdr:col>
      <xdr:colOff>805704</xdr:colOff>
      <xdr:row>24</xdr:row>
      <xdr:rowOff>158480</xdr:rowOff>
    </xdr:to>
    <xdr:sp macro="" textlink="">
      <xdr:nvSpPr>
        <xdr:cNvPr id="9" name="1 CuadroTexto"/>
        <xdr:cNvSpPr txBox="1"/>
      </xdr:nvSpPr>
      <xdr:spPr>
        <a:xfrm>
          <a:off x="4064935" y="4435849"/>
          <a:ext cx="35511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28574</xdr:rowOff>
    </xdr:from>
    <xdr:to>
      <xdr:col>8</xdr:col>
      <xdr:colOff>933450</xdr:colOff>
      <xdr:row>5</xdr:row>
      <xdr:rowOff>123824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4"/>
          <a:ext cx="7743824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 en  Almacenamiento y 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790574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49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</a:t>
          </a:r>
          <a:r>
            <a:rPr lang="es-ES" sz="1200" b="1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ysClr val="windowText" lastClr="000000"/>
              </a:solidFill>
            </a:rPr>
            <a:t>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0</xdr:rowOff>
    </xdr:from>
    <xdr:to>
      <xdr:col>8</xdr:col>
      <xdr:colOff>914400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7620000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00974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9074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/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/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rgbClr val="53722D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rgbClr val="53722D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1219200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38099</xdr:rowOff>
    </xdr:from>
    <xdr:to>
      <xdr:col>8</xdr:col>
      <xdr:colOff>942975</xdr:colOff>
      <xdr:row>5</xdr:row>
      <xdr:rowOff>152399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8099"/>
          <a:ext cx="7800974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43824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19049</xdr:colOff>
      <xdr:row>24</xdr:row>
      <xdr:rowOff>190500</xdr:rowOff>
    </xdr:from>
    <xdr:to>
      <xdr:col>8</xdr:col>
      <xdr:colOff>647138</xdr:colOff>
      <xdr:row>37</xdr:row>
      <xdr:rowOff>158563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Restaurantes, catering y bares.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Restaurantes, catering y bares. V</a:t>
          </a:r>
          <a:r>
            <a:rPr lang="es-ES" sz="1200" b="1">
              <a:solidFill>
                <a:sysClr val="windowText" lastClr="000000"/>
              </a:solidFill>
            </a:rPr>
            <a:t>ariación año corrido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704851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Correo y servicios de mensajería.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Correo y servicios de mensajería.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419101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291353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302559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6</xdr:row>
      <xdr:rowOff>313766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800100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838200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106456</xdr:colOff>
      <xdr:row>21</xdr:row>
      <xdr:rowOff>190500</xdr:rowOff>
    </xdr:from>
    <xdr:to>
      <xdr:col>5</xdr:col>
      <xdr:colOff>578784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39806" y="4391025"/>
          <a:ext cx="393942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0</xdr:colOff>
      <xdr:row>22</xdr:row>
      <xdr:rowOff>0</xdr:rowOff>
    </xdr:from>
    <xdr:to>
      <xdr:col>8</xdr:col>
      <xdr:colOff>923925</xdr:colOff>
      <xdr:row>24</xdr:row>
      <xdr:rowOff>38100</xdr:rowOff>
    </xdr:to>
    <xdr:sp macro="" textlink="">
      <xdr:nvSpPr>
        <xdr:cNvPr id="10" name="1 CuadroTexto"/>
        <xdr:cNvSpPr txBox="1"/>
      </xdr:nvSpPr>
      <xdr:spPr>
        <a:xfrm>
          <a:off x="4057650" y="4400550"/>
          <a:ext cx="2867025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Salud Humana Privada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Actividades de programación, transmisión de televisión 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</a:t>
          </a:r>
          <a:r>
            <a:rPr lang="es-ES" sz="1200" b="1">
              <a:solidFill>
                <a:sysClr val="windowText" lastClr="000000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525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Producción de películas cinematográficas. V</a:t>
          </a:r>
          <a:r>
            <a:rPr lang="es-ES" sz="1200" b="1">
              <a:solidFill>
                <a:sysClr val="windowText" lastClr="000000"/>
              </a:solidFill>
            </a:rPr>
            <a:t>ariación año  corrido %,  2016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704850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 en Otras de entretenimiento y Otros Servicios. V</a:t>
          </a:r>
          <a:r>
            <a:rPr lang="es-ES" sz="1200" b="1">
              <a:solidFill>
                <a:sysClr val="windowText" lastClr="000000"/>
              </a:solidFill>
            </a:rPr>
            <a:t>ariación año 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0</xdr:rowOff>
    </xdr:from>
    <xdr:to>
      <xdr:col>1</xdr:col>
      <xdr:colOff>902079</xdr:colOff>
      <xdr:row>6</xdr:row>
      <xdr:rowOff>275438</xdr:rowOff>
    </xdr:to>
    <xdr:pic>
      <xdr:nvPicPr>
        <xdr:cNvPr id="16" name="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46760" y="1188720"/>
          <a:ext cx="292479" cy="27543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jaherrera\Downloads\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7"/>
  <sheetViews>
    <sheetView showGridLines="0" tabSelected="1" zoomScaleNormal="100" zoomScaleSheetLayoutView="100" zoomScalePage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.75" x14ac:dyDescent="0.3">
      <c r="A7" s="15"/>
      <c r="B7" s="102" t="s">
        <v>47</v>
      </c>
      <c r="C7" s="102"/>
      <c r="D7" s="102"/>
      <c r="E7" s="102"/>
      <c r="F7" s="102"/>
      <c r="G7" s="102"/>
      <c r="H7" s="102"/>
      <c r="I7" s="102"/>
      <c r="J7" s="102"/>
      <c r="K7" s="103"/>
      <c r="L7" s="7"/>
    </row>
    <row r="8" spans="1:12" ht="15.6" x14ac:dyDescent="0.3">
      <c r="A8" s="5"/>
      <c r="B8" s="10"/>
      <c r="C8" s="10"/>
      <c r="I8" s="30"/>
      <c r="J8" s="30"/>
      <c r="K8" s="31"/>
      <c r="L8" s="7"/>
    </row>
    <row r="9" spans="1:12" ht="17.25" customHeight="1" x14ac:dyDescent="0.3">
      <c r="A9" s="5"/>
      <c r="B9" s="35" t="s">
        <v>66</v>
      </c>
      <c r="C9" s="28"/>
      <c r="I9" s="38"/>
      <c r="J9" s="38"/>
      <c r="K9" s="39"/>
      <c r="L9" s="7"/>
    </row>
    <row r="10" spans="1:12" x14ac:dyDescent="0.25">
      <c r="A10" s="5"/>
      <c r="B10" s="35"/>
      <c r="C10" s="49" t="s">
        <v>43</v>
      </c>
      <c r="D10" s="32"/>
      <c r="E10" s="32"/>
      <c r="I10" s="32"/>
      <c r="J10" s="32"/>
      <c r="K10" s="33"/>
      <c r="L10" s="7"/>
    </row>
    <row r="11" spans="1:12" x14ac:dyDescent="0.25">
      <c r="A11" s="5"/>
      <c r="B11" s="35"/>
      <c r="C11" s="49" t="s">
        <v>44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49" t="s">
        <v>45</v>
      </c>
      <c r="D12" s="32"/>
      <c r="E12" s="32"/>
      <c r="I12" s="32"/>
      <c r="J12" s="32"/>
      <c r="K12" s="33"/>
      <c r="L12" s="7"/>
    </row>
    <row r="13" spans="1:12" ht="16.5" customHeight="1" x14ac:dyDescent="0.25">
      <c r="A13" s="5"/>
      <c r="I13" s="40"/>
      <c r="J13" s="40"/>
      <c r="K13" s="41"/>
      <c r="L13" s="7"/>
    </row>
    <row r="14" spans="1:12" ht="16.5" customHeight="1" x14ac:dyDescent="0.25">
      <c r="A14" s="5"/>
      <c r="B14" s="35" t="s">
        <v>40</v>
      </c>
      <c r="C14" s="28"/>
      <c r="I14" s="40"/>
      <c r="J14" s="40"/>
      <c r="K14" s="41"/>
      <c r="L14" s="7"/>
    </row>
    <row r="15" spans="1:12" ht="16.5" customHeight="1" x14ac:dyDescent="0.25">
      <c r="A15" s="5"/>
      <c r="B15" s="35"/>
      <c r="C15" s="49" t="s">
        <v>43</v>
      </c>
      <c r="I15" s="40"/>
      <c r="J15" s="40"/>
      <c r="K15" s="41"/>
      <c r="L15" s="7"/>
    </row>
    <row r="16" spans="1:12" ht="16.5" customHeight="1" x14ac:dyDescent="0.25">
      <c r="A16" s="5"/>
      <c r="B16" s="35"/>
      <c r="C16" s="49" t="s">
        <v>44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49" t="s">
        <v>45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49"/>
      <c r="I18" s="40"/>
      <c r="J18" s="40"/>
      <c r="K18" s="41"/>
      <c r="L18" s="7"/>
    </row>
    <row r="19" spans="1:12" ht="16.5" customHeight="1" x14ac:dyDescent="0.25">
      <c r="A19" s="5"/>
      <c r="B19" s="35" t="s">
        <v>15</v>
      </c>
      <c r="H19" s="35" t="s">
        <v>38</v>
      </c>
      <c r="K19" s="34"/>
      <c r="L19" s="7"/>
    </row>
    <row r="20" spans="1:12" ht="16.5" customHeight="1" x14ac:dyDescent="0.25">
      <c r="A20" s="5"/>
      <c r="B20" s="35"/>
      <c r="C20" s="86" t="s">
        <v>60</v>
      </c>
      <c r="F20" s="35"/>
      <c r="G20" s="35"/>
      <c r="I20" s="86" t="s">
        <v>60</v>
      </c>
      <c r="J20"/>
      <c r="K20" s="34"/>
      <c r="L20" s="7"/>
    </row>
    <row r="21" spans="1:12" ht="16.5" customHeight="1" x14ac:dyDescent="0.25">
      <c r="A21" s="5"/>
      <c r="C21" s="86" t="s">
        <v>49</v>
      </c>
      <c r="I21" s="86" t="s">
        <v>49</v>
      </c>
      <c r="J21"/>
      <c r="K21" s="34"/>
      <c r="L21" s="7"/>
    </row>
    <row r="22" spans="1:12" ht="16.5" customHeight="1" x14ac:dyDescent="0.25">
      <c r="A22" s="5"/>
      <c r="C22" s="86" t="s">
        <v>51</v>
      </c>
      <c r="I22" s="86" t="s">
        <v>51</v>
      </c>
      <c r="J22"/>
      <c r="K22" s="34"/>
      <c r="L22" s="7"/>
    </row>
    <row r="23" spans="1:12" ht="16.5" customHeight="1" x14ac:dyDescent="0.25">
      <c r="A23" s="5"/>
      <c r="C23" s="86" t="s">
        <v>12</v>
      </c>
      <c r="I23" s="86" t="s">
        <v>12</v>
      </c>
      <c r="J23"/>
      <c r="K23" s="34"/>
      <c r="L23" s="7"/>
    </row>
    <row r="24" spans="1:12" ht="16.5" customHeight="1" x14ac:dyDescent="0.25">
      <c r="A24" s="5"/>
      <c r="C24" s="86" t="s">
        <v>61</v>
      </c>
      <c r="I24" s="86" t="s">
        <v>61</v>
      </c>
      <c r="J24"/>
      <c r="K24" s="34"/>
      <c r="L24" s="7"/>
    </row>
    <row r="25" spans="1:12" ht="16.5" customHeight="1" x14ac:dyDescent="0.25">
      <c r="A25" s="5"/>
      <c r="C25" s="86" t="s">
        <v>9</v>
      </c>
      <c r="I25" s="86" t="s">
        <v>9</v>
      </c>
      <c r="J25"/>
      <c r="K25" s="34"/>
      <c r="L25" s="7"/>
    </row>
    <row r="26" spans="1:12" ht="16.5" customHeight="1" x14ac:dyDescent="0.25">
      <c r="A26" s="5"/>
      <c r="C26" s="86" t="s">
        <v>65</v>
      </c>
      <c r="I26" s="86" t="s">
        <v>65</v>
      </c>
      <c r="J26"/>
      <c r="K26" s="34"/>
      <c r="L26" s="7"/>
    </row>
    <row r="27" spans="1:12" ht="16.5" customHeight="1" x14ac:dyDescent="0.25">
      <c r="A27" s="5"/>
      <c r="C27" s="86" t="s">
        <v>10</v>
      </c>
      <c r="I27" s="86" t="s">
        <v>10</v>
      </c>
      <c r="J27"/>
      <c r="K27" s="34"/>
      <c r="L27" s="7"/>
    </row>
    <row r="28" spans="1:12" ht="16.5" customHeight="1" x14ac:dyDescent="0.25">
      <c r="A28" s="5"/>
      <c r="C28" s="86" t="s">
        <v>62</v>
      </c>
      <c r="I28" s="86" t="s">
        <v>62</v>
      </c>
      <c r="J28"/>
      <c r="K28" s="34"/>
      <c r="L28" s="7"/>
    </row>
    <row r="29" spans="1:12" ht="16.5" customHeight="1" x14ac:dyDescent="0.25">
      <c r="A29" s="5"/>
      <c r="C29" s="86" t="s">
        <v>63</v>
      </c>
      <c r="F29" s="62"/>
      <c r="G29" s="62"/>
      <c r="I29" s="86" t="s">
        <v>63</v>
      </c>
      <c r="J29"/>
      <c r="K29" s="34"/>
      <c r="L29" s="7"/>
    </row>
    <row r="30" spans="1:12" ht="16.5" customHeight="1" x14ac:dyDescent="0.25">
      <c r="A30" s="5"/>
      <c r="C30" s="86" t="s">
        <v>14</v>
      </c>
      <c r="I30" s="86" t="s">
        <v>14</v>
      </c>
      <c r="J30"/>
      <c r="K30" s="34"/>
      <c r="L30" s="7"/>
    </row>
    <row r="31" spans="1:12" ht="16.5" customHeight="1" x14ac:dyDescent="0.25">
      <c r="A31" s="5"/>
      <c r="C31" s="86" t="s">
        <v>5</v>
      </c>
      <c r="I31" s="86" t="s">
        <v>5</v>
      </c>
      <c r="J31"/>
      <c r="K31" s="34"/>
      <c r="L31" s="7"/>
    </row>
    <row r="32" spans="1:12" ht="16.5" customHeight="1" x14ac:dyDescent="0.25">
      <c r="A32" s="5"/>
      <c r="C32" s="86" t="s">
        <v>64</v>
      </c>
      <c r="F32" s="13"/>
      <c r="G32" s="13"/>
      <c r="I32" s="86" t="s">
        <v>64</v>
      </c>
      <c r="J32"/>
      <c r="K32" s="34"/>
      <c r="L32" s="7"/>
    </row>
    <row r="33" spans="1:12" ht="16.5" customHeight="1" x14ac:dyDescent="0.25">
      <c r="A33" s="5"/>
      <c r="C33" s="86" t="s">
        <v>58</v>
      </c>
      <c r="F33" s="13"/>
      <c r="G33" s="13"/>
      <c r="I33" s="86" t="s">
        <v>58</v>
      </c>
      <c r="J33"/>
      <c r="K33" s="34"/>
      <c r="L33" s="7"/>
    </row>
    <row r="34" spans="1:12" ht="16.5" customHeight="1" x14ac:dyDescent="0.25">
      <c r="A34" s="5"/>
      <c r="C34" s="86" t="s">
        <v>59</v>
      </c>
      <c r="F34" s="13"/>
      <c r="G34" s="13"/>
      <c r="I34" s="86" t="s">
        <v>59</v>
      </c>
      <c r="J34"/>
      <c r="K34" s="34"/>
      <c r="L34" s="7"/>
    </row>
    <row r="35" spans="1:12" ht="16.5" customHeight="1" x14ac:dyDescent="0.25">
      <c r="A35" s="5"/>
      <c r="C35" s="86"/>
      <c r="F35" s="13"/>
      <c r="G35" s="13"/>
      <c r="I35" s="86"/>
      <c r="J35"/>
      <c r="K35" s="34"/>
      <c r="L35" s="7"/>
    </row>
    <row r="36" spans="1:12" ht="16.5" customHeight="1" x14ac:dyDescent="0.25">
      <c r="A36" s="5"/>
      <c r="C36" s="86" t="s">
        <v>97</v>
      </c>
      <c r="F36" s="13"/>
      <c r="G36" s="13"/>
      <c r="I36" s="86"/>
      <c r="J36"/>
      <c r="K36" s="34"/>
      <c r="L36" s="7"/>
    </row>
    <row r="37" spans="1:12" x14ac:dyDescent="0.25">
      <c r="A37" s="15"/>
      <c r="B37" s="17"/>
      <c r="C37" s="17"/>
      <c r="D37" s="17"/>
      <c r="E37" s="17"/>
      <c r="F37" s="17"/>
      <c r="G37" s="17"/>
      <c r="H37" s="17"/>
      <c r="I37" s="17"/>
      <c r="J37" s="17"/>
      <c r="K37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showGridLines="0" zoomScaleNormal="100" zoomScaleSheetLayoutView="100" workbookViewId="0">
      <selection activeCell="R41" sqref="R4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1" width="9.140625" style="4" customWidth="1"/>
    <col min="12" max="12" width="2" style="4" customWidth="1"/>
    <col min="13" max="13" width="0" style="4" hidden="1" customWidth="1"/>
    <col min="14" max="14" width="4.7109375" style="27" hidden="1" customWidth="1"/>
    <col min="15" max="15" width="17" style="12" hidden="1" customWidth="1"/>
    <col min="16" max="16" width="8.28515625" style="12" hidden="1" customWidth="1"/>
    <col min="17" max="17" width="29.42578125" style="12" customWidth="1"/>
    <col min="18" max="18" width="8.28515625" style="12" customWidth="1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S1" s="4"/>
    </row>
    <row r="2" spans="1:19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S2" s="4"/>
    </row>
    <row r="3" spans="1:19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S3" s="4"/>
    </row>
    <row r="4" spans="1:19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N4" s="4"/>
      <c r="O4" s="4"/>
      <c r="P4" s="4"/>
      <c r="Q4" s="4"/>
      <c r="R4" s="4"/>
      <c r="S4" s="4"/>
    </row>
    <row r="5" spans="1:19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N5" s="4"/>
      <c r="O5" s="4"/>
      <c r="P5" s="4"/>
      <c r="Q5" s="4"/>
      <c r="R5" s="4"/>
      <c r="S5" s="4"/>
    </row>
    <row r="6" spans="1:19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5"/>
      <c r="N6" s="4"/>
      <c r="O6" s="4"/>
      <c r="P6" s="4"/>
      <c r="Q6" s="4"/>
      <c r="R6" s="4"/>
      <c r="S6" s="4"/>
    </row>
    <row r="7" spans="1:19" x14ac:dyDescent="0.25">
      <c r="A7" s="5"/>
      <c r="B7" s="43"/>
      <c r="C7" s="43"/>
      <c r="D7" s="104" t="s">
        <v>67</v>
      </c>
      <c r="E7" s="104"/>
      <c r="F7" s="104"/>
      <c r="G7" s="104"/>
      <c r="H7" s="104"/>
      <c r="I7" s="104"/>
      <c r="J7" s="104"/>
      <c r="K7" s="104"/>
      <c r="L7" s="9"/>
      <c r="M7" s="5"/>
      <c r="O7" s="27"/>
      <c r="P7" s="27"/>
      <c r="Q7" s="27"/>
      <c r="R7" s="4"/>
      <c r="S7" s="4"/>
    </row>
    <row r="8" spans="1:19" x14ac:dyDescent="0.25">
      <c r="A8" s="5"/>
      <c r="B8" s="43"/>
      <c r="C8" s="43"/>
      <c r="D8" s="105" t="s">
        <v>99</v>
      </c>
      <c r="E8" s="105"/>
      <c r="F8" s="105"/>
      <c r="G8" s="105"/>
      <c r="H8" s="105"/>
      <c r="I8" s="105"/>
      <c r="J8" s="105"/>
      <c r="K8" s="105"/>
      <c r="L8" s="9"/>
      <c r="M8" s="5"/>
      <c r="O8" s="27"/>
      <c r="P8" s="27"/>
      <c r="Q8" s="27"/>
      <c r="R8" s="4"/>
      <c r="S8" s="4"/>
    </row>
    <row r="9" spans="1:19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5"/>
      <c r="O9" s="27"/>
      <c r="P9" s="27"/>
      <c r="Q9" s="27"/>
      <c r="R9" s="4"/>
      <c r="S9" s="4"/>
    </row>
    <row r="10" spans="1:19" x14ac:dyDescent="0.25">
      <c r="A10" s="5"/>
      <c r="B10" s="7"/>
      <c r="C10" s="7"/>
      <c r="E10" s="99">
        <v>2014</v>
      </c>
      <c r="F10" s="106">
        <v>2015</v>
      </c>
      <c r="G10" s="106"/>
      <c r="H10" s="106"/>
      <c r="I10" s="106"/>
      <c r="J10" s="106">
        <v>2016</v>
      </c>
      <c r="K10" s="106"/>
      <c r="L10" s="9"/>
      <c r="M10" s="5"/>
      <c r="O10" s="27"/>
      <c r="P10" s="27"/>
      <c r="Q10" s="27"/>
      <c r="R10" s="4"/>
      <c r="S10" s="4"/>
    </row>
    <row r="11" spans="1:19" x14ac:dyDescent="0.25">
      <c r="A11" s="5"/>
      <c r="B11" s="7"/>
      <c r="D11" s="96" t="s">
        <v>90</v>
      </c>
      <c r="E11" s="21" t="s">
        <v>16</v>
      </c>
      <c r="F11" s="21" t="s">
        <v>3</v>
      </c>
      <c r="G11" s="21" t="s">
        <v>7</v>
      </c>
      <c r="H11" s="21" t="s">
        <v>13</v>
      </c>
      <c r="I11" s="21" t="s">
        <v>16</v>
      </c>
      <c r="J11" s="21" t="s">
        <v>3</v>
      </c>
      <c r="K11" s="21" t="s">
        <v>7</v>
      </c>
      <c r="L11" s="9"/>
      <c r="M11" s="5"/>
      <c r="N11" s="55"/>
      <c r="O11" s="50"/>
      <c r="P11" s="50"/>
      <c r="Q11" s="27"/>
      <c r="R11" s="4"/>
      <c r="S11" s="4"/>
    </row>
    <row r="12" spans="1:19" x14ac:dyDescent="0.25">
      <c r="A12" s="5"/>
      <c r="B12" s="7"/>
      <c r="C12" s="7"/>
      <c r="H12" s="7"/>
      <c r="I12" s="7"/>
      <c r="J12" s="7"/>
      <c r="K12" s="7"/>
      <c r="L12" s="9"/>
      <c r="M12" s="100"/>
      <c r="N12" s="55"/>
      <c r="Q12" s="55"/>
      <c r="R12" s="55" t="s">
        <v>11</v>
      </c>
      <c r="S12" s="4"/>
    </row>
    <row r="13" spans="1:19" x14ac:dyDescent="0.25">
      <c r="A13" s="100">
        <v>1</v>
      </c>
      <c r="B13" s="83" t="s">
        <v>50</v>
      </c>
      <c r="D13" s="7"/>
      <c r="E13" s="48">
        <v>4.9589465924263276</v>
      </c>
      <c r="F13" s="48">
        <v>3.3839631592891717</v>
      </c>
      <c r="G13" s="48">
        <v>5.3792136139141355</v>
      </c>
      <c r="H13" s="48">
        <v>1.3062715435225192</v>
      </c>
      <c r="I13" s="48">
        <v>1.7921465732206432</v>
      </c>
      <c r="J13" s="48">
        <v>1.5963774612977488</v>
      </c>
      <c r="K13" s="79">
        <v>-1.3737732905409916</v>
      </c>
      <c r="L13" s="9"/>
      <c r="M13" s="101">
        <f t="shared" ref="M13:M27" si="0">+K13</f>
        <v>-1.3737732905409916</v>
      </c>
      <c r="N13" s="12" t="str">
        <f>+B13</f>
        <v>Restaurantes, catering y bares</v>
      </c>
      <c r="O13" s="12">
        <f>+SMALL($M$13:$M$27,A13)</f>
        <v>-10.188199763108297</v>
      </c>
      <c r="P13" s="12" t="str">
        <f>+VLOOKUP(O13,$M$13:$N$27,2,0)</f>
        <v>Actividades profesionales, científicas, técnicas</v>
      </c>
      <c r="Q13" s="55" t="str">
        <f>+P13</f>
        <v>Actividades profesionales, científicas, técnicas</v>
      </c>
      <c r="R13" s="24">
        <f>+O13</f>
        <v>-10.188199763108297</v>
      </c>
      <c r="S13" s="4"/>
    </row>
    <row r="14" spans="1:19" x14ac:dyDescent="0.25">
      <c r="A14" s="100">
        <v>2</v>
      </c>
      <c r="B14" s="7" t="s">
        <v>49</v>
      </c>
      <c r="D14" s="7"/>
      <c r="E14" s="48">
        <v>2.4177239164188347</v>
      </c>
      <c r="F14" s="48">
        <v>7.5120740280601117</v>
      </c>
      <c r="G14" s="48">
        <v>4.4561547347191865</v>
      </c>
      <c r="H14" s="48">
        <v>8.1953090980768408</v>
      </c>
      <c r="I14" s="48">
        <v>1.21384888792746</v>
      </c>
      <c r="J14" s="48">
        <v>0.17227070650447374</v>
      </c>
      <c r="K14" s="79">
        <v>-1.2610349090719009</v>
      </c>
      <c r="L14" s="9"/>
      <c r="M14" s="101">
        <f t="shared" si="0"/>
        <v>-1.2610349090719009</v>
      </c>
      <c r="N14" s="12" t="str">
        <f t="shared" ref="N14:N27" si="1">+B14</f>
        <v>Almacenamiento y actividades complementarias al transporte</v>
      </c>
      <c r="O14" s="12">
        <f t="shared" ref="O14:O27" si="2">+SMALL($M$13:$M$27,A14)</f>
        <v>-8.1778302117854409</v>
      </c>
      <c r="P14" s="12" t="str">
        <f t="shared" ref="P14:P27" si="3">+VLOOKUP(O14,$M$13:$N$27,2,0)</f>
        <v>Actividades de empleo, seguridad e invetigación privada, servicios</v>
      </c>
      <c r="Q14" s="55" t="str">
        <f t="shared" ref="Q14:Q27" si="4">+P14</f>
        <v>Actividades de empleo, seguridad e invetigación privada, servicios</v>
      </c>
      <c r="R14" s="24">
        <f t="shared" ref="R14:R27" si="5">+O14</f>
        <v>-8.1778302117854409</v>
      </c>
      <c r="S14" s="4"/>
    </row>
    <row r="15" spans="1:19" x14ac:dyDescent="0.25">
      <c r="A15" s="100">
        <v>3</v>
      </c>
      <c r="B15" s="83" t="s">
        <v>51</v>
      </c>
      <c r="D15" s="7"/>
      <c r="E15" s="48">
        <v>-1.5687504149292542</v>
      </c>
      <c r="F15" s="48">
        <v>-9.0659260451662398</v>
      </c>
      <c r="G15" s="48">
        <v>-8.9738089716004161</v>
      </c>
      <c r="H15" s="48">
        <v>2.7902565635420595</v>
      </c>
      <c r="I15" s="48">
        <v>14.696874832410622</v>
      </c>
      <c r="J15" s="48">
        <v>3.6968278997448811</v>
      </c>
      <c r="K15" s="79">
        <v>13.366876255654358</v>
      </c>
      <c r="L15" s="9"/>
      <c r="M15" s="101">
        <f t="shared" si="0"/>
        <v>13.366876255654358</v>
      </c>
      <c r="N15" s="12" t="str">
        <f t="shared" si="1"/>
        <v>Correo y servicios de mensajería</v>
      </c>
      <c r="O15" s="12">
        <f t="shared" si="2"/>
        <v>-6.2204083111877644</v>
      </c>
      <c r="P15" s="12" t="str">
        <f t="shared" si="3"/>
        <v>Publicidad</v>
      </c>
      <c r="Q15" s="55" t="str">
        <f t="shared" si="4"/>
        <v>Publicidad</v>
      </c>
      <c r="R15" s="24">
        <f t="shared" si="5"/>
        <v>-6.2204083111877644</v>
      </c>
      <c r="S15" s="4"/>
    </row>
    <row r="16" spans="1:19" x14ac:dyDescent="0.25">
      <c r="A16" s="100">
        <v>4</v>
      </c>
      <c r="B16" s="83" t="s">
        <v>8</v>
      </c>
      <c r="C16" s="7"/>
      <c r="D16" s="7"/>
      <c r="E16" s="48">
        <v>2.7212420621065991</v>
      </c>
      <c r="F16" s="48">
        <v>0.3689627514205096</v>
      </c>
      <c r="G16" s="48">
        <v>-1.1466573403530411</v>
      </c>
      <c r="H16" s="48">
        <v>4.1714647879982358</v>
      </c>
      <c r="I16" s="48">
        <v>-1.5093616008174271</v>
      </c>
      <c r="J16" s="48">
        <v>-2.5774167380898882</v>
      </c>
      <c r="K16" s="79">
        <v>-2.470071552262687</v>
      </c>
      <c r="L16" s="9"/>
      <c r="M16" s="101">
        <f t="shared" si="0"/>
        <v>-2.470071552262687</v>
      </c>
      <c r="N16" s="12" t="str">
        <f t="shared" si="1"/>
        <v>Telecomunicaciones</v>
      </c>
      <c r="O16" s="12">
        <f t="shared" si="2"/>
        <v>-5.580527690557191</v>
      </c>
      <c r="P16" s="12" t="str">
        <f t="shared" si="3"/>
        <v>Act. de programación y transmisión de televisión, agencia de noticias</v>
      </c>
      <c r="Q16" s="55" t="str">
        <f t="shared" si="4"/>
        <v>Act. de programación y transmisión de televisión, agencia de noticias</v>
      </c>
      <c r="R16" s="24">
        <f t="shared" si="5"/>
        <v>-5.580527690557191</v>
      </c>
      <c r="S16" s="4"/>
    </row>
    <row r="17" spans="1:19" x14ac:dyDescent="0.25">
      <c r="A17" s="100">
        <v>5</v>
      </c>
      <c r="B17" s="83" t="s">
        <v>52</v>
      </c>
      <c r="D17" s="7"/>
      <c r="E17" s="48">
        <v>25.388851971122286</v>
      </c>
      <c r="F17" s="48">
        <v>3.9561479849524295</v>
      </c>
      <c r="G17" s="48">
        <v>5.9135107710142965</v>
      </c>
      <c r="H17" s="48">
        <v>0.96409991687684826</v>
      </c>
      <c r="I17" s="48">
        <v>-10.252877993316368</v>
      </c>
      <c r="J17" s="48">
        <v>-2.2525517520845417</v>
      </c>
      <c r="K17" s="79">
        <v>-1.4441593177435541</v>
      </c>
      <c r="L17" s="9"/>
      <c r="M17" s="101">
        <f t="shared" si="0"/>
        <v>-1.4441593177435541</v>
      </c>
      <c r="N17" s="12" t="str">
        <f t="shared" si="1"/>
        <v>Inmobiliarias y de alquiler de maquinaria</v>
      </c>
      <c r="O17" s="12">
        <f t="shared" si="2"/>
        <v>-2.470071552262687</v>
      </c>
      <c r="P17" s="12" t="str">
        <f t="shared" si="3"/>
        <v>Telecomunicaciones</v>
      </c>
      <c r="Q17" s="55" t="str">
        <f t="shared" si="4"/>
        <v>Telecomunicaciones</v>
      </c>
      <c r="R17" s="24">
        <f t="shared" si="5"/>
        <v>-2.470071552262687</v>
      </c>
      <c r="S17" s="4"/>
    </row>
    <row r="18" spans="1:19" x14ac:dyDescent="0.25">
      <c r="A18" s="100">
        <v>6</v>
      </c>
      <c r="B18" s="83" t="s">
        <v>53</v>
      </c>
      <c r="D18" s="7"/>
      <c r="E18" s="48">
        <v>8.521878371709434</v>
      </c>
      <c r="F18" s="48">
        <v>9.7142370004641201</v>
      </c>
      <c r="G18" s="48">
        <v>10.845500176983558</v>
      </c>
      <c r="H18" s="48">
        <v>23.735269504303645</v>
      </c>
      <c r="I18" s="48">
        <v>4.6621756505957901</v>
      </c>
      <c r="J18" s="48">
        <v>-2.0409078057836316</v>
      </c>
      <c r="K18" s="79">
        <v>-1.7792389982716705</v>
      </c>
      <c r="L18" s="9"/>
      <c r="M18" s="101">
        <f t="shared" si="0"/>
        <v>-1.7792389982716705</v>
      </c>
      <c r="N18" s="12" t="str">
        <f t="shared" si="1"/>
        <v>Desarrollo de sistemas informáticos y procesamiento de datos</v>
      </c>
      <c r="O18" s="12">
        <f t="shared" si="2"/>
        <v>-1.7792389982716705</v>
      </c>
      <c r="P18" s="12" t="str">
        <f t="shared" si="3"/>
        <v>Desarrollo de sistemas informáticos y procesamiento de datos</v>
      </c>
      <c r="Q18" s="55" t="str">
        <f t="shared" si="4"/>
        <v>Desarrollo de sistemas informáticos y procesamiento de datos</v>
      </c>
      <c r="R18" s="24">
        <f t="shared" si="5"/>
        <v>-1.7792389982716705</v>
      </c>
      <c r="S18" s="4"/>
    </row>
    <row r="19" spans="1:19" x14ac:dyDescent="0.25">
      <c r="A19" s="100">
        <v>7</v>
      </c>
      <c r="B19" s="4" t="s">
        <v>54</v>
      </c>
      <c r="D19" s="7"/>
      <c r="E19" s="48">
        <v>3.1874416963740382</v>
      </c>
      <c r="F19" s="48">
        <v>1.6256728787809926</v>
      </c>
      <c r="G19" s="48">
        <v>-0.77501066325330603</v>
      </c>
      <c r="H19" s="48">
        <v>-2.7547245533708242</v>
      </c>
      <c r="I19" s="48">
        <v>-5.3161341416218306</v>
      </c>
      <c r="J19" s="48">
        <v>-6.7649160786167677</v>
      </c>
      <c r="K19" s="79">
        <v>-8.1778302117854409</v>
      </c>
      <c r="L19" s="9"/>
      <c r="M19" s="101">
        <f t="shared" si="0"/>
        <v>-8.1778302117854409</v>
      </c>
      <c r="N19" s="12" t="str">
        <f t="shared" si="1"/>
        <v>Actividades de empleo, seguridad e invetigación privada, servicios</v>
      </c>
      <c r="O19" s="12">
        <f t="shared" si="2"/>
        <v>-1.4441593177435541</v>
      </c>
      <c r="P19" s="12" t="str">
        <f t="shared" si="3"/>
        <v>Inmobiliarias y de alquiler de maquinaria</v>
      </c>
      <c r="Q19" s="55" t="str">
        <f t="shared" si="4"/>
        <v>Inmobiliarias y de alquiler de maquinaria</v>
      </c>
      <c r="R19" s="24">
        <f t="shared" si="5"/>
        <v>-1.4441593177435541</v>
      </c>
      <c r="S19" s="4"/>
    </row>
    <row r="20" spans="1:19" x14ac:dyDescent="0.25">
      <c r="A20" s="100">
        <v>8</v>
      </c>
      <c r="B20" s="83" t="s">
        <v>10</v>
      </c>
      <c r="D20" s="7"/>
      <c r="E20" s="48">
        <v>4.1461565851764304</v>
      </c>
      <c r="F20" s="48">
        <v>-13.641276658834855</v>
      </c>
      <c r="G20" s="48">
        <v>-11.559938574600736</v>
      </c>
      <c r="H20" s="48">
        <v>-0.35524761706671182</v>
      </c>
      <c r="I20" s="48">
        <v>-2.1874126551800765</v>
      </c>
      <c r="J20" s="48">
        <v>-7.2171922886507751</v>
      </c>
      <c r="K20" s="79">
        <v>-6.2204083111877644</v>
      </c>
      <c r="L20" s="9"/>
      <c r="M20" s="101">
        <f t="shared" si="0"/>
        <v>-6.2204083111877644</v>
      </c>
      <c r="N20" s="12" t="str">
        <f t="shared" si="1"/>
        <v>Publicidad</v>
      </c>
      <c r="O20" s="12">
        <f t="shared" si="2"/>
        <v>-1.3737732905409916</v>
      </c>
      <c r="P20" s="12" t="str">
        <f t="shared" si="3"/>
        <v>Restaurantes, catering y bares</v>
      </c>
      <c r="Q20" s="55" t="str">
        <f t="shared" si="4"/>
        <v>Restaurantes, catering y bares</v>
      </c>
      <c r="R20" s="24">
        <f t="shared" si="5"/>
        <v>-1.3737732905409916</v>
      </c>
      <c r="S20" s="4"/>
    </row>
    <row r="21" spans="1:19" x14ac:dyDescent="0.25">
      <c r="A21" s="100">
        <v>9</v>
      </c>
      <c r="B21" s="83" t="s">
        <v>55</v>
      </c>
      <c r="D21" s="7"/>
      <c r="E21" s="48">
        <v>-3.9225412565210949</v>
      </c>
      <c r="F21" s="48">
        <v>-10.1706954723923</v>
      </c>
      <c r="G21" s="48">
        <v>-20.645143372154205</v>
      </c>
      <c r="H21" s="48">
        <v>-19.751991435357986</v>
      </c>
      <c r="I21" s="48">
        <v>-6.0090845299745848</v>
      </c>
      <c r="J21" s="48">
        <v>-14.403027300897953</v>
      </c>
      <c r="K21" s="79">
        <v>-10.188199763108297</v>
      </c>
      <c r="L21" s="9"/>
      <c r="M21" s="101">
        <f t="shared" si="0"/>
        <v>-10.188199763108297</v>
      </c>
      <c r="N21" s="12" t="str">
        <f t="shared" si="1"/>
        <v>Actividades profesionales, científicas, técnicas</v>
      </c>
      <c r="O21" s="12">
        <f t="shared" si="2"/>
        <v>-1.2610349090719009</v>
      </c>
      <c r="P21" s="12" t="str">
        <f t="shared" si="3"/>
        <v>Almacenamiento y actividades complementarias al transporte</v>
      </c>
      <c r="Q21" s="55" t="str">
        <f t="shared" si="4"/>
        <v>Almacenamiento y actividades complementarias al transporte</v>
      </c>
      <c r="R21" s="24">
        <f t="shared" si="5"/>
        <v>-1.2610349090719009</v>
      </c>
      <c r="S21" s="4"/>
    </row>
    <row r="22" spans="1:19" x14ac:dyDescent="0.25">
      <c r="A22" s="100">
        <v>10</v>
      </c>
      <c r="B22" s="83" t="s">
        <v>56</v>
      </c>
      <c r="D22" s="7"/>
      <c r="E22" s="48">
        <v>1.2254644850318908</v>
      </c>
      <c r="F22" s="48">
        <v>8.5274894755021045</v>
      </c>
      <c r="G22" s="48">
        <v>10.014069434215966</v>
      </c>
      <c r="H22" s="48">
        <v>11.623351835473429</v>
      </c>
      <c r="I22" s="48">
        <v>5.3076943917925279</v>
      </c>
      <c r="J22" s="48">
        <v>-2.8300532979972814</v>
      </c>
      <c r="K22" s="79">
        <v>2.3570656759662079</v>
      </c>
      <c r="L22" s="9"/>
      <c r="M22" s="101">
        <f t="shared" si="0"/>
        <v>2.3570656759662079</v>
      </c>
      <c r="N22" s="12" t="str">
        <f t="shared" si="1"/>
        <v>Actividades administrativas y de apoyo de oficina y otras acts.</v>
      </c>
      <c r="O22" s="12">
        <f t="shared" si="2"/>
        <v>2.3570656759662079</v>
      </c>
      <c r="P22" s="12" t="str">
        <f t="shared" si="3"/>
        <v>Actividades administrativas y de apoyo de oficina y otras acts.</v>
      </c>
      <c r="Q22" s="55" t="str">
        <f t="shared" si="4"/>
        <v>Actividades administrativas y de apoyo de oficina y otras acts.</v>
      </c>
      <c r="R22" s="24">
        <f t="shared" si="5"/>
        <v>2.3570656759662079</v>
      </c>
      <c r="S22" s="4"/>
    </row>
    <row r="23" spans="1:19" x14ac:dyDescent="0.25">
      <c r="A23" s="100">
        <v>11</v>
      </c>
      <c r="B23" s="85" t="s">
        <v>4</v>
      </c>
      <c r="C23" s="7"/>
      <c r="D23" s="7"/>
      <c r="E23" s="48">
        <v>2.5395132321114566</v>
      </c>
      <c r="F23" s="48">
        <v>5.1162729961685249</v>
      </c>
      <c r="G23" s="48">
        <v>4.8364042521903627</v>
      </c>
      <c r="H23" s="48">
        <v>2.1041642004754113</v>
      </c>
      <c r="I23" s="48">
        <v>5.3876689025874169</v>
      </c>
      <c r="J23" s="48">
        <v>7.6885972744285214</v>
      </c>
      <c r="K23" s="79">
        <v>3.6994025058729507</v>
      </c>
      <c r="L23" s="9"/>
      <c r="M23" s="101">
        <f t="shared" si="0"/>
        <v>3.6994025058729507</v>
      </c>
      <c r="N23" s="12" t="str">
        <f t="shared" si="1"/>
        <v>Educación superior privada</v>
      </c>
      <c r="O23" s="12">
        <f t="shared" si="2"/>
        <v>2.7744804284898228</v>
      </c>
      <c r="P23" s="12" t="str">
        <f t="shared" si="3"/>
        <v>Otras de entretenimiento y otros servicios</v>
      </c>
      <c r="Q23" s="55" t="str">
        <f t="shared" si="4"/>
        <v>Otras de entretenimiento y otros servicios</v>
      </c>
      <c r="R23" s="24">
        <f t="shared" si="5"/>
        <v>2.7744804284898228</v>
      </c>
      <c r="S23" s="4"/>
    </row>
    <row r="24" spans="1:19" x14ac:dyDescent="0.25">
      <c r="A24" s="100">
        <v>12</v>
      </c>
      <c r="B24" s="4" t="s">
        <v>5</v>
      </c>
      <c r="C24" s="83"/>
      <c r="D24" s="7"/>
      <c r="E24" s="48">
        <v>3.6905501381220729</v>
      </c>
      <c r="F24" s="48">
        <v>6.130057409336076</v>
      </c>
      <c r="G24" s="48">
        <v>8.4631677921382931</v>
      </c>
      <c r="H24" s="48">
        <v>8.1728077903181031</v>
      </c>
      <c r="I24" s="48">
        <v>6.227681572062127</v>
      </c>
      <c r="J24" s="48">
        <v>4.1831562771958763</v>
      </c>
      <c r="K24" s="79">
        <v>6.1934329994560278</v>
      </c>
      <c r="L24" s="9"/>
      <c r="M24" s="101">
        <f t="shared" si="0"/>
        <v>6.1934329994560278</v>
      </c>
      <c r="N24" s="12" t="str">
        <f t="shared" si="1"/>
        <v>Salud humana privada</v>
      </c>
      <c r="O24" s="12">
        <f t="shared" si="2"/>
        <v>3.6994025058729507</v>
      </c>
      <c r="P24" s="12" t="str">
        <f t="shared" si="3"/>
        <v>Educación superior privada</v>
      </c>
      <c r="Q24" s="55" t="str">
        <f t="shared" si="4"/>
        <v>Educación superior privada</v>
      </c>
      <c r="R24" s="24">
        <f t="shared" si="5"/>
        <v>3.6994025058729507</v>
      </c>
      <c r="S24" s="4"/>
    </row>
    <row r="25" spans="1:19" x14ac:dyDescent="0.25">
      <c r="A25" s="100">
        <v>13</v>
      </c>
      <c r="B25" s="83" t="s">
        <v>57</v>
      </c>
      <c r="D25" s="7"/>
      <c r="E25" s="48">
        <v>3.9200805544247652</v>
      </c>
      <c r="F25" s="48">
        <v>-3.2734130372386927</v>
      </c>
      <c r="G25" s="48">
        <v>-12.02697641524486</v>
      </c>
      <c r="H25" s="48">
        <v>-6.0746075592042477</v>
      </c>
      <c r="I25" s="48">
        <v>-1.2117291257805252</v>
      </c>
      <c r="J25" s="48">
        <v>-14.395905688782706</v>
      </c>
      <c r="K25" s="79">
        <v>-5.580527690557191</v>
      </c>
      <c r="L25" s="9"/>
      <c r="M25" s="101">
        <f t="shared" si="0"/>
        <v>-5.580527690557191</v>
      </c>
      <c r="N25" s="12" t="str">
        <f t="shared" si="1"/>
        <v>Act. de programación y transmisión de televisión, agencia de noticias</v>
      </c>
      <c r="O25" s="12">
        <f t="shared" si="2"/>
        <v>6.1934329994560278</v>
      </c>
      <c r="P25" s="12" t="str">
        <f t="shared" si="3"/>
        <v>Salud humana privada</v>
      </c>
      <c r="Q25" s="55" t="str">
        <f t="shared" si="4"/>
        <v>Salud humana privada</v>
      </c>
      <c r="R25" s="24">
        <f t="shared" si="5"/>
        <v>6.1934329994560278</v>
      </c>
      <c r="S25" s="4"/>
    </row>
    <row r="26" spans="1:19" x14ac:dyDescent="0.25">
      <c r="A26" s="100">
        <v>14</v>
      </c>
      <c r="B26" s="83" t="s">
        <v>58</v>
      </c>
      <c r="D26" s="7"/>
      <c r="E26" s="48">
        <v>2.7730483839149889</v>
      </c>
      <c r="F26" s="48">
        <v>-0.84367163365319797</v>
      </c>
      <c r="G26" s="48">
        <v>35.523856664067189</v>
      </c>
      <c r="H26" s="48">
        <v>23.095594340604929</v>
      </c>
      <c r="I26" s="48">
        <v>7.7066276138701761</v>
      </c>
      <c r="J26" s="48">
        <v>11.211690522062256</v>
      </c>
      <c r="K26" s="79">
        <v>13.531818267642869</v>
      </c>
      <c r="L26" s="9"/>
      <c r="M26" s="101">
        <f t="shared" si="0"/>
        <v>13.531818267642869</v>
      </c>
      <c r="N26" s="12" t="str">
        <f t="shared" si="1"/>
        <v>Producción de películas cinematográficas</v>
      </c>
      <c r="O26" s="12">
        <f t="shared" si="2"/>
        <v>13.366876255654358</v>
      </c>
      <c r="P26" s="12" t="str">
        <f t="shared" si="3"/>
        <v>Correo y servicios de mensajería</v>
      </c>
      <c r="Q26" s="55" t="str">
        <f t="shared" si="4"/>
        <v>Correo y servicios de mensajería</v>
      </c>
      <c r="R26" s="24">
        <f t="shared" si="5"/>
        <v>13.366876255654358</v>
      </c>
      <c r="S26" s="27"/>
    </row>
    <row r="27" spans="1:19" x14ac:dyDescent="0.25">
      <c r="A27" s="100">
        <v>15</v>
      </c>
      <c r="B27" s="83" t="s">
        <v>59</v>
      </c>
      <c r="D27" s="7"/>
      <c r="E27" s="48">
        <v>1.9208112699715452</v>
      </c>
      <c r="F27" s="48">
        <v>4.7781038878962567</v>
      </c>
      <c r="G27" s="48">
        <v>5.6961724406539904</v>
      </c>
      <c r="H27" s="48">
        <v>0.38261718082208684</v>
      </c>
      <c r="I27" s="48">
        <v>-0.92905623711527774</v>
      </c>
      <c r="J27" s="48">
        <v>-8.2169561121644428</v>
      </c>
      <c r="K27" s="79">
        <v>2.7744804284898228</v>
      </c>
      <c r="L27" s="9"/>
      <c r="M27" s="101">
        <f t="shared" si="0"/>
        <v>2.7744804284898228</v>
      </c>
      <c r="N27" s="12" t="str">
        <f t="shared" si="1"/>
        <v>Otras de entretenimiento y otros servicios</v>
      </c>
      <c r="O27" s="12">
        <f t="shared" si="2"/>
        <v>13.531818267642869</v>
      </c>
      <c r="P27" s="12" t="str">
        <f t="shared" si="3"/>
        <v>Producción de películas cinematográficas</v>
      </c>
      <c r="Q27" s="55" t="str">
        <f t="shared" si="4"/>
        <v>Producción de películas cinematográficas</v>
      </c>
      <c r="R27" s="24">
        <f t="shared" si="5"/>
        <v>13.531818267642869</v>
      </c>
      <c r="S27" s="27"/>
    </row>
    <row r="28" spans="1:19" x14ac:dyDescent="0.25">
      <c r="A28" s="5"/>
      <c r="L28" s="9"/>
      <c r="M28" s="5"/>
      <c r="N28" s="55"/>
      <c r="O28" s="55"/>
      <c r="P28" s="55"/>
      <c r="S28" s="4"/>
    </row>
    <row r="29" spans="1:19" x14ac:dyDescent="0.25">
      <c r="L29" s="9"/>
      <c r="P29" s="4"/>
      <c r="Q29" s="4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50"/>
      <c r="O30" s="55"/>
      <c r="P30" s="7"/>
      <c r="Q30" s="7"/>
      <c r="R30" s="55"/>
      <c r="S30" s="4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50"/>
      <c r="P31" s="4"/>
      <c r="Q31" s="4"/>
      <c r="R31" s="55"/>
      <c r="S31" s="4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P32" s="4"/>
      <c r="Q32" s="4"/>
      <c r="S32" s="4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O33" s="55"/>
      <c r="P33" s="4"/>
      <c r="Q33" s="4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55"/>
      <c r="P34" s="4"/>
      <c r="Q34" s="4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55"/>
      <c r="P35" s="7"/>
      <c r="Q35" s="7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26"/>
      <c r="P37" s="25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69"/>
      <c r="P38" s="25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25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25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25"/>
      <c r="S41" s="4"/>
    </row>
    <row r="42" spans="1:19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25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25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25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25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25"/>
      <c r="S46" s="4"/>
    </row>
    <row r="47" spans="1:19" x14ac:dyDescent="0.25">
      <c r="A47" s="15"/>
      <c r="B47" s="16" t="s">
        <v>68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25"/>
      <c r="S47" s="4"/>
    </row>
    <row r="48" spans="1:19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25"/>
      <c r="S48" s="4"/>
    </row>
    <row r="49" spans="16:18" s="4" customFormat="1" x14ac:dyDescent="0.25">
      <c r="P49" s="25"/>
      <c r="Q49" s="12"/>
      <c r="R49" s="12"/>
    </row>
    <row r="50" spans="16:18" s="4" customFormat="1" x14ac:dyDescent="0.25">
      <c r="P50" s="25"/>
      <c r="Q50" s="12"/>
      <c r="R50" s="12"/>
    </row>
    <row r="51" spans="16:18" s="4" customFormat="1" x14ac:dyDescent="0.25">
      <c r="P51" s="25"/>
      <c r="Q51" s="12"/>
      <c r="R51" s="12"/>
    </row>
    <row r="52" spans="16:18" s="4" customFormat="1" x14ac:dyDescent="0.25">
      <c r="P52" s="25"/>
      <c r="Q52" s="12"/>
      <c r="R52" s="12"/>
    </row>
    <row r="53" spans="16:18" s="4" customFormat="1" x14ac:dyDescent="0.25">
      <c r="P53" s="25"/>
      <c r="Q53" s="12"/>
      <c r="R53" s="12"/>
    </row>
    <row r="54" spans="16:18" s="4" customFormat="1" x14ac:dyDescent="0.25">
      <c r="P54" s="25"/>
      <c r="Q54" s="12"/>
      <c r="R54" s="12"/>
    </row>
  </sheetData>
  <sortState ref="Q19:R24">
    <sortCondition ref="R15:R20"/>
  </sortState>
  <mergeCells count="4">
    <mergeCell ref="D7:K7"/>
    <mergeCell ref="D8:K8"/>
    <mergeCell ref="F10:I10"/>
    <mergeCell ref="J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colBreaks count="1" manualBreakCount="1">
    <brk id="12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showGridLines="0" zoomScaleNormal="100" zoomScaleSheetLayoutView="100" workbookViewId="0">
      <selection activeCell="K13" sqref="K13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1" width="9.7109375" style="4" customWidth="1"/>
    <col min="12" max="12" width="1.5703125" style="4" customWidth="1"/>
    <col min="13" max="13" width="0" style="4" hidden="1" customWidth="1"/>
    <col min="14" max="14" width="4.7109375" style="4" hidden="1" customWidth="1"/>
    <col min="15" max="15" width="17.140625" style="4" hidden="1" customWidth="1"/>
    <col min="16" max="16" width="8.28515625" style="4" hidden="1" customWidth="1"/>
    <col min="17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ht="15.6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U2" s="4"/>
    </row>
    <row r="3" spans="1:21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U3" s="4"/>
    </row>
    <row r="4" spans="1:21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U4" s="4"/>
    </row>
    <row r="5" spans="1:21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U5" s="4"/>
    </row>
    <row r="6" spans="1:21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U6" s="4"/>
    </row>
    <row r="7" spans="1:21" x14ac:dyDescent="0.25">
      <c r="A7" s="5"/>
      <c r="B7" s="43"/>
      <c r="C7" s="43"/>
      <c r="D7" s="104" t="s">
        <v>67</v>
      </c>
      <c r="E7" s="104"/>
      <c r="F7" s="104"/>
      <c r="G7" s="104"/>
      <c r="H7" s="104"/>
      <c r="I7" s="104"/>
      <c r="J7" s="104"/>
      <c r="K7" s="104"/>
      <c r="L7" s="9"/>
      <c r="M7" s="76"/>
      <c r="N7" s="27"/>
      <c r="O7" s="27"/>
      <c r="P7" s="27"/>
      <c r="Q7" s="27"/>
      <c r="U7" s="4"/>
    </row>
    <row r="8" spans="1:21" x14ac:dyDescent="0.25">
      <c r="A8" s="5"/>
      <c r="B8" s="43"/>
      <c r="C8" s="43"/>
      <c r="D8" s="105" t="s">
        <v>100</v>
      </c>
      <c r="E8" s="105"/>
      <c r="F8" s="105"/>
      <c r="G8" s="105"/>
      <c r="H8" s="105"/>
      <c r="I8" s="105"/>
      <c r="J8" s="105"/>
      <c r="K8" s="105"/>
      <c r="L8" s="9"/>
      <c r="M8" s="76"/>
      <c r="N8" s="27"/>
      <c r="O8" s="27"/>
      <c r="P8" s="27"/>
      <c r="Q8" s="27"/>
      <c r="U8" s="4"/>
    </row>
    <row r="9" spans="1:21" x14ac:dyDescent="0.25">
      <c r="A9" s="5"/>
      <c r="B9" s="43"/>
      <c r="C9" s="43"/>
      <c r="D9" s="43"/>
      <c r="E9" s="43"/>
      <c r="F9" s="43"/>
      <c r="G9" s="88"/>
      <c r="H9" s="43"/>
      <c r="I9" s="43"/>
      <c r="J9" s="43"/>
      <c r="K9" s="43"/>
      <c r="L9" s="9"/>
      <c r="M9" s="76"/>
      <c r="U9" s="4"/>
    </row>
    <row r="10" spans="1:21" x14ac:dyDescent="0.25">
      <c r="A10" s="5"/>
      <c r="B10" s="7"/>
      <c r="C10" s="7"/>
      <c r="E10" s="99">
        <v>2014</v>
      </c>
      <c r="F10" s="106">
        <v>2015</v>
      </c>
      <c r="G10" s="106"/>
      <c r="H10" s="106"/>
      <c r="I10" s="106"/>
      <c r="J10" s="106">
        <v>2016</v>
      </c>
      <c r="K10" s="106"/>
      <c r="L10" s="9"/>
      <c r="M10" s="76"/>
      <c r="N10" s="27"/>
      <c r="O10" s="27"/>
      <c r="P10" s="27"/>
      <c r="Q10" s="27"/>
      <c r="R10" s="27"/>
      <c r="U10" s="4"/>
    </row>
    <row r="11" spans="1:21" x14ac:dyDescent="0.25">
      <c r="A11" s="5"/>
      <c r="B11" s="7"/>
      <c r="C11" s="7"/>
      <c r="D11" s="96" t="s">
        <v>90</v>
      </c>
      <c r="E11" s="21" t="s">
        <v>16</v>
      </c>
      <c r="F11" s="21" t="s">
        <v>3</v>
      </c>
      <c r="G11" s="21" t="s">
        <v>7</v>
      </c>
      <c r="H11" s="21" t="s">
        <v>13</v>
      </c>
      <c r="I11" s="21" t="s">
        <v>16</v>
      </c>
      <c r="J11" s="21" t="s">
        <v>3</v>
      </c>
      <c r="K11" s="21" t="s">
        <v>7</v>
      </c>
      <c r="L11" s="9"/>
      <c r="M11" s="76"/>
      <c r="N11" s="50"/>
      <c r="O11" s="87"/>
      <c r="P11" s="87"/>
      <c r="Q11" s="27"/>
      <c r="R11" s="27"/>
      <c r="S11" s="62"/>
      <c r="T11" s="50"/>
      <c r="U11" s="4"/>
    </row>
    <row r="12" spans="1:21" x14ac:dyDescent="0.25">
      <c r="A12" s="5"/>
      <c r="B12" s="7"/>
      <c r="C12" s="7"/>
      <c r="K12" s="7"/>
      <c r="L12" s="9"/>
      <c r="M12" s="76"/>
      <c r="N12" s="50"/>
      <c r="O12" s="50"/>
      <c r="P12" s="50"/>
      <c r="Q12" s="27"/>
      <c r="R12" s="27"/>
      <c r="S12" s="50"/>
      <c r="T12" s="50"/>
      <c r="U12" s="4"/>
    </row>
    <row r="13" spans="1:21" x14ac:dyDescent="0.25">
      <c r="A13" s="100">
        <v>1</v>
      </c>
      <c r="B13" s="83" t="s">
        <v>50</v>
      </c>
      <c r="D13" s="7"/>
      <c r="E13" s="48">
        <v>4.07427442082966</v>
      </c>
      <c r="F13" s="48">
        <v>3.3839631592891717</v>
      </c>
      <c r="G13" s="48">
        <v>4.4125325808341831</v>
      </c>
      <c r="H13" s="48">
        <v>3.3291861196360628</v>
      </c>
      <c r="I13" s="48">
        <v>2.9045427824355707</v>
      </c>
      <c r="J13" s="48">
        <v>1.5963774612977488</v>
      </c>
      <c r="K13" s="79">
        <v>5.1062509254173882E-2</v>
      </c>
      <c r="L13" s="9"/>
      <c r="M13" s="101">
        <f t="shared" ref="M13:M27" si="0">+K13</f>
        <v>5.1062509254173882E-2</v>
      </c>
      <c r="N13" s="12" t="str">
        <f>+B13</f>
        <v>Restaurantes, catering y bares</v>
      </c>
      <c r="O13" s="12">
        <f>+SMALL($M$13:$M$27,A13)</f>
        <v>-12.127208909057963</v>
      </c>
      <c r="P13" s="12" t="str">
        <f>+VLOOKUP(O13,$M$13:$N$27,2,0)</f>
        <v>Actividades profesionales, científicas, técnicas</v>
      </c>
      <c r="Q13" s="55" t="str">
        <f>+P13</f>
        <v>Actividades profesionales, científicas, técnicas</v>
      </c>
      <c r="R13" s="24">
        <f>+O13</f>
        <v>-12.127208909057963</v>
      </c>
      <c r="S13" s="75"/>
      <c r="T13" s="50"/>
      <c r="U13" s="4"/>
    </row>
    <row r="14" spans="1:21" x14ac:dyDescent="0.25">
      <c r="A14" s="100">
        <v>2</v>
      </c>
      <c r="B14" s="7" t="s">
        <v>49</v>
      </c>
      <c r="D14" s="7"/>
      <c r="E14" s="48">
        <v>-0.14305370523275407</v>
      </c>
      <c r="F14" s="48">
        <v>7.5120740280601117</v>
      </c>
      <c r="G14" s="48">
        <v>5.96884045975139</v>
      </c>
      <c r="H14" s="48">
        <v>6.7286440899290367</v>
      </c>
      <c r="I14" s="48">
        <v>5.2437624133943928</v>
      </c>
      <c r="J14" s="48">
        <v>0.17227070650447374</v>
      </c>
      <c r="K14" s="79">
        <v>-0.54121361770140819</v>
      </c>
      <c r="L14" s="9"/>
      <c r="M14" s="101">
        <f t="shared" si="0"/>
        <v>-0.54121361770140819</v>
      </c>
      <c r="N14" s="12" t="str">
        <f t="shared" ref="N14:N27" si="1">+B14</f>
        <v>Almacenamiento y actividades complementarias al transporte</v>
      </c>
      <c r="O14" s="12">
        <f t="shared" ref="O14:O27" si="2">+SMALL($M$13:$M$27,A14)</f>
        <v>-9.6453074237388137</v>
      </c>
      <c r="P14" s="12" t="str">
        <f t="shared" ref="P14:P27" si="3">+VLOOKUP(O14,$M$13:$N$27,2,0)</f>
        <v>Act. de programación y transmisión de televisión, agencia de noticias</v>
      </c>
      <c r="Q14" s="55" t="str">
        <f t="shared" ref="Q14:Q27" si="4">+P14</f>
        <v>Act. de programación y transmisión de televisión, agencia de noticias</v>
      </c>
      <c r="R14" s="24">
        <f t="shared" ref="R14:R27" si="5">+O14</f>
        <v>-9.6453074237388137</v>
      </c>
      <c r="S14" s="75"/>
      <c r="T14" s="50"/>
      <c r="U14" s="4"/>
    </row>
    <row r="15" spans="1:21" x14ac:dyDescent="0.25">
      <c r="A15" s="100">
        <v>3</v>
      </c>
      <c r="B15" s="83" t="s">
        <v>51</v>
      </c>
      <c r="C15" s="7"/>
      <c r="D15" s="7"/>
      <c r="E15" s="48">
        <v>2.997430456419159</v>
      </c>
      <c r="F15" s="48">
        <v>-9.0659260451662398</v>
      </c>
      <c r="G15" s="48">
        <v>-9.0177647015650457</v>
      </c>
      <c r="H15" s="48">
        <v>-5.0654190738019356</v>
      </c>
      <c r="I15" s="48">
        <v>9.8219726813630892E-2</v>
      </c>
      <c r="J15" s="48">
        <v>3.6968278997448811</v>
      </c>
      <c r="K15" s="79">
        <v>8.7550381244740016</v>
      </c>
      <c r="L15" s="9"/>
      <c r="M15" s="101">
        <f t="shared" si="0"/>
        <v>8.7550381244740016</v>
      </c>
      <c r="N15" s="12" t="str">
        <f t="shared" si="1"/>
        <v>Correo y servicios de mensajería</v>
      </c>
      <c r="O15" s="12">
        <f t="shared" si="2"/>
        <v>-7.4877984631086303</v>
      </c>
      <c r="P15" s="12" t="str">
        <f t="shared" si="3"/>
        <v>Actividades de empleo, seguridad e invetigación privada, servicios</v>
      </c>
      <c r="Q15" s="55" t="str">
        <f t="shared" si="4"/>
        <v>Actividades de empleo, seguridad e invetigación privada, servicios</v>
      </c>
      <c r="R15" s="24">
        <f t="shared" si="5"/>
        <v>-7.4877984631086303</v>
      </c>
      <c r="S15" s="75"/>
      <c r="T15" s="50"/>
      <c r="U15" s="4"/>
    </row>
    <row r="16" spans="1:21" x14ac:dyDescent="0.25">
      <c r="A16" s="100">
        <v>4</v>
      </c>
      <c r="B16" s="83" t="s">
        <v>8</v>
      </c>
      <c r="D16" s="7"/>
      <c r="E16" s="48">
        <v>5.445884328052597</v>
      </c>
      <c r="F16" s="48">
        <v>0.3689627514205096</v>
      </c>
      <c r="G16" s="48">
        <v>-0.40278994738355278</v>
      </c>
      <c r="H16" s="48">
        <v>1.1343435410224201</v>
      </c>
      <c r="I16" s="48">
        <v>0.43026353379620463</v>
      </c>
      <c r="J16" s="48">
        <v>-2.5774167380898882</v>
      </c>
      <c r="K16" s="79">
        <v>-2.5231648869491807</v>
      </c>
      <c r="L16" s="9"/>
      <c r="M16" s="101">
        <f t="shared" si="0"/>
        <v>-2.5231648869491807</v>
      </c>
      <c r="N16" s="12" t="str">
        <f t="shared" si="1"/>
        <v>Telecomunicaciones</v>
      </c>
      <c r="O16" s="12">
        <f t="shared" si="2"/>
        <v>-6.6661162693829823</v>
      </c>
      <c r="P16" s="12" t="str">
        <f t="shared" si="3"/>
        <v>Publicidad</v>
      </c>
      <c r="Q16" s="55" t="str">
        <f t="shared" si="4"/>
        <v>Publicidad</v>
      </c>
      <c r="R16" s="24">
        <f t="shared" si="5"/>
        <v>-6.6661162693829823</v>
      </c>
      <c r="S16" s="75"/>
      <c r="T16" s="50"/>
      <c r="U16" s="4"/>
    </row>
    <row r="17" spans="1:21" x14ac:dyDescent="0.25">
      <c r="A17" s="100">
        <v>5</v>
      </c>
      <c r="B17" s="83" t="s">
        <v>52</v>
      </c>
      <c r="D17" s="7"/>
      <c r="E17" s="48">
        <v>11.406253908836185</v>
      </c>
      <c r="F17" s="48">
        <v>3.9561479849524295</v>
      </c>
      <c r="G17" s="48">
        <v>4.9644595152109394</v>
      </c>
      <c r="H17" s="48">
        <v>3.5900829989311767</v>
      </c>
      <c r="I17" s="48">
        <v>-0.60168075487520012</v>
      </c>
      <c r="J17" s="48">
        <v>-2.2525517520845417</v>
      </c>
      <c r="K17" s="79">
        <v>-1.8323530206918459</v>
      </c>
      <c r="L17" s="9"/>
      <c r="M17" s="101">
        <f t="shared" si="0"/>
        <v>-1.8323530206918459</v>
      </c>
      <c r="N17" s="12" t="str">
        <f t="shared" si="1"/>
        <v>Inmobiliarias y de alquiler de maquinaria</v>
      </c>
      <c r="O17" s="12">
        <f t="shared" si="2"/>
        <v>-2.6007801111883944</v>
      </c>
      <c r="P17" s="12" t="str">
        <f t="shared" si="3"/>
        <v>Otras de entretenimiento y otros servicios</v>
      </c>
      <c r="Q17" s="55" t="str">
        <f t="shared" si="4"/>
        <v>Otras de entretenimiento y otros servicios</v>
      </c>
      <c r="R17" s="24">
        <f t="shared" si="5"/>
        <v>-2.6007801111883944</v>
      </c>
      <c r="S17" s="75"/>
      <c r="T17" s="50"/>
      <c r="U17" s="4"/>
    </row>
    <row r="18" spans="1:21" x14ac:dyDescent="0.25">
      <c r="A18" s="100">
        <v>6</v>
      </c>
      <c r="B18" s="83" t="s">
        <v>53</v>
      </c>
      <c r="D18" s="7"/>
      <c r="E18" s="48">
        <v>9.0624697953302515</v>
      </c>
      <c r="F18" s="48">
        <v>9.7142370004641201</v>
      </c>
      <c r="G18" s="48">
        <v>10.299561482927277</v>
      </c>
      <c r="H18" s="48">
        <v>14.851370972979904</v>
      </c>
      <c r="I18" s="48">
        <v>11.627200439264463</v>
      </c>
      <c r="J18" s="48">
        <v>-2.0409078057836316</v>
      </c>
      <c r="K18" s="79">
        <v>-1.9048481788274563</v>
      </c>
      <c r="L18" s="9"/>
      <c r="M18" s="101">
        <f t="shared" si="0"/>
        <v>-1.9048481788274563</v>
      </c>
      <c r="N18" s="12" t="str">
        <f t="shared" si="1"/>
        <v>Desarrollo de sistemas informáticos y procesamiento de datos</v>
      </c>
      <c r="O18" s="12">
        <f t="shared" si="2"/>
        <v>-2.5231648869491807</v>
      </c>
      <c r="P18" s="12" t="str">
        <f t="shared" si="3"/>
        <v>Telecomunicaciones</v>
      </c>
      <c r="Q18" s="55" t="str">
        <f t="shared" si="4"/>
        <v>Telecomunicaciones</v>
      </c>
      <c r="R18" s="24">
        <f t="shared" si="5"/>
        <v>-2.5231648869491807</v>
      </c>
      <c r="S18" s="75"/>
      <c r="T18" s="50"/>
      <c r="U18" s="4"/>
    </row>
    <row r="19" spans="1:21" x14ac:dyDescent="0.25">
      <c r="A19" s="100">
        <v>7</v>
      </c>
      <c r="B19" s="4" t="s">
        <v>54</v>
      </c>
      <c r="D19" s="7"/>
      <c r="E19" s="48">
        <v>1.5009774306580681</v>
      </c>
      <c r="F19" s="48">
        <v>1.6256728787809926</v>
      </c>
      <c r="G19" s="48">
        <v>0.38308739578096773</v>
      </c>
      <c r="H19" s="48">
        <v>-0.68732574825665083</v>
      </c>
      <c r="I19" s="48">
        <v>-1.9332159126529191</v>
      </c>
      <c r="J19" s="48">
        <v>-6.7649160786167677</v>
      </c>
      <c r="K19" s="79">
        <v>-7.4877984631086303</v>
      </c>
      <c r="L19" s="9"/>
      <c r="M19" s="101">
        <f t="shared" si="0"/>
        <v>-7.4877984631086303</v>
      </c>
      <c r="N19" s="12" t="str">
        <f t="shared" si="1"/>
        <v>Actividades de empleo, seguridad e invetigación privada, servicios</v>
      </c>
      <c r="O19" s="12">
        <f t="shared" si="2"/>
        <v>-1.9048481788274563</v>
      </c>
      <c r="P19" s="12" t="str">
        <f t="shared" si="3"/>
        <v>Desarrollo de sistemas informáticos y procesamiento de datos</v>
      </c>
      <c r="Q19" s="55" t="str">
        <f t="shared" si="4"/>
        <v>Desarrollo de sistemas informáticos y procesamiento de datos</v>
      </c>
      <c r="R19" s="24">
        <f t="shared" si="5"/>
        <v>-1.9048481788274563</v>
      </c>
      <c r="S19" s="75"/>
      <c r="T19" s="50"/>
      <c r="U19" s="4"/>
    </row>
    <row r="20" spans="1:21" x14ac:dyDescent="0.25">
      <c r="A20" s="100">
        <v>8</v>
      </c>
      <c r="B20" s="83" t="s">
        <v>10</v>
      </c>
      <c r="D20" s="7"/>
      <c r="E20" s="48">
        <v>3.235917874614902</v>
      </c>
      <c r="F20" s="48">
        <v>-13.641276658834855</v>
      </c>
      <c r="G20" s="48">
        <v>-12.502868830968772</v>
      </c>
      <c r="H20" s="48">
        <v>-8.3708384313273765</v>
      </c>
      <c r="I20" s="48">
        <v>-6.187962114080392</v>
      </c>
      <c r="J20" s="48">
        <v>-7.2171922886507751</v>
      </c>
      <c r="K20" s="79">
        <v>-6.6661162693829823</v>
      </c>
      <c r="L20" s="9"/>
      <c r="M20" s="101">
        <f t="shared" si="0"/>
        <v>-6.6661162693829823</v>
      </c>
      <c r="N20" s="12" t="str">
        <f t="shared" si="1"/>
        <v>Publicidad</v>
      </c>
      <c r="O20" s="12">
        <f t="shared" si="2"/>
        <v>-1.8323530206918459</v>
      </c>
      <c r="P20" s="12" t="str">
        <f t="shared" si="3"/>
        <v>Inmobiliarias y de alquiler de maquinaria</v>
      </c>
      <c r="Q20" s="55" t="str">
        <f t="shared" si="4"/>
        <v>Inmobiliarias y de alquiler de maquinaria</v>
      </c>
      <c r="R20" s="24">
        <f t="shared" si="5"/>
        <v>-1.8323530206918459</v>
      </c>
      <c r="S20" s="50"/>
      <c r="T20" s="4"/>
      <c r="U20" s="4"/>
    </row>
    <row r="21" spans="1:21" x14ac:dyDescent="0.25">
      <c r="A21" s="100">
        <v>9</v>
      </c>
      <c r="B21" s="83" t="s">
        <v>55</v>
      </c>
      <c r="D21" s="7"/>
      <c r="E21" s="48">
        <v>5.632715559016499</v>
      </c>
      <c r="F21" s="48">
        <v>-10.1706954723923</v>
      </c>
      <c r="G21" s="48">
        <v>-16.147016817731007</v>
      </c>
      <c r="H21" s="48">
        <v>-17.441175573069057</v>
      </c>
      <c r="I21" s="48">
        <v>-13.903356564341474</v>
      </c>
      <c r="J21" s="48">
        <v>-14.403027300897953</v>
      </c>
      <c r="K21" s="79">
        <v>-12.127208909057963</v>
      </c>
      <c r="L21" s="9"/>
      <c r="M21" s="101">
        <f t="shared" si="0"/>
        <v>-12.127208909057963</v>
      </c>
      <c r="N21" s="12" t="str">
        <f t="shared" si="1"/>
        <v>Actividades profesionales, científicas, técnicas</v>
      </c>
      <c r="O21" s="12">
        <f t="shared" si="2"/>
        <v>-0.54121361770140819</v>
      </c>
      <c r="P21" s="12" t="str">
        <f t="shared" si="3"/>
        <v>Almacenamiento y actividades complementarias al transporte</v>
      </c>
      <c r="Q21" s="55" t="str">
        <f t="shared" si="4"/>
        <v>Almacenamiento y actividades complementarias al transporte</v>
      </c>
      <c r="R21" s="24">
        <f t="shared" si="5"/>
        <v>-0.54121361770140819</v>
      </c>
      <c r="S21" s="50"/>
      <c r="T21" s="4"/>
      <c r="U21" s="4"/>
    </row>
    <row r="22" spans="1:21" x14ac:dyDescent="0.25">
      <c r="A22" s="100">
        <v>10</v>
      </c>
      <c r="B22" s="83" t="s">
        <v>56</v>
      </c>
      <c r="C22" s="7"/>
      <c r="D22" s="7"/>
      <c r="E22" s="48">
        <v>1.627410503258675</v>
      </c>
      <c r="F22" s="48">
        <v>8.5274894755021045</v>
      </c>
      <c r="G22" s="48">
        <v>9.2821470730932951</v>
      </c>
      <c r="H22" s="48">
        <v>10.077689820665725</v>
      </c>
      <c r="I22" s="48">
        <v>8.7332620413268494</v>
      </c>
      <c r="J22" s="48">
        <v>-2.8300532979972814</v>
      </c>
      <c r="K22" s="79">
        <v>-0.17919266912036491</v>
      </c>
      <c r="L22" s="9"/>
      <c r="M22" s="101">
        <f t="shared" si="0"/>
        <v>-0.17919266912036491</v>
      </c>
      <c r="N22" s="12" t="str">
        <f t="shared" si="1"/>
        <v>Actividades administrativas y de apoyo de oficina y otras acts.</v>
      </c>
      <c r="O22" s="12">
        <f t="shared" si="2"/>
        <v>-0.17919266912036491</v>
      </c>
      <c r="P22" s="12" t="str">
        <f t="shared" si="3"/>
        <v>Actividades administrativas y de apoyo de oficina y otras acts.</v>
      </c>
      <c r="Q22" s="55" t="str">
        <f t="shared" si="4"/>
        <v>Actividades administrativas y de apoyo de oficina y otras acts.</v>
      </c>
      <c r="R22" s="24">
        <f t="shared" si="5"/>
        <v>-0.17919266912036491</v>
      </c>
      <c r="S22" s="50"/>
      <c r="T22" s="4"/>
      <c r="U22" s="4"/>
    </row>
    <row r="23" spans="1:21" x14ac:dyDescent="0.25">
      <c r="A23" s="100">
        <v>11</v>
      </c>
      <c r="B23" s="85" t="s">
        <v>4</v>
      </c>
      <c r="C23" s="83"/>
      <c r="D23" s="7"/>
      <c r="E23" s="48">
        <v>4.6279454805288944</v>
      </c>
      <c r="F23" s="48">
        <v>5.1162729961685249</v>
      </c>
      <c r="G23" s="48">
        <v>4.9714326277492393</v>
      </c>
      <c r="H23" s="48">
        <v>3.9935376189551564</v>
      </c>
      <c r="I23" s="48">
        <v>4.3488800298544072</v>
      </c>
      <c r="J23" s="48">
        <v>7.6885972744285214</v>
      </c>
      <c r="K23" s="79">
        <v>5.6267264407108497</v>
      </c>
      <c r="L23" s="9"/>
      <c r="M23" s="101">
        <f t="shared" si="0"/>
        <v>5.6267264407108497</v>
      </c>
      <c r="N23" s="12" t="str">
        <f t="shared" si="1"/>
        <v>Educación superior privada</v>
      </c>
      <c r="O23" s="12">
        <f t="shared" si="2"/>
        <v>5.1062509254173882E-2</v>
      </c>
      <c r="P23" s="12" t="str">
        <f t="shared" si="3"/>
        <v>Restaurantes, catering y bares</v>
      </c>
      <c r="Q23" s="55" t="str">
        <f t="shared" si="4"/>
        <v>Restaurantes, catering y bares</v>
      </c>
      <c r="R23" s="24">
        <f t="shared" si="5"/>
        <v>5.1062509254173882E-2</v>
      </c>
      <c r="S23" s="50"/>
      <c r="T23" s="4"/>
      <c r="U23" s="4"/>
    </row>
    <row r="24" spans="1:21" x14ac:dyDescent="0.25">
      <c r="A24" s="100">
        <v>12</v>
      </c>
      <c r="B24" s="4" t="s">
        <v>5</v>
      </c>
      <c r="C24" s="83"/>
      <c r="D24" s="7"/>
      <c r="E24" s="48">
        <v>1.7339986778352134</v>
      </c>
      <c r="F24" s="48">
        <v>6.130057409336076</v>
      </c>
      <c r="G24" s="48">
        <v>7.3109624577567978</v>
      </c>
      <c r="H24" s="48">
        <v>7.6102340248504374</v>
      </c>
      <c r="I24" s="48">
        <v>7.2529934653335237</v>
      </c>
      <c r="J24" s="48">
        <v>4.1831562771958763</v>
      </c>
      <c r="K24" s="79">
        <v>5.2115838954376992</v>
      </c>
      <c r="L24" s="9"/>
      <c r="M24" s="101">
        <f t="shared" si="0"/>
        <v>5.2115838954376992</v>
      </c>
      <c r="N24" s="12" t="str">
        <f t="shared" si="1"/>
        <v>Salud humana privada</v>
      </c>
      <c r="O24" s="12">
        <f t="shared" si="2"/>
        <v>5.2115838954376992</v>
      </c>
      <c r="P24" s="12" t="str">
        <f t="shared" si="3"/>
        <v>Salud humana privada</v>
      </c>
      <c r="Q24" s="55" t="str">
        <f t="shared" si="4"/>
        <v>Salud humana privada</v>
      </c>
      <c r="R24" s="24">
        <f t="shared" si="5"/>
        <v>5.2115838954376992</v>
      </c>
      <c r="S24" s="50"/>
      <c r="T24" s="4"/>
      <c r="U24" s="4"/>
    </row>
    <row r="25" spans="1:21" x14ac:dyDescent="0.25">
      <c r="A25" s="100">
        <v>13</v>
      </c>
      <c r="B25" s="83" t="s">
        <v>57</v>
      </c>
      <c r="D25" s="7"/>
      <c r="E25" s="48">
        <v>3.5492301619533428</v>
      </c>
      <c r="F25" s="48">
        <v>-3.2734130372386927</v>
      </c>
      <c r="G25" s="48">
        <v>-8.1961176427634559</v>
      </c>
      <c r="H25" s="48">
        <v>-7.4831039043997354</v>
      </c>
      <c r="I25" s="48">
        <v>-5.8427842834111177</v>
      </c>
      <c r="J25" s="48">
        <v>-14.395905688782706</v>
      </c>
      <c r="K25" s="79">
        <v>-9.6453074237388137</v>
      </c>
      <c r="L25" s="9"/>
      <c r="M25" s="101">
        <f t="shared" si="0"/>
        <v>-9.6453074237388137</v>
      </c>
      <c r="N25" s="12" t="str">
        <f t="shared" si="1"/>
        <v>Act. de programación y transmisión de televisión, agencia de noticias</v>
      </c>
      <c r="O25" s="12">
        <f t="shared" si="2"/>
        <v>5.6267264407108497</v>
      </c>
      <c r="P25" s="12" t="str">
        <f t="shared" si="3"/>
        <v>Educación superior privada</v>
      </c>
      <c r="Q25" s="55" t="str">
        <f t="shared" si="4"/>
        <v>Educación superior privada</v>
      </c>
      <c r="R25" s="24">
        <f t="shared" si="5"/>
        <v>5.6267264407108497</v>
      </c>
      <c r="S25" s="50"/>
      <c r="T25" s="4"/>
      <c r="U25" s="4"/>
    </row>
    <row r="26" spans="1:21" x14ac:dyDescent="0.25">
      <c r="A26" s="100">
        <v>14</v>
      </c>
      <c r="B26" s="83" t="s">
        <v>58</v>
      </c>
      <c r="D26" s="7"/>
      <c r="E26" s="48">
        <v>-5.2773157880149801</v>
      </c>
      <c r="F26" s="48">
        <v>-0.84367163365319797</v>
      </c>
      <c r="G26" s="48">
        <v>16.300615924805093</v>
      </c>
      <c r="H26" s="48">
        <v>18.445923327408842</v>
      </c>
      <c r="I26" s="48">
        <v>15.811084563819033</v>
      </c>
      <c r="J26" s="48">
        <v>11.211690522062256</v>
      </c>
      <c r="K26" s="79">
        <v>12.486224130710566</v>
      </c>
      <c r="L26" s="9"/>
      <c r="M26" s="101">
        <f t="shared" si="0"/>
        <v>12.486224130710566</v>
      </c>
      <c r="N26" s="12" t="str">
        <f t="shared" si="1"/>
        <v>Producción de películas cinematográficas</v>
      </c>
      <c r="O26" s="12">
        <f t="shared" si="2"/>
        <v>8.7550381244740016</v>
      </c>
      <c r="P26" s="12" t="str">
        <f t="shared" si="3"/>
        <v>Correo y servicios de mensajería</v>
      </c>
      <c r="Q26" s="55" t="str">
        <f t="shared" si="4"/>
        <v>Correo y servicios de mensajería</v>
      </c>
      <c r="R26" s="24">
        <f t="shared" si="5"/>
        <v>8.7550381244740016</v>
      </c>
      <c r="S26" s="11"/>
      <c r="T26" s="50"/>
      <c r="U26" s="4"/>
    </row>
    <row r="27" spans="1:21" x14ac:dyDescent="0.25">
      <c r="A27" s="100">
        <v>15</v>
      </c>
      <c r="B27" s="83" t="s">
        <v>59</v>
      </c>
      <c r="D27" s="7"/>
      <c r="E27" s="48">
        <v>0.7437375833071469</v>
      </c>
      <c r="F27" s="48">
        <v>4.7781038878962567</v>
      </c>
      <c r="G27" s="48">
        <v>5.2451980000417731</v>
      </c>
      <c r="H27" s="48">
        <v>3.5988581870121328</v>
      </c>
      <c r="I27" s="48">
        <v>2.3394493170417974</v>
      </c>
      <c r="J27" s="48">
        <v>-8.2169561121644428</v>
      </c>
      <c r="K27" s="79">
        <v>-2.6007801111883944</v>
      </c>
      <c r="L27" s="9"/>
      <c r="M27" s="101">
        <f t="shared" si="0"/>
        <v>-2.6007801111883944</v>
      </c>
      <c r="N27" s="12" t="str">
        <f t="shared" si="1"/>
        <v>Otras de entretenimiento y otros servicios</v>
      </c>
      <c r="O27" s="12">
        <f t="shared" si="2"/>
        <v>12.486224130710566</v>
      </c>
      <c r="P27" s="12" t="str">
        <f t="shared" si="3"/>
        <v>Producción de películas cinematográficas</v>
      </c>
      <c r="Q27" s="55" t="str">
        <f t="shared" si="4"/>
        <v>Producción de películas cinematográficas</v>
      </c>
      <c r="R27" s="24">
        <f t="shared" si="5"/>
        <v>12.486224130710566</v>
      </c>
      <c r="S27" s="11"/>
      <c r="T27" s="50"/>
      <c r="U27" s="4"/>
    </row>
    <row r="28" spans="1:21" x14ac:dyDescent="0.25">
      <c r="A28" s="5"/>
      <c r="L28" s="9"/>
      <c r="M28" s="5"/>
      <c r="N28" s="7"/>
      <c r="O28" s="50"/>
      <c r="P28" s="50"/>
      <c r="S28" s="11"/>
      <c r="T28" s="50"/>
      <c r="U28" s="4"/>
    </row>
    <row r="29" spans="1:21" x14ac:dyDescent="0.25">
      <c r="L29" s="9"/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7"/>
      <c r="O30" s="7"/>
      <c r="P30" s="7"/>
      <c r="Q30" s="7"/>
      <c r="R30" s="7"/>
      <c r="S30" s="7"/>
      <c r="T30" s="50"/>
      <c r="U30" s="4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7"/>
      <c r="O31" s="7"/>
      <c r="P31" s="7"/>
      <c r="Q31" s="7"/>
      <c r="R31" s="7"/>
      <c r="S31" s="7"/>
      <c r="T31" s="50"/>
      <c r="U31" s="4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U32" s="4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68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68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37"/>
      <c r="P37" s="68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69"/>
      <c r="P38" s="68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68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68"/>
      <c r="U40" s="4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68"/>
      <c r="U41" s="4"/>
    </row>
    <row r="42" spans="1:21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68"/>
      <c r="U42" s="4"/>
    </row>
    <row r="43" spans="1:21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68"/>
      <c r="U43" s="4"/>
    </row>
    <row r="44" spans="1:21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68"/>
      <c r="U44" s="4"/>
    </row>
    <row r="45" spans="1:21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68"/>
      <c r="U45" s="4"/>
    </row>
    <row r="46" spans="1:21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68"/>
      <c r="U46" s="4"/>
    </row>
    <row r="47" spans="1:21" x14ac:dyDescent="0.25">
      <c r="A47" s="15"/>
      <c r="B47" s="16" t="s">
        <v>98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68"/>
      <c r="U47" s="4"/>
    </row>
    <row r="48" spans="1:2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68"/>
      <c r="U48" s="4"/>
    </row>
    <row r="49" spans="16:21" x14ac:dyDescent="0.25">
      <c r="P49" s="68"/>
      <c r="U49" s="4"/>
    </row>
    <row r="50" spans="16:21" x14ac:dyDescent="0.25">
      <c r="P50" s="68"/>
      <c r="U50" s="4"/>
    </row>
    <row r="51" spans="16:21" x14ac:dyDescent="0.25">
      <c r="P51" s="68"/>
      <c r="U51" s="4"/>
    </row>
    <row r="52" spans="16:21" x14ac:dyDescent="0.25">
      <c r="P52" s="68"/>
      <c r="U52" s="4"/>
    </row>
    <row r="53" spans="16:21" x14ac:dyDescent="0.25">
      <c r="P53" s="68"/>
      <c r="U53" s="4"/>
    </row>
    <row r="54" spans="16:21" x14ac:dyDescent="0.25">
      <c r="P54" s="68"/>
      <c r="U54" s="4"/>
    </row>
  </sheetData>
  <sortState ref="Q16:R21">
    <sortCondition ref="R16:R21"/>
  </sortState>
  <mergeCells count="4">
    <mergeCell ref="D7:K7"/>
    <mergeCell ref="D8:K8"/>
    <mergeCell ref="F10:I10"/>
    <mergeCell ref="J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colBreaks count="1" manualBreakCount="1">
    <brk id="12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showGridLines="0" zoomScale="90" zoomScaleNormal="90" zoomScaleSheetLayoutView="100" workbookViewId="0">
      <selection activeCell="R23" sqref="R23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9.7109375" style="4" customWidth="1"/>
    <col min="12" max="12" width="1.28515625" style="4" customWidth="1"/>
    <col min="13" max="13" width="0" style="4" hidden="1" customWidth="1"/>
    <col min="14" max="14" width="4.7109375" style="4" hidden="1" customWidth="1"/>
    <col min="15" max="15" width="17.140625" style="4" hidden="1" customWidth="1"/>
    <col min="16" max="16" width="8.28515625" style="4" hidden="1" customWidth="1"/>
    <col min="17" max="18" width="8.28515625" style="4" customWidth="1"/>
    <col min="19" max="19" width="10.85546875" style="4"/>
    <col min="20" max="20" width="10.85546875" style="27"/>
    <col min="21" max="21" width="10.85546875" style="36"/>
    <col min="22" max="16384" width="10.85546875" style="4"/>
  </cols>
  <sheetData>
    <row r="1" spans="1:22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2" x14ac:dyDescent="0.25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84"/>
      <c r="N2" s="27"/>
      <c r="O2" s="27"/>
      <c r="P2" s="27"/>
      <c r="Q2" s="27"/>
      <c r="R2" s="27"/>
      <c r="S2" s="27"/>
      <c r="U2" s="27"/>
      <c r="V2" s="27"/>
    </row>
    <row r="3" spans="1:22" x14ac:dyDescent="0.25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84"/>
      <c r="N3" s="27"/>
      <c r="O3" s="27"/>
      <c r="P3" s="27"/>
      <c r="Q3" s="27"/>
      <c r="R3" s="27"/>
      <c r="S3" s="27"/>
      <c r="U3" s="27"/>
      <c r="V3" s="27"/>
    </row>
    <row r="4" spans="1:22" x14ac:dyDescent="0.25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6"/>
      <c r="N4" s="27"/>
      <c r="O4" s="27"/>
      <c r="P4" s="27"/>
      <c r="Q4" s="27"/>
      <c r="R4" s="27"/>
      <c r="S4" s="27"/>
      <c r="U4" s="27"/>
      <c r="V4" s="27"/>
    </row>
    <row r="5" spans="1:22" x14ac:dyDescent="0.25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6"/>
      <c r="N5" s="27"/>
      <c r="O5" s="27"/>
      <c r="P5" s="27"/>
      <c r="Q5" s="27"/>
      <c r="R5" s="27"/>
      <c r="S5" s="27"/>
      <c r="U5" s="27"/>
      <c r="V5" s="27"/>
    </row>
    <row r="6" spans="1:22" x14ac:dyDescent="0.25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R6" s="27"/>
      <c r="S6" s="27"/>
      <c r="U6" s="27"/>
      <c r="V6" s="27"/>
    </row>
    <row r="7" spans="1:22" x14ac:dyDescent="0.25">
      <c r="A7" s="5"/>
      <c r="B7" s="43"/>
      <c r="C7" s="43"/>
      <c r="D7" s="104" t="s">
        <v>67</v>
      </c>
      <c r="E7" s="104"/>
      <c r="F7" s="104"/>
      <c r="G7" s="104"/>
      <c r="H7" s="104"/>
      <c r="I7" s="104"/>
      <c r="J7" s="104"/>
      <c r="K7" s="104"/>
      <c r="L7" s="9"/>
      <c r="M7" s="76"/>
      <c r="N7" s="27"/>
      <c r="O7" s="27"/>
      <c r="P7" s="27"/>
      <c r="Q7" s="27"/>
      <c r="R7" s="27"/>
      <c r="S7" s="27"/>
      <c r="U7" s="27"/>
      <c r="V7" s="27"/>
    </row>
    <row r="8" spans="1:22" x14ac:dyDescent="0.25">
      <c r="A8" s="5"/>
      <c r="B8" s="43"/>
      <c r="C8" s="43"/>
      <c r="D8" s="105" t="s">
        <v>101</v>
      </c>
      <c r="E8" s="105"/>
      <c r="F8" s="105"/>
      <c r="G8" s="105"/>
      <c r="H8" s="105"/>
      <c r="I8" s="105"/>
      <c r="J8" s="105"/>
      <c r="K8" s="105"/>
      <c r="L8" s="9"/>
      <c r="M8" s="76"/>
      <c r="N8" s="27"/>
      <c r="O8" s="27"/>
      <c r="P8" s="27"/>
      <c r="Q8" s="27"/>
      <c r="R8" s="27"/>
      <c r="S8" s="27"/>
      <c r="U8" s="27"/>
      <c r="V8" s="27"/>
    </row>
    <row r="9" spans="1:22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6"/>
      <c r="N9" s="27"/>
      <c r="O9" s="27"/>
      <c r="P9" s="27"/>
      <c r="Q9" s="27"/>
      <c r="R9" s="27"/>
      <c r="S9" s="27"/>
      <c r="U9" s="27"/>
      <c r="V9" s="27"/>
    </row>
    <row r="10" spans="1:22" x14ac:dyDescent="0.25">
      <c r="A10" s="5"/>
      <c r="B10" s="7"/>
      <c r="C10" s="7"/>
      <c r="E10" s="99">
        <v>2014</v>
      </c>
      <c r="F10" s="106">
        <v>2015</v>
      </c>
      <c r="G10" s="106"/>
      <c r="H10" s="106"/>
      <c r="I10" s="106"/>
      <c r="J10" s="106">
        <v>2016</v>
      </c>
      <c r="K10" s="106"/>
      <c r="L10" s="9"/>
      <c r="M10" s="76"/>
      <c r="N10" s="27"/>
      <c r="O10" s="50"/>
      <c r="P10" s="50"/>
      <c r="Q10" s="27"/>
      <c r="R10" s="27"/>
      <c r="S10" s="27"/>
      <c r="U10" s="27"/>
      <c r="V10" s="27"/>
    </row>
    <row r="11" spans="1:22" ht="18.75" x14ac:dyDescent="0.25">
      <c r="A11" s="5"/>
      <c r="B11" s="7"/>
      <c r="C11" s="7"/>
      <c r="D11" s="97" t="s">
        <v>90</v>
      </c>
      <c r="E11" s="21" t="s">
        <v>16</v>
      </c>
      <c r="F11" s="21" t="s">
        <v>3</v>
      </c>
      <c r="G11" s="21" t="s">
        <v>7</v>
      </c>
      <c r="H11" s="21" t="s">
        <v>13</v>
      </c>
      <c r="I11" s="21" t="s">
        <v>16</v>
      </c>
      <c r="J11" s="21" t="s">
        <v>3</v>
      </c>
      <c r="K11" s="21" t="s">
        <v>7</v>
      </c>
      <c r="L11" s="9"/>
      <c r="M11" s="76"/>
      <c r="N11" s="50"/>
      <c r="O11" s="50"/>
      <c r="P11" s="50"/>
      <c r="Q11" s="27"/>
      <c r="R11" s="27"/>
      <c r="S11" s="74"/>
      <c r="T11" s="50"/>
      <c r="U11" s="27"/>
      <c r="V11" s="27"/>
    </row>
    <row r="12" spans="1:22" x14ac:dyDescent="0.25">
      <c r="A12" s="5"/>
      <c r="B12" s="7"/>
      <c r="C12" s="7"/>
      <c r="H12" s="7"/>
      <c r="I12" s="7"/>
      <c r="J12" s="7"/>
      <c r="L12" s="9"/>
      <c r="M12" s="76"/>
      <c r="N12" s="50"/>
      <c r="O12" s="50"/>
      <c r="P12" s="50"/>
      <c r="Q12" s="27"/>
      <c r="R12" s="27"/>
      <c r="S12" s="50"/>
      <c r="T12" s="50"/>
      <c r="U12" s="27"/>
      <c r="V12" s="27"/>
    </row>
    <row r="13" spans="1:22" x14ac:dyDescent="0.25">
      <c r="A13" s="100">
        <v>1</v>
      </c>
      <c r="B13" s="83" t="s">
        <v>50</v>
      </c>
      <c r="D13" s="83"/>
      <c r="E13" s="48">
        <v>4.07427442082966</v>
      </c>
      <c r="F13" s="48">
        <v>3.8284853732861501</v>
      </c>
      <c r="G13" s="48">
        <v>4.4022546725969169</v>
      </c>
      <c r="H13" s="48">
        <v>3.7638461880773022</v>
      </c>
      <c r="I13" s="48">
        <v>2.9045427824355707</v>
      </c>
      <c r="J13" s="48">
        <v>2.4894477158950545</v>
      </c>
      <c r="K13" s="79">
        <v>0.83264860918188521</v>
      </c>
      <c r="L13" s="9"/>
      <c r="M13" s="101">
        <f t="shared" ref="M13:M27" si="0">+K13</f>
        <v>0.83264860918188521</v>
      </c>
      <c r="N13" s="12" t="str">
        <f>+B13</f>
        <v>Restaurantes, catering y bares</v>
      </c>
      <c r="O13" s="12">
        <f>+SMALL($M$13:$M$27,A13)</f>
        <v>-12.123788922676571</v>
      </c>
      <c r="P13" s="12" t="str">
        <f>+VLOOKUP(O13,$M$13:$N$27,2,0)</f>
        <v>Actividades profesionales, científicas, técnicas</v>
      </c>
      <c r="Q13" s="55" t="str">
        <f>+P13</f>
        <v>Actividades profesionales, científicas, técnicas</v>
      </c>
      <c r="R13" s="24">
        <f>+O13</f>
        <v>-12.123788922676571</v>
      </c>
      <c r="S13" s="75"/>
      <c r="T13" s="50"/>
      <c r="U13" s="27"/>
      <c r="V13" s="27"/>
    </row>
    <row r="14" spans="1:22" x14ac:dyDescent="0.25">
      <c r="A14" s="100">
        <v>2</v>
      </c>
      <c r="B14" s="7" t="s">
        <v>49</v>
      </c>
      <c r="D14" s="83"/>
      <c r="E14" s="48">
        <v>-0.14305370523275407</v>
      </c>
      <c r="F14" s="48">
        <v>1.5915173162970087</v>
      </c>
      <c r="G14" s="48">
        <v>3.3715811530395934</v>
      </c>
      <c r="H14" s="48">
        <v>5.588061940384792</v>
      </c>
      <c r="I14" s="48">
        <v>5.2437624133943928</v>
      </c>
      <c r="J14" s="48">
        <v>3.4364071062421564</v>
      </c>
      <c r="K14" s="79">
        <v>2.0359575605666258</v>
      </c>
      <c r="L14" s="9"/>
      <c r="M14" s="101">
        <f t="shared" si="0"/>
        <v>2.0359575605666258</v>
      </c>
      <c r="N14" s="12" t="str">
        <f t="shared" ref="N14:N27" si="1">+B14</f>
        <v>Almacenamiento y actividades complementarias al transporte</v>
      </c>
      <c r="O14" s="12">
        <f t="shared" ref="O14:O27" si="2">+SMALL($M$13:$M$27,A14)</f>
        <v>-6.4238191218795704</v>
      </c>
      <c r="P14" s="12" t="str">
        <f t="shared" ref="P14:P27" si="3">+VLOOKUP(O14,$M$13:$N$27,2,0)</f>
        <v>Act. de programación y transmisión de televisión, agencia de noticias</v>
      </c>
      <c r="Q14" s="55" t="str">
        <f t="shared" ref="Q14:Q27" si="4">+P14</f>
        <v>Act. de programación y transmisión de televisión, agencia de noticias</v>
      </c>
      <c r="R14" s="24">
        <f t="shared" ref="R14:R27" si="5">+O14</f>
        <v>-6.4238191218795704</v>
      </c>
      <c r="S14" s="75"/>
      <c r="T14" s="50"/>
      <c r="U14" s="27"/>
      <c r="V14" s="27"/>
    </row>
    <row r="15" spans="1:22" x14ac:dyDescent="0.25">
      <c r="A15" s="100">
        <v>3</v>
      </c>
      <c r="B15" s="83" t="s">
        <v>51</v>
      </c>
      <c r="C15" s="7"/>
      <c r="D15" s="7"/>
      <c r="E15" s="48">
        <v>2.997430456419159</v>
      </c>
      <c r="F15" s="48">
        <v>-1.6804183654960947</v>
      </c>
      <c r="G15" s="48">
        <v>-4.7173798977848342</v>
      </c>
      <c r="H15" s="48">
        <v>-4.141071687045117</v>
      </c>
      <c r="I15" s="48">
        <v>9.8219726813630892E-2</v>
      </c>
      <c r="J15" s="48">
        <v>3.0780291075192645</v>
      </c>
      <c r="K15" s="79">
        <v>8.836317542151594</v>
      </c>
      <c r="L15" s="9"/>
      <c r="M15" s="101">
        <f t="shared" si="0"/>
        <v>8.836317542151594</v>
      </c>
      <c r="N15" s="12" t="str">
        <f t="shared" si="1"/>
        <v>Correo y servicios de mensajería</v>
      </c>
      <c r="O15" s="12">
        <f t="shared" si="2"/>
        <v>-5.726500255748201</v>
      </c>
      <c r="P15" s="12" t="str">
        <f t="shared" si="3"/>
        <v>Actividades de empleo, seguridad e invetigación privada, servicios</v>
      </c>
      <c r="Q15" s="55" t="str">
        <f t="shared" si="4"/>
        <v>Actividades de empleo, seguridad e invetigación privada, servicios</v>
      </c>
      <c r="R15" s="24">
        <f t="shared" si="5"/>
        <v>-5.726500255748201</v>
      </c>
      <c r="S15" s="75"/>
      <c r="T15" s="50"/>
      <c r="U15" s="27"/>
      <c r="V15" s="27"/>
    </row>
    <row r="16" spans="1:22" x14ac:dyDescent="0.25">
      <c r="A16" s="100">
        <v>4</v>
      </c>
      <c r="B16" s="83" t="s">
        <v>8</v>
      </c>
      <c r="D16" s="83"/>
      <c r="E16" s="48">
        <v>5.445884328052597</v>
      </c>
      <c r="F16" s="48">
        <v>4.0432153238110224</v>
      </c>
      <c r="G16" s="48">
        <v>1.9105748299701686</v>
      </c>
      <c r="H16" s="48">
        <v>1.5486987768990046</v>
      </c>
      <c r="I16" s="48">
        <v>0.43026353379620463</v>
      </c>
      <c r="J16" s="48">
        <v>-0.27620062868005668</v>
      </c>
      <c r="K16" s="79">
        <v>-0.59886303326744939</v>
      </c>
      <c r="L16" s="9"/>
      <c r="M16" s="101">
        <f t="shared" si="0"/>
        <v>-0.59886303326744939</v>
      </c>
      <c r="N16" s="12" t="str">
        <f t="shared" si="1"/>
        <v>Telecomunicaciones</v>
      </c>
      <c r="O16" s="12">
        <f t="shared" si="2"/>
        <v>-3.670560334904005</v>
      </c>
      <c r="P16" s="12" t="str">
        <f t="shared" si="3"/>
        <v>Inmobiliarias y de alquiler de maquinaria</v>
      </c>
      <c r="Q16" s="55" t="str">
        <f t="shared" si="4"/>
        <v>Inmobiliarias y de alquiler de maquinaria</v>
      </c>
      <c r="R16" s="24">
        <f t="shared" si="5"/>
        <v>-3.670560334904005</v>
      </c>
      <c r="S16" s="75"/>
      <c r="T16" s="50"/>
      <c r="U16" s="27"/>
      <c r="V16" s="27"/>
    </row>
    <row r="17" spans="1:22" x14ac:dyDescent="0.25">
      <c r="A17" s="100">
        <v>5</v>
      </c>
      <c r="B17" s="83" t="s">
        <v>52</v>
      </c>
      <c r="D17" s="83"/>
      <c r="E17" s="48">
        <v>11.406253908836185</v>
      </c>
      <c r="F17" s="48">
        <v>11.002330906908631</v>
      </c>
      <c r="G17" s="48">
        <v>11.415921217197766</v>
      </c>
      <c r="H17" s="48">
        <v>9.1982379078330734</v>
      </c>
      <c r="I17" s="48">
        <v>-0.60168075487520012</v>
      </c>
      <c r="J17" s="48">
        <v>-1.9817876494064302</v>
      </c>
      <c r="K17" s="79">
        <v>-3.670560334904005</v>
      </c>
      <c r="L17" s="9"/>
      <c r="M17" s="101">
        <f t="shared" si="0"/>
        <v>-3.670560334904005</v>
      </c>
      <c r="N17" s="12" t="str">
        <f t="shared" si="1"/>
        <v>Inmobiliarias y de alquiler de maquinaria</v>
      </c>
      <c r="O17" s="12">
        <f t="shared" si="2"/>
        <v>-3.5287430742951043</v>
      </c>
      <c r="P17" s="12" t="str">
        <f t="shared" si="3"/>
        <v>Publicidad</v>
      </c>
      <c r="Q17" s="55" t="str">
        <f t="shared" si="4"/>
        <v>Publicidad</v>
      </c>
      <c r="R17" s="24">
        <f t="shared" si="5"/>
        <v>-3.5287430742951043</v>
      </c>
      <c r="S17" s="75"/>
      <c r="T17" s="50"/>
      <c r="U17" s="27"/>
      <c r="V17" s="27"/>
    </row>
    <row r="18" spans="1:22" x14ac:dyDescent="0.25">
      <c r="A18" s="100">
        <v>6</v>
      </c>
      <c r="B18" s="83" t="s">
        <v>53</v>
      </c>
      <c r="D18" s="83"/>
      <c r="E18" s="48">
        <v>9.0624697953302515</v>
      </c>
      <c r="F18" s="48">
        <v>7.1349443245783961</v>
      </c>
      <c r="G18" s="48">
        <v>7.6230785164776993</v>
      </c>
      <c r="H18" s="48">
        <v>12.958776726596577</v>
      </c>
      <c r="I18" s="48">
        <v>11.627200439264463</v>
      </c>
      <c r="J18" s="48">
        <v>8.8327027796704982</v>
      </c>
      <c r="K18" s="79">
        <v>5.7544087946436173</v>
      </c>
      <c r="L18" s="9"/>
      <c r="M18" s="101">
        <f t="shared" si="0"/>
        <v>5.7544087946436173</v>
      </c>
      <c r="N18" s="12" t="str">
        <f t="shared" si="1"/>
        <v>Desarrollo de sistemas informáticos y procesamiento de datos</v>
      </c>
      <c r="O18" s="12">
        <f t="shared" si="2"/>
        <v>-1.4358293711562609</v>
      </c>
      <c r="P18" s="12" t="str">
        <f t="shared" si="3"/>
        <v>Otras de entretenimiento y otros servicios</v>
      </c>
      <c r="Q18" s="55" t="str">
        <f t="shared" si="4"/>
        <v>Otras de entretenimiento y otros servicios</v>
      </c>
      <c r="R18" s="24">
        <f t="shared" si="5"/>
        <v>-1.4358293711562609</v>
      </c>
      <c r="S18" s="75"/>
      <c r="T18" s="50"/>
      <c r="U18" s="27"/>
      <c r="V18" s="27"/>
    </row>
    <row r="19" spans="1:22" x14ac:dyDescent="0.25">
      <c r="A19" s="100">
        <v>7</v>
      </c>
      <c r="B19" s="4" t="s">
        <v>54</v>
      </c>
      <c r="D19" s="83"/>
      <c r="E19" s="48">
        <v>1.5009774306580681</v>
      </c>
      <c r="F19" s="48">
        <v>2.1190592697660326</v>
      </c>
      <c r="G19" s="48">
        <v>2.0333109302741681</v>
      </c>
      <c r="H19" s="48">
        <v>0.33186459928291612</v>
      </c>
      <c r="I19" s="48">
        <v>-1.9332159126529191</v>
      </c>
      <c r="J19" s="48">
        <v>-3.8931085249856445</v>
      </c>
      <c r="K19" s="79">
        <v>-5.726500255748201</v>
      </c>
      <c r="L19" s="9"/>
      <c r="M19" s="101">
        <f t="shared" si="0"/>
        <v>-5.726500255748201</v>
      </c>
      <c r="N19" s="12" t="str">
        <f t="shared" si="1"/>
        <v>Actividades de empleo, seguridad e invetigación privada, servicios</v>
      </c>
      <c r="O19" s="12">
        <f t="shared" si="2"/>
        <v>-0.59886303326744939</v>
      </c>
      <c r="P19" s="12" t="str">
        <f t="shared" si="3"/>
        <v>Telecomunicaciones</v>
      </c>
      <c r="Q19" s="55" t="str">
        <f t="shared" si="4"/>
        <v>Telecomunicaciones</v>
      </c>
      <c r="R19" s="24">
        <f t="shared" si="5"/>
        <v>-0.59886303326744939</v>
      </c>
      <c r="S19" s="75"/>
      <c r="T19" s="50"/>
      <c r="U19" s="27"/>
      <c r="V19" s="27"/>
    </row>
    <row r="20" spans="1:22" x14ac:dyDescent="0.25">
      <c r="A20" s="100">
        <v>8</v>
      </c>
      <c r="B20" s="83" t="s">
        <v>10</v>
      </c>
      <c r="D20" s="83"/>
      <c r="E20" s="48">
        <v>3.235917874614902</v>
      </c>
      <c r="F20" s="48">
        <v>-1.2280956319858372</v>
      </c>
      <c r="G20" s="48">
        <v>-4.444476201292014</v>
      </c>
      <c r="H20" s="48">
        <v>-4.0675177075301878</v>
      </c>
      <c r="I20" s="48">
        <v>-6.187962114080392</v>
      </c>
      <c r="J20" s="48">
        <v>-4.8839420344591211</v>
      </c>
      <c r="K20" s="79">
        <v>-3.5287430742951043</v>
      </c>
      <c r="L20" s="9"/>
      <c r="M20" s="101">
        <f t="shared" si="0"/>
        <v>-3.5287430742951043</v>
      </c>
      <c r="N20" s="12" t="str">
        <f t="shared" si="1"/>
        <v>Publicidad</v>
      </c>
      <c r="O20" s="12">
        <f t="shared" si="2"/>
        <v>0.83264860918188521</v>
      </c>
      <c r="P20" s="12" t="str">
        <f t="shared" si="3"/>
        <v>Restaurantes, catering y bares</v>
      </c>
      <c r="Q20" s="55" t="str">
        <f t="shared" si="4"/>
        <v>Restaurantes, catering y bares</v>
      </c>
      <c r="R20" s="24">
        <f t="shared" si="5"/>
        <v>0.83264860918188521</v>
      </c>
      <c r="S20" s="75"/>
      <c r="T20" s="50"/>
      <c r="U20" s="27"/>
      <c r="V20" s="27"/>
    </row>
    <row r="21" spans="1:22" x14ac:dyDescent="0.25">
      <c r="A21" s="100">
        <v>9</v>
      </c>
      <c r="B21" s="83" t="s">
        <v>55</v>
      </c>
      <c r="D21" s="83"/>
      <c r="E21" s="48">
        <v>5.632715559016499</v>
      </c>
      <c r="F21" s="48">
        <v>2.3838768232309349</v>
      </c>
      <c r="G21" s="48">
        <v>-6.5793595924248827</v>
      </c>
      <c r="H21" s="48">
        <v>-13.141174574650138</v>
      </c>
      <c r="I21" s="48">
        <v>-13.903356564341474</v>
      </c>
      <c r="J21" s="48">
        <v>-14.71387308240989</v>
      </c>
      <c r="K21" s="79">
        <v>-12.123788922676571</v>
      </c>
      <c r="L21" s="9"/>
      <c r="M21" s="101">
        <f t="shared" si="0"/>
        <v>-12.123788922676571</v>
      </c>
      <c r="N21" s="12" t="str">
        <f t="shared" si="1"/>
        <v>Actividades profesionales, científicas, técnicas</v>
      </c>
      <c r="O21" s="12">
        <f t="shared" si="2"/>
        <v>2.0359575605666258</v>
      </c>
      <c r="P21" s="12" t="str">
        <f t="shared" si="3"/>
        <v>Almacenamiento y actividades complementarias al transporte</v>
      </c>
      <c r="Q21" s="55" t="str">
        <f t="shared" si="4"/>
        <v>Almacenamiento y actividades complementarias al transporte</v>
      </c>
      <c r="R21" s="24">
        <f t="shared" si="5"/>
        <v>2.0359575605666258</v>
      </c>
      <c r="S21" s="75"/>
      <c r="T21" s="50"/>
      <c r="U21" s="27"/>
      <c r="V21" s="27"/>
    </row>
    <row r="22" spans="1:22" x14ac:dyDescent="0.25">
      <c r="A22" s="100">
        <v>10</v>
      </c>
      <c r="B22" s="83" t="s">
        <v>56</v>
      </c>
      <c r="C22" s="7"/>
      <c r="D22" s="7"/>
      <c r="E22" s="48">
        <v>1.627410503258675</v>
      </c>
      <c r="F22" s="48">
        <v>2.2654473550054899</v>
      </c>
      <c r="G22" s="48">
        <v>5.0141374117461668</v>
      </c>
      <c r="H22" s="48">
        <v>7.6044477987485593</v>
      </c>
      <c r="I22" s="48">
        <v>8.7332620413268494</v>
      </c>
      <c r="J22" s="48">
        <v>5.9080685319535808</v>
      </c>
      <c r="K22" s="79">
        <v>4.0608386108190508</v>
      </c>
      <c r="L22" s="9"/>
      <c r="M22" s="101">
        <f t="shared" si="0"/>
        <v>4.0608386108190508</v>
      </c>
      <c r="N22" s="12" t="str">
        <f t="shared" si="1"/>
        <v>Actividades administrativas y de apoyo de oficina y otras acts.</v>
      </c>
      <c r="O22" s="12">
        <f t="shared" si="2"/>
        <v>4.0608386108190508</v>
      </c>
      <c r="P22" s="12" t="str">
        <f t="shared" si="3"/>
        <v>Actividades administrativas y de apoyo de oficina y otras acts.</v>
      </c>
      <c r="Q22" s="55" t="str">
        <f t="shared" si="4"/>
        <v>Actividades administrativas y de apoyo de oficina y otras acts.</v>
      </c>
      <c r="R22" s="24">
        <f t="shared" si="5"/>
        <v>4.0608386108190508</v>
      </c>
      <c r="S22" s="75"/>
      <c r="T22" s="50"/>
      <c r="U22" s="27"/>
      <c r="V22" s="27"/>
    </row>
    <row r="23" spans="1:22" x14ac:dyDescent="0.25">
      <c r="A23" s="100">
        <v>11</v>
      </c>
      <c r="B23" s="85" t="s">
        <v>4</v>
      </c>
      <c r="C23" s="83"/>
      <c r="D23" s="83"/>
      <c r="E23" s="48">
        <v>4.6279454805288944</v>
      </c>
      <c r="F23" s="48">
        <v>4.16738529151921</v>
      </c>
      <c r="G23" s="48">
        <v>4.8163359989914944</v>
      </c>
      <c r="H23" s="48">
        <v>3.6298119158993725</v>
      </c>
      <c r="I23" s="48">
        <v>4.3488800298544072</v>
      </c>
      <c r="J23" s="48">
        <v>4.9909290396450423</v>
      </c>
      <c r="K23" s="79">
        <v>4.6934047411240298</v>
      </c>
      <c r="L23" s="9"/>
      <c r="M23" s="101">
        <f t="shared" si="0"/>
        <v>4.6934047411240298</v>
      </c>
      <c r="N23" s="12" t="str">
        <f t="shared" si="1"/>
        <v>Educación superior privada</v>
      </c>
      <c r="O23" s="12">
        <f t="shared" si="2"/>
        <v>4.6934047411240298</v>
      </c>
      <c r="P23" s="12" t="str">
        <f t="shared" si="3"/>
        <v>Educación superior privada</v>
      </c>
      <c r="Q23" s="55" t="str">
        <f t="shared" si="4"/>
        <v>Educación superior privada</v>
      </c>
      <c r="R23" s="24">
        <f t="shared" si="5"/>
        <v>4.6934047411240298</v>
      </c>
      <c r="S23" s="75"/>
      <c r="T23" s="50"/>
      <c r="U23" s="27"/>
      <c r="V23" s="27"/>
    </row>
    <row r="24" spans="1:22" x14ac:dyDescent="0.25">
      <c r="A24" s="100">
        <v>12</v>
      </c>
      <c r="B24" s="4" t="s">
        <v>5</v>
      </c>
      <c r="C24" s="83"/>
      <c r="D24" s="83"/>
      <c r="E24" s="48">
        <v>1.7339986778352134</v>
      </c>
      <c r="F24" s="48">
        <v>2.7766810082831883</v>
      </c>
      <c r="G24" s="48">
        <v>5.423879994821057</v>
      </c>
      <c r="H24" s="48">
        <v>6.6244005619812363</v>
      </c>
      <c r="I24" s="48">
        <v>7.2529934653335237</v>
      </c>
      <c r="J24" s="48">
        <v>6.7499382045362877</v>
      </c>
      <c r="K24" s="79">
        <v>6.201668435942076</v>
      </c>
      <c r="L24" s="9"/>
      <c r="M24" s="101">
        <f t="shared" si="0"/>
        <v>6.201668435942076</v>
      </c>
      <c r="N24" s="12" t="str">
        <f t="shared" si="1"/>
        <v>Salud humana privada</v>
      </c>
      <c r="O24" s="12">
        <f t="shared" si="2"/>
        <v>5.7544087946436173</v>
      </c>
      <c r="P24" s="12" t="str">
        <f t="shared" si="3"/>
        <v>Desarrollo de sistemas informáticos y procesamiento de datos</v>
      </c>
      <c r="Q24" s="55" t="str">
        <f t="shared" si="4"/>
        <v>Desarrollo de sistemas informáticos y procesamiento de datos</v>
      </c>
      <c r="R24" s="24">
        <f t="shared" si="5"/>
        <v>5.7544087946436173</v>
      </c>
      <c r="S24" s="27"/>
      <c r="T24" s="50"/>
      <c r="U24" s="27"/>
      <c r="V24" s="27"/>
    </row>
    <row r="25" spans="1:22" x14ac:dyDescent="0.25">
      <c r="A25" s="100">
        <v>13</v>
      </c>
      <c r="B25" s="83" t="s">
        <v>57</v>
      </c>
      <c r="D25" s="83"/>
      <c r="E25" s="48">
        <v>3.5492301619533428</v>
      </c>
      <c r="F25" s="48">
        <v>0.20258081015691598</v>
      </c>
      <c r="G25" s="48">
        <v>-4.1921695114342183</v>
      </c>
      <c r="H25" s="48">
        <v>-4.5844349022666986</v>
      </c>
      <c r="I25" s="48">
        <v>-5.8427842834111177</v>
      </c>
      <c r="J25" s="48">
        <v>-8.1855561194171251</v>
      </c>
      <c r="K25" s="79">
        <v>-6.4238191218795704</v>
      </c>
      <c r="L25" s="9"/>
      <c r="M25" s="101">
        <f t="shared" si="0"/>
        <v>-6.4238191218795704</v>
      </c>
      <c r="N25" s="12" t="str">
        <f t="shared" si="1"/>
        <v>Act. de programación y transmisión de televisión, agencia de noticias</v>
      </c>
      <c r="O25" s="12">
        <f t="shared" si="2"/>
        <v>6.201668435942076</v>
      </c>
      <c r="P25" s="12" t="str">
        <f t="shared" si="3"/>
        <v>Salud humana privada</v>
      </c>
      <c r="Q25" s="55" t="str">
        <f t="shared" si="4"/>
        <v>Salud humana privada</v>
      </c>
      <c r="R25" s="24">
        <f t="shared" si="5"/>
        <v>6.201668435942076</v>
      </c>
      <c r="S25" s="75"/>
      <c r="T25" s="50"/>
      <c r="U25" s="27"/>
      <c r="V25" s="27"/>
    </row>
    <row r="26" spans="1:22" x14ac:dyDescent="0.25">
      <c r="A26" s="100">
        <v>14</v>
      </c>
      <c r="B26" s="83" t="s">
        <v>58</v>
      </c>
      <c r="D26" s="83"/>
      <c r="E26" s="48">
        <v>-5.2773157880149801</v>
      </c>
      <c r="F26" s="48">
        <v>-7.6318374163033331</v>
      </c>
      <c r="G26" s="48">
        <v>6.1300840440118742</v>
      </c>
      <c r="H26" s="48">
        <v>14.679472944836114</v>
      </c>
      <c r="I26" s="48">
        <v>15.811084563819033</v>
      </c>
      <c r="J26" s="48">
        <v>19.119897995149259</v>
      </c>
      <c r="K26" s="79">
        <v>13.736138358303162</v>
      </c>
      <c r="L26" s="9"/>
      <c r="M26" s="101">
        <f t="shared" si="0"/>
        <v>13.736138358303162</v>
      </c>
      <c r="N26" s="12" t="str">
        <f t="shared" si="1"/>
        <v>Producción de películas cinematográficas</v>
      </c>
      <c r="O26" s="12">
        <f t="shared" si="2"/>
        <v>8.836317542151594</v>
      </c>
      <c r="P26" s="12" t="str">
        <f t="shared" si="3"/>
        <v>Correo y servicios de mensajería</v>
      </c>
      <c r="Q26" s="55" t="str">
        <f t="shared" si="4"/>
        <v>Correo y servicios de mensajería</v>
      </c>
      <c r="R26" s="24">
        <f t="shared" si="5"/>
        <v>8.836317542151594</v>
      </c>
      <c r="S26" s="75"/>
      <c r="T26" s="50"/>
      <c r="U26" s="27"/>
      <c r="V26" s="27"/>
    </row>
    <row r="27" spans="1:22" x14ac:dyDescent="0.25">
      <c r="A27" s="100">
        <v>15</v>
      </c>
      <c r="B27" s="83" t="s">
        <v>59</v>
      </c>
      <c r="D27" s="83"/>
      <c r="E27" s="48">
        <v>0.7437375833071469</v>
      </c>
      <c r="F27" s="48">
        <v>0.13885412747445258</v>
      </c>
      <c r="G27" s="48">
        <v>1.5295573048299094</v>
      </c>
      <c r="H27" s="48">
        <v>3.1385037967931018</v>
      </c>
      <c r="I27" s="48">
        <v>2.3394493170417974</v>
      </c>
      <c r="J27" s="48">
        <v>-0.79157222293705365</v>
      </c>
      <c r="K27" s="79">
        <v>-1.4358293711562609</v>
      </c>
      <c r="L27" s="9"/>
      <c r="M27" s="101">
        <f t="shared" si="0"/>
        <v>-1.4358293711562609</v>
      </c>
      <c r="N27" s="12" t="str">
        <f t="shared" si="1"/>
        <v>Otras de entretenimiento y otros servicios</v>
      </c>
      <c r="O27" s="12">
        <f t="shared" si="2"/>
        <v>13.736138358303162</v>
      </c>
      <c r="P27" s="12" t="str">
        <f t="shared" si="3"/>
        <v>Producción de películas cinematográficas</v>
      </c>
      <c r="Q27" s="55" t="str">
        <f t="shared" si="4"/>
        <v>Producción de películas cinematográficas</v>
      </c>
      <c r="R27" s="24">
        <f t="shared" si="5"/>
        <v>13.736138358303162</v>
      </c>
      <c r="S27" s="75"/>
      <c r="T27" s="50"/>
      <c r="U27" s="27"/>
      <c r="V27" s="27"/>
    </row>
    <row r="28" spans="1:22" x14ac:dyDescent="0.25">
      <c r="A28" s="5"/>
      <c r="L28" s="9"/>
      <c r="M28" s="76"/>
      <c r="N28" s="50"/>
      <c r="O28" s="50"/>
      <c r="P28" s="50"/>
      <c r="Q28" s="27"/>
      <c r="R28" s="27"/>
      <c r="S28" s="75"/>
      <c r="T28" s="50"/>
      <c r="U28" s="27"/>
      <c r="V28" s="27"/>
    </row>
    <row r="29" spans="1:22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76"/>
      <c r="N29" s="50"/>
      <c r="O29" s="27"/>
      <c r="P29" s="27"/>
      <c r="Q29" s="27"/>
      <c r="R29" s="27"/>
      <c r="S29" s="75"/>
      <c r="T29" s="50"/>
      <c r="U29" s="27"/>
      <c r="V29" s="27"/>
    </row>
    <row r="30" spans="1:22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76"/>
      <c r="N30" s="50"/>
      <c r="O30" s="27"/>
      <c r="P30" s="27"/>
      <c r="Q30" s="50"/>
      <c r="R30" s="50"/>
      <c r="S30" s="50"/>
      <c r="T30" s="50"/>
      <c r="U30" s="27"/>
      <c r="V30" s="27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27"/>
      <c r="O31" s="27"/>
      <c r="P31" s="27"/>
      <c r="Q31" s="27"/>
      <c r="R31" s="27"/>
      <c r="S31" s="27"/>
      <c r="U31" s="4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5"/>
      <c r="U32" s="4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U33" s="4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37"/>
      <c r="P34" s="68"/>
      <c r="U34" s="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68"/>
      <c r="U35" s="4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68"/>
      <c r="U36" s="4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69"/>
      <c r="P37" s="68"/>
      <c r="U37" s="4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P38" s="68"/>
      <c r="U38" s="4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68"/>
      <c r="U39" s="4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68"/>
      <c r="U40" s="4"/>
    </row>
    <row r="41" spans="1:21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P41" s="68"/>
      <c r="U41" s="4"/>
    </row>
    <row r="42" spans="1:21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68"/>
      <c r="U42" s="4"/>
    </row>
    <row r="43" spans="1:21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68"/>
      <c r="U43" s="4"/>
    </row>
    <row r="44" spans="1:21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68"/>
      <c r="U44" s="4"/>
    </row>
    <row r="45" spans="1:21" x14ac:dyDescent="0.25">
      <c r="A45" s="15"/>
      <c r="B45" s="16" t="str">
        <f>'Ing Actividad Corrida'!B47</f>
        <v>Fuente: Dane, MTSB. Junio de 2016. Cálculos ODEB</v>
      </c>
      <c r="C45" s="16"/>
      <c r="D45" s="16"/>
      <c r="E45" s="16"/>
      <c r="F45" s="16"/>
      <c r="G45" s="16"/>
      <c r="H45" s="16"/>
      <c r="I45" s="16"/>
      <c r="J45" s="16"/>
      <c r="K45" s="16"/>
      <c r="L45" s="18"/>
      <c r="M45" s="5"/>
      <c r="P45" s="68"/>
      <c r="U45" s="4"/>
    </row>
    <row r="46" spans="1:2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20"/>
      <c r="L46" s="20"/>
      <c r="P46" s="68"/>
      <c r="U46" s="4"/>
    </row>
    <row r="47" spans="1:21" x14ac:dyDescent="0.25">
      <c r="P47" s="68"/>
      <c r="U47" s="4"/>
    </row>
    <row r="48" spans="1:21" x14ac:dyDescent="0.25">
      <c r="P48" s="68"/>
      <c r="U48" s="4"/>
    </row>
    <row r="49" spans="16:21" x14ac:dyDescent="0.25">
      <c r="P49" s="68"/>
      <c r="U49" s="4"/>
    </row>
    <row r="50" spans="16:21" x14ac:dyDescent="0.25">
      <c r="P50" s="68"/>
      <c r="U50" s="4"/>
    </row>
    <row r="51" spans="16:21" x14ac:dyDescent="0.25">
      <c r="P51" s="68"/>
      <c r="U51" s="4"/>
    </row>
    <row r="52" spans="16:21" x14ac:dyDescent="0.25">
      <c r="P52" s="68"/>
      <c r="U52" s="4"/>
    </row>
  </sheetData>
  <sortState ref="Q17:R22">
    <sortCondition ref="R15:R20"/>
  </sortState>
  <mergeCells count="4">
    <mergeCell ref="D7:K7"/>
    <mergeCell ref="D8:K8"/>
    <mergeCell ref="F10:I10"/>
    <mergeCell ref="J10:K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colBreaks count="1" manualBreakCount="1">
    <brk id="12" max="47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showGridLines="0" zoomScaleNormal="100" zoomScaleSheetLayoutView="100" workbookViewId="0">
      <selection activeCell="T41" sqref="T4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1" width="10.7109375" style="4" customWidth="1"/>
    <col min="12" max="12" width="2" style="4" customWidth="1"/>
    <col min="13" max="13" width="0" style="4" hidden="1" customWidth="1"/>
    <col min="14" max="14" width="4.7109375" style="4" hidden="1" customWidth="1"/>
    <col min="15" max="15" width="17.140625" style="4" hidden="1" customWidth="1"/>
    <col min="16" max="16" width="8.28515625" style="4" hidden="1" customWidth="1"/>
    <col min="17" max="18" width="8.28515625" style="4" customWidth="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</row>
    <row r="2" spans="1:20" ht="15.6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</row>
    <row r="3" spans="1:20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</row>
    <row r="4" spans="1:20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</row>
    <row r="5" spans="1:20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6"/>
      <c r="N5" s="27"/>
      <c r="O5" s="27"/>
      <c r="P5" s="27"/>
      <c r="Q5" s="27"/>
      <c r="R5" s="27"/>
    </row>
    <row r="6" spans="1:20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R6" s="27"/>
    </row>
    <row r="7" spans="1:20" x14ac:dyDescent="0.25">
      <c r="A7" s="5"/>
      <c r="B7" s="43"/>
      <c r="C7" s="43"/>
      <c r="D7" s="104" t="s">
        <v>46</v>
      </c>
      <c r="E7" s="104"/>
      <c r="F7" s="104"/>
      <c r="G7" s="104"/>
      <c r="H7" s="104"/>
      <c r="I7" s="104"/>
      <c r="J7" s="104"/>
      <c r="K7" s="104"/>
      <c r="L7" s="9"/>
      <c r="M7" s="76"/>
      <c r="N7" s="27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5" t="s">
        <v>99</v>
      </c>
      <c r="E8" s="105"/>
      <c r="F8" s="105"/>
      <c r="G8" s="105"/>
      <c r="H8" s="105"/>
      <c r="I8" s="105"/>
      <c r="J8" s="105"/>
      <c r="K8" s="105"/>
      <c r="L8" s="9"/>
      <c r="M8" s="76"/>
      <c r="N8" s="27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L9" s="9"/>
      <c r="M9" s="76"/>
      <c r="N9" s="27"/>
      <c r="O9" s="27"/>
      <c r="P9" s="27"/>
      <c r="Q9" s="27"/>
      <c r="R9" s="27"/>
      <c r="S9" s="27"/>
      <c r="T9" s="27"/>
    </row>
    <row r="10" spans="1:20" ht="18.75" x14ac:dyDescent="0.25">
      <c r="A10" s="5"/>
      <c r="B10" s="7"/>
      <c r="C10" s="7"/>
      <c r="D10" s="97" t="s">
        <v>90</v>
      </c>
      <c r="E10" s="99">
        <v>2014</v>
      </c>
      <c r="F10" s="106">
        <v>2015</v>
      </c>
      <c r="G10" s="106"/>
      <c r="H10" s="106"/>
      <c r="I10" s="106"/>
      <c r="J10" s="106">
        <v>2016</v>
      </c>
      <c r="K10" s="106"/>
      <c r="L10" s="9"/>
      <c r="M10" s="76"/>
      <c r="N10" s="27"/>
      <c r="O10" s="27"/>
      <c r="P10" s="27"/>
      <c r="Q10" s="27"/>
      <c r="R10" s="27"/>
      <c r="S10" s="27"/>
      <c r="T10" s="27"/>
    </row>
    <row r="11" spans="1:20" x14ac:dyDescent="0.25">
      <c r="A11" s="5"/>
      <c r="B11" s="7"/>
      <c r="C11" s="7"/>
      <c r="E11" s="21" t="s">
        <v>16</v>
      </c>
      <c r="F11" s="21" t="s">
        <v>3</v>
      </c>
      <c r="G11" s="21" t="s">
        <v>7</v>
      </c>
      <c r="H11" s="21" t="s">
        <v>13</v>
      </c>
      <c r="I11" s="21" t="s">
        <v>16</v>
      </c>
      <c r="J11" s="21" t="s">
        <v>3</v>
      </c>
      <c r="K11" s="21" t="s">
        <v>7</v>
      </c>
      <c r="L11" s="9"/>
      <c r="M11" s="76"/>
      <c r="N11" s="50"/>
      <c r="O11" s="27"/>
      <c r="P11" s="27"/>
      <c r="Q11" s="27"/>
      <c r="R11" s="27"/>
      <c r="S11" s="27"/>
      <c r="T11" s="27"/>
    </row>
    <row r="12" spans="1:20" x14ac:dyDescent="0.25">
      <c r="A12" s="5"/>
      <c r="B12" s="83"/>
      <c r="C12" s="7"/>
      <c r="E12" s="63"/>
      <c r="F12" s="63"/>
      <c r="G12" s="63"/>
      <c r="H12" s="63"/>
      <c r="I12" s="63"/>
      <c r="J12" s="63"/>
      <c r="K12" s="65"/>
      <c r="L12" s="9"/>
      <c r="M12" s="76"/>
      <c r="N12" s="50"/>
      <c r="O12" s="27"/>
      <c r="P12" s="27"/>
      <c r="Q12" s="27"/>
      <c r="R12" s="27"/>
      <c r="S12" s="27"/>
      <c r="T12" s="27"/>
    </row>
    <row r="13" spans="1:20" x14ac:dyDescent="0.25">
      <c r="A13" s="100">
        <v>1</v>
      </c>
      <c r="B13" s="83" t="s">
        <v>50</v>
      </c>
      <c r="D13" s="7"/>
      <c r="E13" s="48">
        <v>7.6741296257461178</v>
      </c>
      <c r="F13" s="48">
        <v>6.8618495457539508</v>
      </c>
      <c r="G13" s="48">
        <v>5.9847048600322639</v>
      </c>
      <c r="H13" s="48">
        <v>3.2935803543089559</v>
      </c>
      <c r="I13" s="48">
        <v>3.4693092485521104</v>
      </c>
      <c r="J13" s="48">
        <v>3.9339568971449301</v>
      </c>
      <c r="K13" s="79">
        <v>3.4128374052977417</v>
      </c>
      <c r="L13" s="9"/>
      <c r="M13" s="101">
        <f t="shared" ref="M13:M27" si="0">+K13</f>
        <v>3.4128374052977417</v>
      </c>
      <c r="N13" s="12" t="str">
        <f>+B13</f>
        <v>Restaurantes, catering y bares</v>
      </c>
      <c r="O13" s="12">
        <f>+SMALL($M$13:$M$27,A13)</f>
        <v>-12.421340103084855</v>
      </c>
      <c r="P13" s="12" t="str">
        <f>+VLOOKUP(O13,$M$13:$N$27,2,0)</f>
        <v>Publicidad</v>
      </c>
      <c r="Q13" s="55" t="str">
        <f>+P13</f>
        <v>Publicidad</v>
      </c>
      <c r="R13" s="24">
        <f>+O13</f>
        <v>-12.421340103084855</v>
      </c>
      <c r="S13" s="27"/>
      <c r="T13" s="27"/>
    </row>
    <row r="14" spans="1:20" x14ac:dyDescent="0.25">
      <c r="A14" s="100">
        <v>2</v>
      </c>
      <c r="B14" s="7" t="s">
        <v>49</v>
      </c>
      <c r="D14" s="7"/>
      <c r="E14" s="48">
        <v>-0.45242868706619754</v>
      </c>
      <c r="F14" s="48">
        <v>-1.0669306167149117</v>
      </c>
      <c r="G14" s="48">
        <v>3.649104819950888</v>
      </c>
      <c r="H14" s="48">
        <v>-1.9658042789619246</v>
      </c>
      <c r="I14" s="48">
        <v>-1.2187193704807475</v>
      </c>
      <c r="J14" s="48">
        <v>7.8833568554969036</v>
      </c>
      <c r="K14" s="79">
        <v>7.7184353566621677</v>
      </c>
      <c r="L14" s="9"/>
      <c r="M14" s="101">
        <f t="shared" si="0"/>
        <v>7.7184353566621677</v>
      </c>
      <c r="N14" s="12" t="str">
        <f t="shared" ref="N14:N27" si="1">+B14</f>
        <v>Almacenamiento y actividades complementarias al transporte</v>
      </c>
      <c r="O14" s="12">
        <f t="shared" ref="O14:O27" si="2">+SMALL($M$13:$M$27,A14)</f>
        <v>-4.0984332425068049</v>
      </c>
      <c r="P14" s="12" t="str">
        <f t="shared" ref="P14:P27" si="3">+VLOOKUP(O14,$M$13:$N$27,2,0)</f>
        <v>Actividades profesionales, científicas, técnicas</v>
      </c>
      <c r="Q14" s="55" t="str">
        <f t="shared" ref="Q14:Q27" si="4">+P14</f>
        <v>Actividades profesionales, científicas, técnicas</v>
      </c>
      <c r="R14" s="24">
        <f t="shared" ref="R14:R27" si="5">+O14</f>
        <v>-4.0984332425068049</v>
      </c>
      <c r="S14" s="27"/>
      <c r="T14" s="27"/>
    </row>
    <row r="15" spans="1:20" x14ac:dyDescent="0.25">
      <c r="A15" s="100">
        <v>3</v>
      </c>
      <c r="B15" s="83" t="s">
        <v>51</v>
      </c>
      <c r="C15" s="7"/>
      <c r="D15" s="7"/>
      <c r="E15" s="48">
        <v>-25.842904735745755</v>
      </c>
      <c r="F15" s="48">
        <v>1.4068648345074708</v>
      </c>
      <c r="G15" s="48">
        <v>-12.329566297741735</v>
      </c>
      <c r="H15" s="48">
        <v>13.813018164256397</v>
      </c>
      <c r="I15" s="48">
        <v>14.409349316560792</v>
      </c>
      <c r="J15" s="48">
        <v>-15.376539128662181</v>
      </c>
      <c r="K15" s="79">
        <v>-0.35784898794003484</v>
      </c>
      <c r="L15" s="9"/>
      <c r="M15" s="101">
        <f t="shared" si="0"/>
        <v>-0.35784898794003484</v>
      </c>
      <c r="N15" s="12" t="str">
        <f t="shared" si="1"/>
        <v>Correo y servicios de mensajería</v>
      </c>
      <c r="O15" s="12">
        <f t="shared" si="2"/>
        <v>-2.9727482810587347</v>
      </c>
      <c r="P15" s="12" t="str">
        <f t="shared" si="3"/>
        <v>Actividades de empleo, seguridad e invetigación privada, servicios</v>
      </c>
      <c r="Q15" s="55" t="str">
        <f t="shared" si="4"/>
        <v>Actividades de empleo, seguridad e invetigación privada, servicios</v>
      </c>
      <c r="R15" s="24">
        <f t="shared" si="5"/>
        <v>-2.9727482810587347</v>
      </c>
      <c r="S15" s="27"/>
      <c r="T15" s="27"/>
    </row>
    <row r="16" spans="1:20" x14ac:dyDescent="0.25">
      <c r="A16" s="100">
        <v>4</v>
      </c>
      <c r="B16" s="83" t="s">
        <v>8</v>
      </c>
      <c r="D16" s="7"/>
      <c r="E16" s="48">
        <v>10.249700869782718</v>
      </c>
      <c r="F16" s="48">
        <v>11.839884862537819</v>
      </c>
      <c r="G16" s="48">
        <v>8.8477024362666015</v>
      </c>
      <c r="H16" s="48">
        <v>3.7583643122676591</v>
      </c>
      <c r="I16" s="48">
        <v>1.6496488452169666</v>
      </c>
      <c r="J16" s="48">
        <v>1.0387975798076488</v>
      </c>
      <c r="K16" s="79">
        <v>-1.9572216704566325</v>
      </c>
      <c r="L16" s="9"/>
      <c r="M16" s="101">
        <f t="shared" si="0"/>
        <v>-1.9572216704566325</v>
      </c>
      <c r="N16" s="12" t="str">
        <f t="shared" si="1"/>
        <v>Telecomunicaciones</v>
      </c>
      <c r="O16" s="12">
        <f t="shared" si="2"/>
        <v>-1.9572216704566325</v>
      </c>
      <c r="P16" s="12" t="str">
        <f t="shared" si="3"/>
        <v>Telecomunicaciones</v>
      </c>
      <c r="Q16" s="55" t="str">
        <f t="shared" si="4"/>
        <v>Telecomunicaciones</v>
      </c>
      <c r="R16" s="24">
        <f t="shared" si="5"/>
        <v>-1.9572216704566325</v>
      </c>
      <c r="S16" s="27"/>
      <c r="T16" s="27"/>
    </row>
    <row r="17" spans="1:20" x14ac:dyDescent="0.25">
      <c r="A17" s="100">
        <v>5</v>
      </c>
      <c r="B17" s="83" t="s">
        <v>52</v>
      </c>
      <c r="D17" s="7"/>
      <c r="E17" s="48">
        <v>-1.0369610472196866</v>
      </c>
      <c r="F17" s="48">
        <v>-2.5650013485652212</v>
      </c>
      <c r="G17" s="48">
        <v>-4.156464769228652</v>
      </c>
      <c r="H17" s="48">
        <v>-2.0284349059964457</v>
      </c>
      <c r="I17" s="48">
        <v>-3.5230656227803969</v>
      </c>
      <c r="J17" s="48">
        <v>-0.81571801950963696</v>
      </c>
      <c r="K17" s="79">
        <v>-1.7089151317601248</v>
      </c>
      <c r="L17" s="9"/>
      <c r="M17" s="101">
        <f t="shared" si="0"/>
        <v>-1.7089151317601248</v>
      </c>
      <c r="N17" s="12" t="str">
        <f t="shared" si="1"/>
        <v>Inmobiliarias y de alquiler de maquinaria</v>
      </c>
      <c r="O17" s="12">
        <f t="shared" si="2"/>
        <v>-1.7089151317601248</v>
      </c>
      <c r="P17" s="12" t="str">
        <f t="shared" si="3"/>
        <v>Inmobiliarias y de alquiler de maquinaria</v>
      </c>
      <c r="Q17" s="55" t="str">
        <f t="shared" si="4"/>
        <v>Inmobiliarias y de alquiler de maquinaria</v>
      </c>
      <c r="R17" s="24">
        <f t="shared" si="5"/>
        <v>-1.7089151317601248</v>
      </c>
      <c r="S17" s="27"/>
      <c r="T17" s="27"/>
    </row>
    <row r="18" spans="1:20" x14ac:dyDescent="0.25">
      <c r="A18" s="100">
        <v>6</v>
      </c>
      <c r="B18" s="83" t="s">
        <v>53</v>
      </c>
      <c r="D18" s="7"/>
      <c r="E18" s="48">
        <v>6.7982630034765013</v>
      </c>
      <c r="F18" s="48">
        <v>1.6346955796497031</v>
      </c>
      <c r="G18" s="48">
        <v>-4.0159544020999638</v>
      </c>
      <c r="H18" s="48">
        <v>-3.987021801910573</v>
      </c>
      <c r="I18" s="48">
        <v>-1.273064587194328</v>
      </c>
      <c r="J18" s="48">
        <v>5.2780068448254447</v>
      </c>
      <c r="K18" s="79">
        <v>11.158901567726343</v>
      </c>
      <c r="L18" s="9"/>
      <c r="M18" s="101">
        <f t="shared" si="0"/>
        <v>11.158901567726343</v>
      </c>
      <c r="N18" s="12" t="str">
        <f t="shared" si="1"/>
        <v>Desarrollo de sistemas informáticos y procesamiento de datos</v>
      </c>
      <c r="O18" s="12">
        <f t="shared" si="2"/>
        <v>-0.35784898794003484</v>
      </c>
      <c r="P18" s="12" t="str">
        <f t="shared" si="3"/>
        <v>Correo y servicios de mensajería</v>
      </c>
      <c r="Q18" s="55" t="str">
        <f t="shared" si="4"/>
        <v>Correo y servicios de mensajería</v>
      </c>
      <c r="R18" s="24">
        <f t="shared" si="5"/>
        <v>-0.35784898794003484</v>
      </c>
      <c r="S18" s="27"/>
      <c r="T18" s="27"/>
    </row>
    <row r="19" spans="1:20" x14ac:dyDescent="0.25">
      <c r="A19" s="100">
        <v>7</v>
      </c>
      <c r="B19" s="4" t="s">
        <v>54</v>
      </c>
      <c r="D19" s="7"/>
      <c r="E19" s="48">
        <v>3.5562847455432589</v>
      </c>
      <c r="F19" s="48">
        <v>1.8940964021058049</v>
      </c>
      <c r="G19" s="48">
        <v>-1.6039113047761844</v>
      </c>
      <c r="H19" s="48">
        <v>-2.6543161596470743</v>
      </c>
      <c r="I19" s="48">
        <v>-4.3159916153369782</v>
      </c>
      <c r="J19" s="48">
        <v>-3.5011884339960164</v>
      </c>
      <c r="K19" s="79">
        <v>-2.9727482810587347</v>
      </c>
      <c r="L19" s="9"/>
      <c r="M19" s="101">
        <f t="shared" si="0"/>
        <v>-2.9727482810587347</v>
      </c>
      <c r="N19" s="12" t="str">
        <f t="shared" si="1"/>
        <v>Actividades de empleo, seguridad e invetigación privada, servicios</v>
      </c>
      <c r="O19" s="12">
        <f t="shared" si="2"/>
        <v>0.17224057597990949</v>
      </c>
      <c r="P19" s="12" t="str">
        <f t="shared" si="3"/>
        <v>Actividades administrativas y de apoyo de oficina y otras acts.</v>
      </c>
      <c r="Q19" s="55" t="str">
        <f t="shared" si="4"/>
        <v>Actividades administrativas y de apoyo de oficina y otras acts.</v>
      </c>
      <c r="R19" s="24">
        <f t="shared" si="5"/>
        <v>0.17224057597990949</v>
      </c>
      <c r="S19" s="27"/>
      <c r="T19" s="27"/>
    </row>
    <row r="20" spans="1:20" x14ac:dyDescent="0.25">
      <c r="A20" s="100">
        <v>8</v>
      </c>
      <c r="B20" s="83" t="s">
        <v>10</v>
      </c>
      <c r="D20" s="7"/>
      <c r="E20" s="48">
        <v>0.33393803897765473</v>
      </c>
      <c r="F20" s="48">
        <v>1.0803023031662029</v>
      </c>
      <c r="G20" s="48">
        <v>6.9646547193041863</v>
      </c>
      <c r="H20" s="48">
        <v>-0.75314355571078906</v>
      </c>
      <c r="I20" s="48">
        <v>-8.553993870621678</v>
      </c>
      <c r="J20" s="48">
        <v>-11.577879583110152</v>
      </c>
      <c r="K20" s="79">
        <v>-12.421340103084855</v>
      </c>
      <c r="L20" s="9"/>
      <c r="M20" s="101">
        <f t="shared" si="0"/>
        <v>-12.421340103084855</v>
      </c>
      <c r="N20" s="12" t="str">
        <f t="shared" si="1"/>
        <v>Publicidad</v>
      </c>
      <c r="O20" s="12">
        <f t="shared" si="2"/>
        <v>0.25200374190377239</v>
      </c>
      <c r="P20" s="12" t="str">
        <f t="shared" si="3"/>
        <v>Act. de programación y transmisión de televisión, agencia de noticias</v>
      </c>
      <c r="Q20" s="55" t="str">
        <f t="shared" si="4"/>
        <v>Act. de programación y transmisión de televisión, agencia de noticias</v>
      </c>
      <c r="R20" s="24">
        <f t="shared" si="5"/>
        <v>0.25200374190377239</v>
      </c>
      <c r="S20" s="27"/>
      <c r="T20" s="27"/>
    </row>
    <row r="21" spans="1:20" x14ac:dyDescent="0.25">
      <c r="A21" s="100">
        <v>9</v>
      </c>
      <c r="B21" s="83" t="s">
        <v>55</v>
      </c>
      <c r="D21" s="7"/>
      <c r="E21" s="48">
        <v>8.5529608226351037</v>
      </c>
      <c r="F21" s="48">
        <v>-5.6600644748822315</v>
      </c>
      <c r="G21" s="48">
        <v>-12.526106607317889</v>
      </c>
      <c r="H21" s="48">
        <v>-12.60674374429116</v>
      </c>
      <c r="I21" s="48">
        <v>-14.523378545604537</v>
      </c>
      <c r="J21" s="48">
        <v>-5.8209966690730086</v>
      </c>
      <c r="K21" s="79">
        <v>-4.0984332425068049</v>
      </c>
      <c r="L21" s="9"/>
      <c r="M21" s="101">
        <f t="shared" si="0"/>
        <v>-4.0984332425068049</v>
      </c>
      <c r="N21" s="12" t="str">
        <f t="shared" si="1"/>
        <v>Actividades profesionales, científicas, técnicas</v>
      </c>
      <c r="O21" s="12">
        <f t="shared" si="2"/>
        <v>1.6196146213430573</v>
      </c>
      <c r="P21" s="12" t="str">
        <f t="shared" si="3"/>
        <v>Educación superior privada</v>
      </c>
      <c r="Q21" s="55" t="str">
        <f t="shared" si="4"/>
        <v>Educación superior privada</v>
      </c>
      <c r="R21" s="24">
        <f t="shared" si="5"/>
        <v>1.6196146213430573</v>
      </c>
      <c r="S21" s="27"/>
      <c r="T21" s="27"/>
    </row>
    <row r="22" spans="1:20" x14ac:dyDescent="0.25">
      <c r="A22" s="100">
        <v>10</v>
      </c>
      <c r="B22" s="83" t="s">
        <v>56</v>
      </c>
      <c r="C22" s="7"/>
      <c r="D22" s="7"/>
      <c r="E22" s="64">
        <v>4.2215274712533724</v>
      </c>
      <c r="F22" s="64">
        <v>11.420248647176878</v>
      </c>
      <c r="G22" s="64">
        <v>7.640612272434244</v>
      </c>
      <c r="H22" s="64">
        <v>12.04230471404415</v>
      </c>
      <c r="I22" s="64">
        <v>7.4852110848067088</v>
      </c>
      <c r="J22" s="64">
        <v>-6.8852144033697211</v>
      </c>
      <c r="K22" s="80">
        <v>0.17224057597990949</v>
      </c>
      <c r="L22" s="9"/>
      <c r="M22" s="101">
        <f t="shared" si="0"/>
        <v>0.17224057597990949</v>
      </c>
      <c r="N22" s="12" t="str">
        <f t="shared" si="1"/>
        <v>Actividades administrativas y de apoyo de oficina y otras acts.</v>
      </c>
      <c r="O22" s="12">
        <f t="shared" si="2"/>
        <v>2.0797848053520918</v>
      </c>
      <c r="P22" s="12" t="str">
        <f t="shared" si="3"/>
        <v>Otras de entretenimiento y otros servicios</v>
      </c>
      <c r="Q22" s="55" t="str">
        <f t="shared" si="4"/>
        <v>Otras de entretenimiento y otros servicios</v>
      </c>
      <c r="R22" s="24">
        <f t="shared" si="5"/>
        <v>2.0797848053520918</v>
      </c>
      <c r="S22" s="27"/>
      <c r="T22" s="27"/>
    </row>
    <row r="23" spans="1:20" x14ac:dyDescent="0.25">
      <c r="A23" s="100">
        <v>11</v>
      </c>
      <c r="B23" s="85" t="s">
        <v>4</v>
      </c>
      <c r="C23" s="83"/>
      <c r="D23" s="7"/>
      <c r="E23" s="48">
        <v>6.0054943144277839</v>
      </c>
      <c r="F23" s="48">
        <v>4.5982575024201111</v>
      </c>
      <c r="G23" s="48">
        <v>4.2233787029623659</v>
      </c>
      <c r="H23" s="48">
        <v>5.0394897723141874</v>
      </c>
      <c r="I23" s="48">
        <v>2.1191444692297612</v>
      </c>
      <c r="J23" s="48">
        <v>2.0922853176439604</v>
      </c>
      <c r="K23" s="79">
        <v>1.6196146213430573</v>
      </c>
      <c r="L23" s="9"/>
      <c r="M23" s="101">
        <f t="shared" si="0"/>
        <v>1.6196146213430573</v>
      </c>
      <c r="N23" s="12" t="str">
        <f t="shared" si="1"/>
        <v>Educación superior privada</v>
      </c>
      <c r="O23" s="12">
        <f t="shared" si="2"/>
        <v>3.1116038575125904</v>
      </c>
      <c r="P23" s="12" t="str">
        <f t="shared" si="3"/>
        <v>Salud humana privada</v>
      </c>
      <c r="Q23" s="55" t="str">
        <f t="shared" si="4"/>
        <v>Salud humana privada</v>
      </c>
      <c r="R23" s="24">
        <f t="shared" si="5"/>
        <v>3.1116038575125904</v>
      </c>
      <c r="S23" s="27"/>
      <c r="T23" s="27"/>
    </row>
    <row r="24" spans="1:20" x14ac:dyDescent="0.25">
      <c r="A24" s="100">
        <v>12</v>
      </c>
      <c r="B24" s="4" t="s">
        <v>5</v>
      </c>
      <c r="C24" s="83"/>
      <c r="D24" s="7"/>
      <c r="E24" s="48">
        <v>7.9509481967989126</v>
      </c>
      <c r="F24" s="48">
        <v>4.5956918738462527</v>
      </c>
      <c r="G24" s="48">
        <v>5.4352626567533147</v>
      </c>
      <c r="H24" s="48">
        <v>2.3347298286101603</v>
      </c>
      <c r="I24" s="48">
        <v>3.4425719257926701</v>
      </c>
      <c r="J24" s="48">
        <v>1.1658443379539474</v>
      </c>
      <c r="K24" s="79">
        <v>3.1116038575125904</v>
      </c>
      <c r="L24" s="9"/>
      <c r="M24" s="101">
        <f t="shared" si="0"/>
        <v>3.1116038575125904</v>
      </c>
      <c r="N24" s="12" t="str">
        <f t="shared" si="1"/>
        <v>Salud humana privada</v>
      </c>
      <c r="O24" s="12">
        <f t="shared" si="2"/>
        <v>3.4128374052977417</v>
      </c>
      <c r="P24" s="12" t="str">
        <f t="shared" si="3"/>
        <v>Restaurantes, catering y bares</v>
      </c>
      <c r="Q24" s="55" t="str">
        <f t="shared" si="4"/>
        <v>Restaurantes, catering y bares</v>
      </c>
      <c r="R24" s="24">
        <f t="shared" si="5"/>
        <v>3.4128374052977417</v>
      </c>
      <c r="S24" s="27"/>
      <c r="T24" s="27"/>
    </row>
    <row r="25" spans="1:20" x14ac:dyDescent="0.25">
      <c r="A25" s="100">
        <v>13</v>
      </c>
      <c r="B25" s="83" t="s">
        <v>57</v>
      </c>
      <c r="D25" s="7"/>
      <c r="E25" s="48">
        <v>6.7256193687815102</v>
      </c>
      <c r="F25" s="48">
        <v>4.6744684425963356</v>
      </c>
      <c r="G25" s="48">
        <v>2.0136616413581443</v>
      </c>
      <c r="H25" s="48">
        <v>1.0819531124194315</v>
      </c>
      <c r="I25" s="48">
        <v>-0.41457569087796076</v>
      </c>
      <c r="J25" s="48">
        <v>-1.460704364190335</v>
      </c>
      <c r="K25" s="79">
        <v>0.25200374190377239</v>
      </c>
      <c r="L25" s="9"/>
      <c r="M25" s="101">
        <f t="shared" si="0"/>
        <v>0.25200374190377239</v>
      </c>
      <c r="N25" s="12" t="str">
        <f t="shared" si="1"/>
        <v>Act. de programación y transmisión de televisión, agencia de noticias</v>
      </c>
      <c r="O25" s="12">
        <f t="shared" si="2"/>
        <v>5.9991160199526883</v>
      </c>
      <c r="P25" s="12" t="str">
        <f t="shared" si="3"/>
        <v>Producción de películas cinematográficas</v>
      </c>
      <c r="Q25" s="55" t="str">
        <f t="shared" si="4"/>
        <v>Producción de películas cinematográficas</v>
      </c>
      <c r="R25" s="24">
        <f t="shared" si="5"/>
        <v>5.9991160199526883</v>
      </c>
      <c r="S25" s="27"/>
      <c r="T25" s="27"/>
    </row>
    <row r="26" spans="1:20" x14ac:dyDescent="0.25">
      <c r="A26" s="100">
        <v>14</v>
      </c>
      <c r="B26" s="83" t="s">
        <v>58</v>
      </c>
      <c r="D26" s="7"/>
      <c r="E26" s="48">
        <v>4.9273878437764207</v>
      </c>
      <c r="F26" s="48">
        <v>6.8317148429840824</v>
      </c>
      <c r="G26" s="48">
        <v>4.4163977060414306</v>
      </c>
      <c r="H26" s="48">
        <v>6.3571021940252548</v>
      </c>
      <c r="I26" s="48">
        <v>5.1152883932101822</v>
      </c>
      <c r="J26" s="48">
        <v>5.9227596333111032</v>
      </c>
      <c r="K26" s="79">
        <v>5.9991160199526883</v>
      </c>
      <c r="L26" s="9"/>
      <c r="M26" s="101">
        <f t="shared" si="0"/>
        <v>5.9991160199526883</v>
      </c>
      <c r="N26" s="12" t="str">
        <f t="shared" si="1"/>
        <v>Producción de películas cinematográficas</v>
      </c>
      <c r="O26" s="12">
        <f t="shared" si="2"/>
        <v>7.7184353566621677</v>
      </c>
      <c r="P26" s="12" t="str">
        <f t="shared" si="3"/>
        <v>Almacenamiento y actividades complementarias al transporte</v>
      </c>
      <c r="Q26" s="55" t="str">
        <f t="shared" si="4"/>
        <v>Almacenamiento y actividades complementarias al transporte</v>
      </c>
      <c r="R26" s="24">
        <f t="shared" si="5"/>
        <v>7.7184353566621677</v>
      </c>
      <c r="S26" s="27"/>
      <c r="T26" s="27"/>
    </row>
    <row r="27" spans="1:20" x14ac:dyDescent="0.25">
      <c r="A27" s="100">
        <v>15</v>
      </c>
      <c r="B27" s="83" t="s">
        <v>59</v>
      </c>
      <c r="D27" s="7"/>
      <c r="E27" s="48">
        <v>-0.38129048431574386</v>
      </c>
      <c r="F27" s="48">
        <v>-0.84200728632553012</v>
      </c>
      <c r="G27" s="48">
        <v>-2.1012861923808024</v>
      </c>
      <c r="H27" s="48">
        <v>0.14110447672519566</v>
      </c>
      <c r="I27" s="48">
        <v>4.1589041095890567</v>
      </c>
      <c r="J27" s="48">
        <v>7.0184180491919879</v>
      </c>
      <c r="K27" s="79">
        <v>2.0797848053520918</v>
      </c>
      <c r="L27" s="9"/>
      <c r="M27" s="101">
        <f t="shared" si="0"/>
        <v>2.0797848053520918</v>
      </c>
      <c r="N27" s="12" t="str">
        <f t="shared" si="1"/>
        <v>Otras de entretenimiento y otros servicios</v>
      </c>
      <c r="O27" s="12">
        <f t="shared" si="2"/>
        <v>11.158901567726343</v>
      </c>
      <c r="P27" s="12" t="str">
        <f t="shared" si="3"/>
        <v>Desarrollo de sistemas informáticos y procesamiento de datos</v>
      </c>
      <c r="Q27" s="55" t="str">
        <f t="shared" si="4"/>
        <v>Desarrollo de sistemas informáticos y procesamiento de datos</v>
      </c>
      <c r="R27" s="24">
        <f t="shared" si="5"/>
        <v>11.158901567726343</v>
      </c>
      <c r="S27" s="27"/>
      <c r="T27" s="27"/>
    </row>
    <row r="28" spans="1:20" x14ac:dyDescent="0.25">
      <c r="A28" s="5"/>
      <c r="L28" s="9"/>
      <c r="M28" s="76"/>
      <c r="N28" s="50"/>
      <c r="O28" s="27"/>
      <c r="P28" s="27"/>
      <c r="Q28" s="27"/>
      <c r="R28" s="27"/>
      <c r="S28" s="27"/>
      <c r="T28" s="2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76"/>
      <c r="N29" s="50"/>
      <c r="O29" s="50"/>
      <c r="P29" s="50"/>
      <c r="Q29" s="50"/>
      <c r="R29" s="50"/>
      <c r="S29" s="27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  <c r="M31" s="5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5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O33" s="37"/>
      <c r="P33" s="68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37"/>
      <c r="P34" s="68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68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69"/>
      <c r="P36" s="68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P37" s="68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P38" s="68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68"/>
    </row>
    <row r="40" spans="1:16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M40" s="5"/>
      <c r="P40" s="68"/>
    </row>
    <row r="41" spans="1:16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P41" s="68"/>
    </row>
    <row r="42" spans="1:16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68"/>
    </row>
    <row r="43" spans="1:16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68"/>
    </row>
    <row r="44" spans="1:16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68"/>
    </row>
    <row r="45" spans="1:16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68"/>
    </row>
    <row r="46" spans="1:16" x14ac:dyDescent="0.25">
      <c r="A46" s="5"/>
      <c r="B46" s="14" t="s">
        <v>37</v>
      </c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68"/>
    </row>
    <row r="47" spans="1:16" x14ac:dyDescent="0.25">
      <c r="A47" s="15"/>
      <c r="B47" s="16" t="str">
        <f>'Ing Actividad Corrida'!B47</f>
        <v>Fuente: Dane, MTSB. Junio de 2016. Cálculos ODEB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68"/>
    </row>
    <row r="48" spans="1:16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68"/>
    </row>
    <row r="49" spans="16:16" x14ac:dyDescent="0.25">
      <c r="P49" s="68"/>
    </row>
    <row r="50" spans="16:16" x14ac:dyDescent="0.25">
      <c r="P50" s="68"/>
    </row>
    <row r="51" spans="16:16" x14ac:dyDescent="0.25">
      <c r="P51" s="68"/>
    </row>
    <row r="52" spans="16:16" x14ac:dyDescent="0.25">
      <c r="P52" s="68"/>
    </row>
    <row r="53" spans="16:16" x14ac:dyDescent="0.25">
      <c r="P53" s="68"/>
    </row>
    <row r="54" spans="16:16" x14ac:dyDescent="0.25">
      <c r="P54" s="68"/>
    </row>
  </sheetData>
  <sortState ref="Q13:R27">
    <sortCondition ref="R13:R27"/>
  </sortState>
  <mergeCells count="4">
    <mergeCell ref="D7:K7"/>
    <mergeCell ref="D8:K8"/>
    <mergeCell ref="F10:I10"/>
    <mergeCell ref="J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activeCell="J31" sqref="J3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1" width="10.28515625" style="4" customWidth="1"/>
    <col min="12" max="12" width="1.5703125" style="4" customWidth="1"/>
    <col min="13" max="13" width="0" style="4" hidden="1" customWidth="1"/>
    <col min="14" max="14" width="17.140625" style="4" hidden="1" customWidth="1"/>
    <col min="15" max="16" width="8.28515625" style="4" hidden="1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84"/>
      <c r="N1" s="27"/>
      <c r="O1" s="27"/>
      <c r="P1" s="27"/>
      <c r="Q1" s="27"/>
      <c r="R1" s="27"/>
      <c r="S1" s="27"/>
      <c r="T1" s="27"/>
    </row>
    <row r="2" spans="1:20" ht="15.6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84"/>
      <c r="N2" s="27"/>
      <c r="O2" s="27"/>
      <c r="P2" s="27"/>
      <c r="Q2" s="27"/>
      <c r="R2" s="27"/>
      <c r="S2" s="27"/>
      <c r="T2" s="27"/>
    </row>
    <row r="3" spans="1:20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84"/>
      <c r="N3" s="27"/>
      <c r="O3" s="27"/>
      <c r="P3" s="27"/>
      <c r="Q3" s="27"/>
      <c r="R3" s="27"/>
      <c r="S3" s="27"/>
      <c r="T3" s="27"/>
    </row>
    <row r="4" spans="1:20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6"/>
      <c r="N4" s="27"/>
      <c r="O4" s="27"/>
      <c r="P4" s="27"/>
      <c r="Q4" s="27"/>
      <c r="R4" s="27"/>
      <c r="S4" s="27"/>
      <c r="T4" s="27"/>
    </row>
    <row r="5" spans="1:20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6"/>
      <c r="N5" s="27"/>
      <c r="O5" s="27"/>
      <c r="P5" s="27"/>
      <c r="Q5" s="27"/>
      <c r="R5" s="27"/>
      <c r="S5" s="27"/>
      <c r="T5" s="27"/>
    </row>
    <row r="6" spans="1:20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04" t="s">
        <v>46</v>
      </c>
      <c r="E7" s="104"/>
      <c r="F7" s="104"/>
      <c r="G7" s="104"/>
      <c r="H7" s="104"/>
      <c r="I7" s="104"/>
      <c r="J7" s="104"/>
      <c r="K7" s="104"/>
      <c r="L7" s="9"/>
      <c r="M7" s="76"/>
      <c r="N7" s="27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5" t="s">
        <v>100</v>
      </c>
      <c r="E8" s="105"/>
      <c r="F8" s="105"/>
      <c r="G8" s="105"/>
      <c r="H8" s="105"/>
      <c r="I8" s="105"/>
      <c r="J8" s="105"/>
      <c r="K8" s="105"/>
      <c r="L8" s="9"/>
      <c r="M8" s="76"/>
      <c r="N8" s="27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6"/>
      <c r="N9" s="27"/>
      <c r="O9" s="27"/>
      <c r="P9" s="27"/>
      <c r="Q9" s="27"/>
      <c r="R9" s="27"/>
      <c r="S9" s="27"/>
      <c r="T9" s="27"/>
    </row>
    <row r="10" spans="1:20" ht="15.6" customHeight="1" x14ac:dyDescent="0.25">
      <c r="A10" s="5"/>
      <c r="B10" s="7"/>
      <c r="C10" s="7"/>
      <c r="E10" s="99">
        <v>2014</v>
      </c>
      <c r="F10" s="106">
        <v>2015</v>
      </c>
      <c r="G10" s="106"/>
      <c r="H10" s="106"/>
      <c r="I10" s="106"/>
      <c r="J10" s="106">
        <v>2016</v>
      </c>
      <c r="K10" s="106"/>
      <c r="L10" s="9"/>
      <c r="M10" s="76"/>
      <c r="N10" s="27"/>
      <c r="O10" s="27"/>
      <c r="P10" s="27"/>
      <c r="Q10" s="27"/>
      <c r="R10" s="27"/>
      <c r="S10" s="27"/>
      <c r="T10" s="27"/>
    </row>
    <row r="11" spans="1:20" ht="18" customHeight="1" x14ac:dyDescent="0.25">
      <c r="A11" s="5"/>
      <c r="B11" s="7"/>
      <c r="C11" s="7"/>
      <c r="D11" s="97" t="s">
        <v>90</v>
      </c>
      <c r="E11" s="21" t="s">
        <v>16</v>
      </c>
      <c r="F11" s="21" t="s">
        <v>3</v>
      </c>
      <c r="G11" s="21" t="s">
        <v>7</v>
      </c>
      <c r="H11" s="21" t="s">
        <v>13</v>
      </c>
      <c r="I11" s="21" t="s">
        <v>16</v>
      </c>
      <c r="J11" s="21" t="s">
        <v>3</v>
      </c>
      <c r="K11" s="21" t="s">
        <v>7</v>
      </c>
      <c r="L11" s="9"/>
      <c r="M11" s="76"/>
      <c r="N11" s="27"/>
      <c r="O11" s="27"/>
      <c r="P11" s="27"/>
      <c r="Q11" s="27"/>
      <c r="R11" s="74"/>
      <c r="S11" s="50"/>
      <c r="T11" s="27"/>
    </row>
    <row r="12" spans="1:20" x14ac:dyDescent="0.25">
      <c r="A12" s="5"/>
      <c r="B12" s="7"/>
      <c r="C12" s="7"/>
      <c r="K12" s="7"/>
      <c r="L12" s="9"/>
      <c r="M12" s="76"/>
      <c r="N12" s="27"/>
      <c r="O12" s="27"/>
      <c r="P12" s="27"/>
      <c r="Q12" s="27"/>
      <c r="R12" s="50"/>
      <c r="S12" s="50"/>
      <c r="T12" s="27"/>
    </row>
    <row r="13" spans="1:20" x14ac:dyDescent="0.25">
      <c r="A13" s="100">
        <v>1</v>
      </c>
      <c r="B13" s="83" t="s">
        <v>50</v>
      </c>
      <c r="D13" s="7"/>
      <c r="E13" s="48">
        <v>9.4939163811384795</v>
      </c>
      <c r="F13" s="48">
        <v>6.8618495457539508</v>
      </c>
      <c r="G13" s="48">
        <v>6.4196592499390137</v>
      </c>
      <c r="H13" s="48">
        <v>5.3444785155150942</v>
      </c>
      <c r="I13" s="48">
        <v>4.8606750000000254</v>
      </c>
      <c r="J13" s="48">
        <v>3.9339568971449301</v>
      </c>
      <c r="K13" s="79">
        <v>3.672321428140557</v>
      </c>
      <c r="L13" s="9"/>
      <c r="M13" s="101">
        <f t="shared" ref="M13:M27" si="0">+K13</f>
        <v>3.672321428140557</v>
      </c>
      <c r="N13" s="12" t="str">
        <f>+B13</f>
        <v>Restaurantes, catering y bares</v>
      </c>
      <c r="O13" s="12">
        <f>+SMALL($M$13:$M$27,A13)</f>
        <v>-12.007322445626322</v>
      </c>
      <c r="P13" s="12" t="str">
        <f>+VLOOKUP(O13,$M$13:$N$27,2,0)</f>
        <v>Publicidad</v>
      </c>
      <c r="Q13" s="55" t="str">
        <f>+P13</f>
        <v>Publicidad</v>
      </c>
      <c r="R13" s="24">
        <f>+O13</f>
        <v>-12.007322445626322</v>
      </c>
      <c r="S13" s="50"/>
      <c r="T13" s="27"/>
    </row>
    <row r="14" spans="1:20" x14ac:dyDescent="0.25">
      <c r="A14" s="100">
        <v>2</v>
      </c>
      <c r="B14" s="7" t="s">
        <v>49</v>
      </c>
      <c r="D14" s="7"/>
      <c r="E14" s="48">
        <v>1.0746512291944121</v>
      </c>
      <c r="F14" s="48">
        <v>-1.0669306167149117</v>
      </c>
      <c r="G14" s="48">
        <v>1.2683895922119603</v>
      </c>
      <c r="H14" s="48">
        <v>0.18740658478135774</v>
      </c>
      <c r="I14" s="48">
        <v>-0.16622504155625606</v>
      </c>
      <c r="J14" s="48">
        <v>7.8833568554969036</v>
      </c>
      <c r="K14" s="79">
        <v>7.7997699393341335</v>
      </c>
      <c r="L14" s="9"/>
      <c r="M14" s="101">
        <f t="shared" si="0"/>
        <v>7.7997699393341335</v>
      </c>
      <c r="N14" s="12" t="str">
        <f t="shared" ref="N14:N27" si="1">+B14</f>
        <v>Almacenamiento y actividades complementarias al transporte</v>
      </c>
      <c r="O14" s="12">
        <f t="shared" ref="O14:O27" si="2">+SMALL($M$13:$M$27,A14)</f>
        <v>-8.4885096143047072</v>
      </c>
      <c r="P14" s="12" t="str">
        <f t="shared" ref="P14:P27" si="3">+VLOOKUP(O14,$M$13:$N$27,2,0)</f>
        <v>Correo y servicios de mensajería</v>
      </c>
      <c r="Q14" s="55" t="str">
        <f t="shared" ref="Q14:Q27" si="4">+P14</f>
        <v>Correo y servicios de mensajería</v>
      </c>
      <c r="R14" s="24">
        <f t="shared" ref="R14:R27" si="5">+O14</f>
        <v>-8.4885096143047072</v>
      </c>
      <c r="S14" s="50"/>
      <c r="T14" s="27"/>
    </row>
    <row r="15" spans="1:20" x14ac:dyDescent="0.25">
      <c r="A15" s="100">
        <v>3</v>
      </c>
      <c r="B15" s="83" t="s">
        <v>51</v>
      </c>
      <c r="C15" s="7"/>
      <c r="D15" s="7"/>
      <c r="E15" s="48">
        <v>-7.2800462487129352</v>
      </c>
      <c r="F15" s="48">
        <v>1.4068648345074708</v>
      </c>
      <c r="G15" s="48">
        <v>-5.3916371345560048</v>
      </c>
      <c r="H15" s="48">
        <v>0.22395497756364513</v>
      </c>
      <c r="I15" s="48">
        <v>3.5607249999999979</v>
      </c>
      <c r="J15" s="48">
        <v>-15.376539128662181</v>
      </c>
      <c r="K15" s="79">
        <v>-8.4885096143047072</v>
      </c>
      <c r="L15" s="9"/>
      <c r="M15" s="101">
        <f t="shared" si="0"/>
        <v>-8.4885096143047072</v>
      </c>
      <c r="N15" s="12" t="str">
        <f t="shared" si="1"/>
        <v>Correo y servicios de mensajería</v>
      </c>
      <c r="O15" s="12">
        <f t="shared" si="2"/>
        <v>-4.9711737678767243</v>
      </c>
      <c r="P15" s="12" t="str">
        <f t="shared" si="3"/>
        <v>Actividades profesionales, científicas, técnicas</v>
      </c>
      <c r="Q15" s="55" t="str">
        <f t="shared" si="4"/>
        <v>Actividades profesionales, científicas, técnicas</v>
      </c>
      <c r="R15" s="24">
        <f t="shared" si="5"/>
        <v>-4.9711737678767243</v>
      </c>
      <c r="S15" s="50"/>
      <c r="T15" s="27"/>
    </row>
    <row r="16" spans="1:20" x14ac:dyDescent="0.25">
      <c r="A16" s="100">
        <v>4</v>
      </c>
      <c r="B16" s="83" t="s">
        <v>8</v>
      </c>
      <c r="D16" s="7"/>
      <c r="E16" s="48">
        <v>7.747213185672952</v>
      </c>
      <c r="F16" s="48">
        <v>11.839884862537819</v>
      </c>
      <c r="G16" s="48">
        <v>10.315620293592097</v>
      </c>
      <c r="H16" s="48">
        <v>8.0509359337612487</v>
      </c>
      <c r="I16" s="48">
        <v>6.3861500000000015</v>
      </c>
      <c r="J16" s="48">
        <v>1.0387975798076488</v>
      </c>
      <c r="K16" s="79">
        <v>-0.46711285051593832</v>
      </c>
      <c r="L16" s="9"/>
      <c r="M16" s="101">
        <f t="shared" si="0"/>
        <v>-0.46711285051593832</v>
      </c>
      <c r="N16" s="12" t="str">
        <f t="shared" si="1"/>
        <v>Telecomunicaciones</v>
      </c>
      <c r="O16" s="12">
        <f t="shared" si="2"/>
        <v>-3.3485333531864225</v>
      </c>
      <c r="P16" s="12" t="str">
        <f t="shared" si="3"/>
        <v>Actividades administrativas y de apoyo de oficina y otras acts.</v>
      </c>
      <c r="Q16" s="55" t="str">
        <f t="shared" si="4"/>
        <v>Actividades administrativas y de apoyo de oficina y otras acts.</v>
      </c>
      <c r="R16" s="24">
        <f t="shared" si="5"/>
        <v>-3.3485333531864225</v>
      </c>
      <c r="S16" s="50"/>
      <c r="T16" s="27"/>
    </row>
    <row r="17" spans="1:20" x14ac:dyDescent="0.25">
      <c r="A17" s="100">
        <v>5</v>
      </c>
      <c r="B17" s="83" t="s">
        <v>52</v>
      </c>
      <c r="D17" s="7"/>
      <c r="E17" s="48">
        <v>0.1432549261718874</v>
      </c>
      <c r="F17" s="48">
        <v>-2.5650013485652212</v>
      </c>
      <c r="G17" s="48">
        <v>-3.3708094899702057</v>
      </c>
      <c r="H17" s="48">
        <v>-2.922660242366304</v>
      </c>
      <c r="I17" s="48">
        <v>-3.0712249999999996</v>
      </c>
      <c r="J17" s="48">
        <v>-0.81571801950963696</v>
      </c>
      <c r="K17" s="79">
        <v>-1.2642947936218674</v>
      </c>
      <c r="L17" s="9"/>
      <c r="M17" s="101">
        <f t="shared" si="0"/>
        <v>-1.2642947936218674</v>
      </c>
      <c r="N17" s="12" t="str">
        <f t="shared" si="1"/>
        <v>Inmobiliarias y de alquiler de maquinaria</v>
      </c>
      <c r="O17" s="12">
        <f t="shared" si="2"/>
        <v>-3.2373742556431995</v>
      </c>
      <c r="P17" s="12" t="str">
        <f t="shared" si="3"/>
        <v>Actividades de empleo, seguridad e invetigación privada, servicios</v>
      </c>
      <c r="Q17" s="55" t="str">
        <f t="shared" si="4"/>
        <v>Actividades de empleo, seguridad e invetigación privada, servicios</v>
      </c>
      <c r="R17" s="24">
        <f t="shared" si="5"/>
        <v>-3.2373742556431995</v>
      </c>
      <c r="S17" s="50"/>
      <c r="T17" s="27"/>
    </row>
    <row r="18" spans="1:20" x14ac:dyDescent="0.25">
      <c r="A18" s="100">
        <v>6</v>
      </c>
      <c r="B18" s="83" t="s">
        <v>53</v>
      </c>
      <c r="D18" s="7"/>
      <c r="E18" s="48">
        <v>11.348375942181278</v>
      </c>
      <c r="F18" s="48">
        <v>1.6346955796497031</v>
      </c>
      <c r="G18" s="48">
        <v>-1.2048376783379777</v>
      </c>
      <c r="H18" s="48">
        <v>-2.1509491141500581</v>
      </c>
      <c r="I18" s="48">
        <v>-1.9263000000000141</v>
      </c>
      <c r="J18" s="48">
        <v>5.2780068448254447</v>
      </c>
      <c r="K18" s="79">
        <v>8.1491531921866756</v>
      </c>
      <c r="L18" s="9"/>
      <c r="M18" s="101">
        <f t="shared" si="0"/>
        <v>8.1491531921866756</v>
      </c>
      <c r="N18" s="12" t="str">
        <f t="shared" si="1"/>
        <v>Desarrollo de sistemas informáticos y procesamiento de datos</v>
      </c>
      <c r="O18" s="12">
        <f t="shared" si="2"/>
        <v>-1.2642947936218674</v>
      </c>
      <c r="P18" s="12" t="str">
        <f t="shared" si="3"/>
        <v>Inmobiliarias y de alquiler de maquinaria</v>
      </c>
      <c r="Q18" s="55" t="str">
        <f t="shared" si="4"/>
        <v>Inmobiliarias y de alquiler de maquinaria</v>
      </c>
      <c r="R18" s="24">
        <f t="shared" si="5"/>
        <v>-1.2642947936218674</v>
      </c>
      <c r="S18" s="50"/>
      <c r="T18" s="27"/>
    </row>
    <row r="19" spans="1:20" x14ac:dyDescent="0.25">
      <c r="A19" s="100">
        <v>7</v>
      </c>
      <c r="B19" s="4" t="s">
        <v>54</v>
      </c>
      <c r="D19" s="7"/>
      <c r="E19" s="48">
        <v>1.6381529298467923</v>
      </c>
      <c r="F19" s="48">
        <v>1.8940964021058049</v>
      </c>
      <c r="G19" s="48">
        <v>0.11723281725464219</v>
      </c>
      <c r="H19" s="48">
        <v>-0.82335817239687081</v>
      </c>
      <c r="I19" s="48">
        <v>-1.7172749999999959</v>
      </c>
      <c r="J19" s="48">
        <v>-3.5011884339960164</v>
      </c>
      <c r="K19" s="79">
        <v>-3.2373742556431995</v>
      </c>
      <c r="L19" s="9"/>
      <c r="M19" s="101">
        <f t="shared" si="0"/>
        <v>-3.2373742556431995</v>
      </c>
      <c r="N19" s="12" t="str">
        <f t="shared" si="1"/>
        <v>Actividades de empleo, seguridad e invetigación privada, servicios</v>
      </c>
      <c r="O19" s="12">
        <f t="shared" si="2"/>
        <v>-0.60703918489801723</v>
      </c>
      <c r="P19" s="12" t="str">
        <f t="shared" si="3"/>
        <v>Act. de programación y transmisión de televisión, agencia de noticias</v>
      </c>
      <c r="Q19" s="55" t="str">
        <f t="shared" si="4"/>
        <v>Act. de programación y transmisión de televisión, agencia de noticias</v>
      </c>
      <c r="R19" s="24">
        <f t="shared" si="5"/>
        <v>-0.60703918489801723</v>
      </c>
      <c r="S19" s="50"/>
      <c r="T19" s="27"/>
    </row>
    <row r="20" spans="1:20" x14ac:dyDescent="0.25">
      <c r="A20" s="100">
        <v>8</v>
      </c>
      <c r="B20" s="83" t="s">
        <v>10</v>
      </c>
      <c r="D20" s="7"/>
      <c r="E20" s="48">
        <v>0.77988514116489327</v>
      </c>
      <c r="F20" s="48">
        <v>1.0803023031662029</v>
      </c>
      <c r="G20" s="48">
        <v>3.9930531689188919</v>
      </c>
      <c r="H20" s="48">
        <v>2.3835762190187459</v>
      </c>
      <c r="I20" s="48">
        <v>-0.427825000000015</v>
      </c>
      <c r="J20" s="48">
        <v>-11.577879583110152</v>
      </c>
      <c r="K20" s="79">
        <v>-12.007322445626322</v>
      </c>
      <c r="L20" s="9"/>
      <c r="M20" s="101">
        <f t="shared" si="0"/>
        <v>-12.007322445626322</v>
      </c>
      <c r="N20" s="12" t="str">
        <f t="shared" si="1"/>
        <v>Publicidad</v>
      </c>
      <c r="O20" s="12">
        <f t="shared" si="2"/>
        <v>-0.46711285051593832</v>
      </c>
      <c r="P20" s="12" t="str">
        <f t="shared" si="3"/>
        <v>Telecomunicaciones</v>
      </c>
      <c r="Q20" s="55" t="str">
        <f t="shared" si="4"/>
        <v>Telecomunicaciones</v>
      </c>
      <c r="R20" s="24">
        <f t="shared" si="5"/>
        <v>-0.46711285051593832</v>
      </c>
      <c r="S20" s="50"/>
      <c r="T20" s="27"/>
    </row>
    <row r="21" spans="1:20" x14ac:dyDescent="0.25">
      <c r="A21" s="100">
        <v>9</v>
      </c>
      <c r="B21" s="83" t="s">
        <v>55</v>
      </c>
      <c r="D21" s="7"/>
      <c r="E21" s="48">
        <v>10.567946076012703</v>
      </c>
      <c r="F21" s="48">
        <v>-5.6600644748822315</v>
      </c>
      <c r="G21" s="48">
        <v>-9.1770986370610323</v>
      </c>
      <c r="H21" s="48">
        <v>-10.33651830587522</v>
      </c>
      <c r="I21" s="48">
        <v>-11.414974999999995</v>
      </c>
      <c r="J21" s="48">
        <v>-5.8209966690730086</v>
      </c>
      <c r="K21" s="79">
        <v>-4.9711737678767243</v>
      </c>
      <c r="L21" s="9"/>
      <c r="M21" s="101">
        <f t="shared" si="0"/>
        <v>-4.9711737678767243</v>
      </c>
      <c r="N21" s="12" t="str">
        <f t="shared" si="1"/>
        <v>Actividades profesionales, científicas, técnicas</v>
      </c>
      <c r="O21" s="12">
        <f t="shared" si="2"/>
        <v>1.8521529855600294</v>
      </c>
      <c r="P21" s="12" t="str">
        <f t="shared" si="3"/>
        <v>Educación superior privada</v>
      </c>
      <c r="Q21" s="55" t="str">
        <f t="shared" si="4"/>
        <v>Educación superior privada</v>
      </c>
      <c r="R21" s="24">
        <f t="shared" si="5"/>
        <v>1.8521529855600294</v>
      </c>
      <c r="S21" s="50"/>
      <c r="T21" s="27"/>
    </row>
    <row r="22" spans="1:20" x14ac:dyDescent="0.25">
      <c r="A22" s="100">
        <v>10</v>
      </c>
      <c r="B22" s="83" t="s">
        <v>56</v>
      </c>
      <c r="C22" s="7"/>
      <c r="D22" s="7"/>
      <c r="E22" s="48">
        <v>4.5885890188779532</v>
      </c>
      <c r="F22" s="48">
        <v>11.420248647176878</v>
      </c>
      <c r="G22" s="48">
        <v>9.4935657653269843</v>
      </c>
      <c r="H22" s="64">
        <v>10.360891166646402</v>
      </c>
      <c r="I22" s="64">
        <v>9.6241750000000117</v>
      </c>
      <c r="J22" s="64">
        <v>-6.8852144033697211</v>
      </c>
      <c r="K22" s="89">
        <v>-3.3485333531864225</v>
      </c>
      <c r="L22" s="9"/>
      <c r="M22" s="101">
        <f t="shared" si="0"/>
        <v>-3.3485333531864225</v>
      </c>
      <c r="N22" s="12" t="str">
        <f t="shared" si="1"/>
        <v>Actividades administrativas y de apoyo de oficina y otras acts.</v>
      </c>
      <c r="O22" s="12">
        <f t="shared" si="2"/>
        <v>2.151065414395914</v>
      </c>
      <c r="P22" s="12" t="str">
        <f t="shared" si="3"/>
        <v>Salud humana privada</v>
      </c>
      <c r="Q22" s="55" t="str">
        <f t="shared" si="4"/>
        <v>Salud humana privada</v>
      </c>
      <c r="R22" s="24">
        <f t="shared" si="5"/>
        <v>2.151065414395914</v>
      </c>
      <c r="S22" s="50"/>
      <c r="T22" s="27"/>
    </row>
    <row r="23" spans="1:20" x14ac:dyDescent="0.25">
      <c r="A23" s="100">
        <v>11</v>
      </c>
      <c r="B23" s="85" t="s">
        <v>4</v>
      </c>
      <c r="C23" s="83"/>
      <c r="D23" s="7"/>
      <c r="E23" s="48">
        <v>14.349475776777432</v>
      </c>
      <c r="F23" s="48">
        <v>4.5982575024201111</v>
      </c>
      <c r="G23" s="48">
        <v>4.4074702886247819</v>
      </c>
      <c r="H23" s="48">
        <v>4.6219759760433243</v>
      </c>
      <c r="I23" s="48">
        <v>3.9842868485937322</v>
      </c>
      <c r="J23" s="48">
        <v>2.0922853176439604</v>
      </c>
      <c r="K23" s="79">
        <v>1.8521529855600294</v>
      </c>
      <c r="L23" s="9"/>
      <c r="M23" s="101">
        <f t="shared" si="0"/>
        <v>1.8521529855600294</v>
      </c>
      <c r="N23" s="12" t="str">
        <f t="shared" si="1"/>
        <v>Educación superior privada</v>
      </c>
      <c r="O23" s="12">
        <f t="shared" si="2"/>
        <v>3.672321428140557</v>
      </c>
      <c r="P23" s="12" t="str">
        <f t="shared" si="3"/>
        <v>Restaurantes, catering y bares</v>
      </c>
      <c r="Q23" s="55" t="str">
        <f t="shared" si="4"/>
        <v>Restaurantes, catering y bares</v>
      </c>
      <c r="R23" s="24">
        <f t="shared" si="5"/>
        <v>3.672321428140557</v>
      </c>
      <c r="S23" s="50"/>
      <c r="T23" s="27"/>
    </row>
    <row r="24" spans="1:20" x14ac:dyDescent="0.25">
      <c r="A24" s="100">
        <v>12</v>
      </c>
      <c r="B24" s="4" t="s">
        <v>5</v>
      </c>
      <c r="C24" s="83"/>
      <c r="D24" s="7"/>
      <c r="E24" s="48">
        <v>7.5681740194892155</v>
      </c>
      <c r="F24" s="48">
        <v>4.5956918738462527</v>
      </c>
      <c r="G24" s="48">
        <v>5.0191245370850623</v>
      </c>
      <c r="H24" s="48">
        <v>4.0989859390623495</v>
      </c>
      <c r="I24" s="48">
        <v>3.9313250000000188</v>
      </c>
      <c r="J24" s="48">
        <v>1.1658443379539474</v>
      </c>
      <c r="K24" s="79">
        <v>2.151065414395914</v>
      </c>
      <c r="L24" s="9"/>
      <c r="M24" s="101">
        <f t="shared" si="0"/>
        <v>2.151065414395914</v>
      </c>
      <c r="N24" s="12" t="str">
        <f t="shared" si="1"/>
        <v>Salud humana privada</v>
      </c>
      <c r="O24" s="12">
        <f t="shared" si="2"/>
        <v>4.4988991134166545</v>
      </c>
      <c r="P24" s="12" t="str">
        <f t="shared" si="3"/>
        <v>Otras de entretenimiento y otros servicios</v>
      </c>
      <c r="Q24" s="55" t="str">
        <f t="shared" si="4"/>
        <v>Otras de entretenimiento y otros servicios</v>
      </c>
      <c r="R24" s="24">
        <f t="shared" si="5"/>
        <v>4.4988991134166545</v>
      </c>
      <c r="S24" s="50"/>
      <c r="T24" s="27"/>
    </row>
    <row r="25" spans="1:20" x14ac:dyDescent="0.25">
      <c r="A25" s="100">
        <v>13</v>
      </c>
      <c r="B25" s="83" t="s">
        <v>57</v>
      </c>
      <c r="D25" s="7"/>
      <c r="E25" s="48">
        <v>6.1702147425305887</v>
      </c>
      <c r="F25" s="48">
        <v>4.6744684425963356</v>
      </c>
      <c r="G25" s="48">
        <v>3.33111486979627</v>
      </c>
      <c r="H25" s="48">
        <v>2.5618671815968552</v>
      </c>
      <c r="I25" s="48">
        <v>1.8011999999999917</v>
      </c>
      <c r="J25" s="48">
        <v>-1.460704364190335</v>
      </c>
      <c r="K25" s="79">
        <v>-0.60703918489801723</v>
      </c>
      <c r="L25" s="9"/>
      <c r="M25" s="101">
        <f t="shared" si="0"/>
        <v>-0.60703918489801723</v>
      </c>
      <c r="N25" s="12" t="str">
        <f t="shared" si="1"/>
        <v>Act. de programación y transmisión de televisión, agencia de noticias</v>
      </c>
      <c r="O25" s="12">
        <f t="shared" si="2"/>
        <v>5.960831038750003</v>
      </c>
      <c r="P25" s="12" t="str">
        <f t="shared" si="3"/>
        <v>Producción de películas cinematográficas</v>
      </c>
      <c r="Q25" s="55" t="str">
        <f t="shared" si="4"/>
        <v>Producción de películas cinematográficas</v>
      </c>
      <c r="R25" s="24">
        <f t="shared" si="5"/>
        <v>5.960831038750003</v>
      </c>
      <c r="S25" s="50"/>
      <c r="T25" s="27"/>
    </row>
    <row r="26" spans="1:20" x14ac:dyDescent="0.25">
      <c r="A26" s="100">
        <v>14</v>
      </c>
      <c r="B26" s="83" t="s">
        <v>58</v>
      </c>
      <c r="D26" s="7"/>
      <c r="E26" s="48">
        <v>2.7739458797539696</v>
      </c>
      <c r="F26" s="48">
        <v>6.8317148429840824</v>
      </c>
      <c r="G26" s="48">
        <v>5.6136260399487714</v>
      </c>
      <c r="H26" s="48">
        <v>5.8627994665946481</v>
      </c>
      <c r="I26" s="48">
        <v>5.6647749999999997</v>
      </c>
      <c r="J26" s="48">
        <v>5.9227596333111032</v>
      </c>
      <c r="K26" s="79">
        <v>5.960831038750003</v>
      </c>
      <c r="L26" s="9"/>
      <c r="M26" s="101">
        <f t="shared" si="0"/>
        <v>5.960831038750003</v>
      </c>
      <c r="N26" s="12" t="str">
        <f t="shared" si="1"/>
        <v>Producción de películas cinematográficas</v>
      </c>
      <c r="O26" s="12">
        <f t="shared" si="2"/>
        <v>7.7997699393341335</v>
      </c>
      <c r="P26" s="12" t="str">
        <f t="shared" si="3"/>
        <v>Almacenamiento y actividades complementarias al transporte</v>
      </c>
      <c r="Q26" s="55" t="str">
        <f t="shared" si="4"/>
        <v>Almacenamiento y actividades complementarias al transporte</v>
      </c>
      <c r="R26" s="24">
        <f t="shared" si="5"/>
        <v>7.7997699393341335</v>
      </c>
      <c r="S26" s="50"/>
      <c r="T26" s="27"/>
    </row>
    <row r="27" spans="1:20" x14ac:dyDescent="0.25">
      <c r="A27" s="100">
        <v>15</v>
      </c>
      <c r="B27" s="83" t="s">
        <v>59</v>
      </c>
      <c r="D27" s="7"/>
      <c r="E27" s="48">
        <v>8.0926829901030395</v>
      </c>
      <c r="F27" s="48">
        <v>-0.84200728632553012</v>
      </c>
      <c r="G27" s="48">
        <v>-1.4884690787734467</v>
      </c>
      <c r="H27" s="48">
        <v>-0.94254436888374649</v>
      </c>
      <c r="I27" s="48">
        <v>0.31432499999999308</v>
      </c>
      <c r="J27" s="48">
        <v>7.0184180491919879</v>
      </c>
      <c r="K27" s="79">
        <v>4.4988991134166545</v>
      </c>
      <c r="L27" s="9"/>
      <c r="M27" s="101">
        <f t="shared" si="0"/>
        <v>4.4988991134166545</v>
      </c>
      <c r="N27" s="12" t="str">
        <f t="shared" si="1"/>
        <v>Otras de entretenimiento y otros servicios</v>
      </c>
      <c r="O27" s="12">
        <f t="shared" si="2"/>
        <v>8.1491531921866756</v>
      </c>
      <c r="P27" s="12" t="str">
        <f t="shared" si="3"/>
        <v>Desarrollo de sistemas informáticos y procesamiento de datos</v>
      </c>
      <c r="Q27" s="55" t="str">
        <f t="shared" si="4"/>
        <v>Desarrollo de sistemas informáticos y procesamiento de datos</v>
      </c>
      <c r="R27" s="24">
        <f t="shared" si="5"/>
        <v>8.1491531921866756</v>
      </c>
      <c r="S27" s="50"/>
      <c r="T27" s="27"/>
    </row>
    <row r="28" spans="1:20" x14ac:dyDescent="0.25">
      <c r="A28" s="5"/>
      <c r="L28" s="9"/>
      <c r="M28" s="76"/>
      <c r="N28" s="27"/>
      <c r="O28" s="27"/>
      <c r="P28" s="27"/>
      <c r="Q28" s="27"/>
      <c r="R28" s="75"/>
      <c r="S28" s="50"/>
      <c r="T28" s="2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76"/>
      <c r="N29" s="50"/>
      <c r="O29" s="50"/>
      <c r="P29" s="50"/>
      <c r="Q29" s="50"/>
      <c r="R29" s="50"/>
      <c r="S29" s="50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76"/>
      <c r="N30" s="50"/>
      <c r="O30" s="50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76"/>
      <c r="N31" s="27"/>
      <c r="O31" s="27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76"/>
      <c r="N32" s="27"/>
      <c r="O32" s="27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76"/>
      <c r="N33" s="27"/>
      <c r="O33" s="27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76"/>
      <c r="N34" s="93"/>
      <c r="O34" s="94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76"/>
      <c r="N35" s="93"/>
      <c r="O35" s="94"/>
      <c r="P35" s="27"/>
      <c r="Q35" s="27"/>
      <c r="R35" s="27"/>
      <c r="S35" s="27"/>
      <c r="T35" s="27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76"/>
      <c r="N36" s="93"/>
      <c r="O36" s="94"/>
      <c r="P36" s="27"/>
      <c r="Q36" s="27"/>
      <c r="R36" s="27"/>
      <c r="S36" s="27"/>
      <c r="T36" s="27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76"/>
      <c r="N37" s="95"/>
      <c r="O37" s="94"/>
      <c r="P37" s="27"/>
      <c r="Q37" s="27"/>
      <c r="R37" s="27"/>
      <c r="S37" s="27"/>
      <c r="T37" s="27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76"/>
      <c r="N38" s="27"/>
      <c r="O38" s="94"/>
      <c r="P38" s="27"/>
      <c r="Q38" s="27"/>
      <c r="R38" s="27"/>
      <c r="S38" s="27"/>
      <c r="T38" s="27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76"/>
      <c r="N39" s="27"/>
      <c r="O39" s="94"/>
      <c r="P39" s="27"/>
      <c r="Q39" s="27"/>
      <c r="R39" s="27"/>
      <c r="S39" s="27"/>
      <c r="T39" s="27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76"/>
      <c r="N40" s="27"/>
      <c r="O40" s="94"/>
      <c r="P40" s="27"/>
      <c r="Q40" s="27"/>
      <c r="R40" s="27"/>
      <c r="S40" s="27"/>
      <c r="T40" s="27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76"/>
      <c r="N41" s="27"/>
      <c r="O41" s="94"/>
      <c r="P41" s="27"/>
      <c r="Q41" s="27"/>
      <c r="R41" s="27"/>
      <c r="S41" s="27"/>
      <c r="T41" s="27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76"/>
      <c r="N42" s="27"/>
      <c r="O42" s="94"/>
      <c r="P42" s="27"/>
      <c r="Q42" s="27"/>
      <c r="R42" s="27"/>
      <c r="S42" s="27"/>
      <c r="T42" s="27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O43" s="68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68"/>
      <c r="T44" s="4"/>
    </row>
    <row r="45" spans="1:20" x14ac:dyDescent="0.25">
      <c r="A45" s="5"/>
      <c r="B45" s="14" t="s">
        <v>37</v>
      </c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68"/>
      <c r="T45" s="4"/>
    </row>
    <row r="46" spans="1:20" x14ac:dyDescent="0.25">
      <c r="A46" s="15"/>
      <c r="B46" s="16" t="str">
        <f>'Ing Actividad Corrida'!B47</f>
        <v>Fuente: Dane, MTSB. Junio de 2016. Cálculos ODEB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M46" s="5"/>
      <c r="O46" s="68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68"/>
      <c r="T47" s="4"/>
    </row>
    <row r="48" spans="1:20" x14ac:dyDescent="0.25">
      <c r="O48" s="68"/>
      <c r="T48" s="4"/>
    </row>
    <row r="49" spans="15:20" x14ac:dyDescent="0.25">
      <c r="O49" s="68"/>
      <c r="T49" s="4"/>
    </row>
    <row r="50" spans="15:20" x14ac:dyDescent="0.25">
      <c r="O50" s="68"/>
      <c r="T50" s="4"/>
    </row>
    <row r="51" spans="15:20" x14ac:dyDescent="0.25">
      <c r="O51" s="68"/>
      <c r="T51" s="4"/>
    </row>
    <row r="52" spans="15:20" x14ac:dyDescent="0.25">
      <c r="O52" s="68"/>
      <c r="T52" s="4"/>
    </row>
    <row r="53" spans="15:20" x14ac:dyDescent="0.25">
      <c r="O53" s="68"/>
      <c r="T53" s="4"/>
    </row>
  </sheetData>
  <sortState ref="Q13:R27">
    <sortCondition ref="R13:R27"/>
  </sortState>
  <mergeCells count="4">
    <mergeCell ref="D7:K7"/>
    <mergeCell ref="D8:K8"/>
    <mergeCell ref="F10:I10"/>
    <mergeCell ref="J10:K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activeCell="E3" sqref="E3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1" width="10.28515625" style="4" customWidth="1"/>
    <col min="12" max="12" width="1.5703125" style="4" customWidth="1"/>
    <col min="13" max="13" width="0" style="4" hidden="1" customWidth="1"/>
    <col min="14" max="14" width="17.140625" style="4" hidden="1" customWidth="1"/>
    <col min="15" max="16" width="8.28515625" style="4" hidden="1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90"/>
      <c r="I1" s="90"/>
      <c r="J1" s="90"/>
      <c r="K1" s="90"/>
      <c r="L1" s="91"/>
      <c r="M1" s="84"/>
      <c r="T1" s="4"/>
    </row>
    <row r="2" spans="1:20" ht="15.6" x14ac:dyDescent="0.3">
      <c r="A2" s="5"/>
      <c r="B2" s="43"/>
      <c r="C2" s="43"/>
      <c r="D2" s="43"/>
      <c r="E2" s="43"/>
      <c r="F2" s="43"/>
      <c r="G2" s="43"/>
      <c r="H2" s="88"/>
      <c r="I2" s="88"/>
      <c r="J2" s="88"/>
      <c r="K2" s="88"/>
      <c r="L2" s="92"/>
      <c r="M2" s="84"/>
      <c r="T2" s="4"/>
    </row>
    <row r="3" spans="1:20" ht="15.6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T3" s="4"/>
    </row>
    <row r="4" spans="1:20" ht="15.6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6"/>
      <c r="N4" s="27"/>
      <c r="O4" s="27"/>
      <c r="P4" s="27"/>
      <c r="Q4" s="27"/>
      <c r="R4" s="27"/>
      <c r="S4" s="27"/>
      <c r="T4" s="27"/>
    </row>
    <row r="5" spans="1:20" ht="15.6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6"/>
      <c r="N5" s="27"/>
      <c r="O5" s="27"/>
      <c r="P5" s="27"/>
      <c r="Q5" s="27"/>
      <c r="R5" s="27"/>
      <c r="S5" s="27"/>
      <c r="T5" s="27"/>
    </row>
    <row r="6" spans="1:20" ht="15.6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6"/>
      <c r="N6" s="27"/>
      <c r="O6" s="27"/>
      <c r="P6" s="27"/>
      <c r="Q6" s="27"/>
      <c r="R6" s="27"/>
      <c r="S6" s="27"/>
      <c r="T6" s="27"/>
    </row>
    <row r="7" spans="1:20" x14ac:dyDescent="0.25">
      <c r="A7" s="5"/>
      <c r="B7" s="43"/>
      <c r="C7" s="43"/>
      <c r="D7" s="104" t="s">
        <v>41</v>
      </c>
      <c r="E7" s="104"/>
      <c r="F7" s="104"/>
      <c r="G7" s="104"/>
      <c r="H7" s="104"/>
      <c r="I7" s="104"/>
      <c r="J7" s="104"/>
      <c r="K7" s="104"/>
      <c r="L7" s="9"/>
      <c r="M7" s="76"/>
      <c r="N7" s="27"/>
      <c r="O7" s="27"/>
      <c r="P7" s="27"/>
      <c r="Q7" s="27"/>
      <c r="R7" s="27"/>
      <c r="S7" s="27"/>
      <c r="T7" s="27"/>
    </row>
    <row r="8" spans="1:20" x14ac:dyDescent="0.25">
      <c r="A8" s="5"/>
      <c r="B8" s="43"/>
      <c r="C8" s="43"/>
      <c r="D8" s="105" t="s">
        <v>101</v>
      </c>
      <c r="E8" s="105"/>
      <c r="F8" s="105"/>
      <c r="G8" s="105"/>
      <c r="H8" s="105"/>
      <c r="I8" s="105"/>
      <c r="J8" s="105"/>
      <c r="K8" s="105"/>
      <c r="L8" s="9"/>
      <c r="M8" s="76"/>
      <c r="N8" s="27"/>
      <c r="O8" s="27"/>
      <c r="P8" s="27"/>
      <c r="Q8" s="27"/>
      <c r="R8" s="27"/>
      <c r="S8" s="27"/>
      <c r="T8" s="27"/>
    </row>
    <row r="9" spans="1:20" x14ac:dyDescent="0.25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6"/>
      <c r="N9" s="27"/>
      <c r="O9" s="27"/>
      <c r="P9" s="27"/>
      <c r="Q9" s="27"/>
      <c r="R9" s="27"/>
      <c r="S9" s="27"/>
      <c r="T9" s="27"/>
    </row>
    <row r="10" spans="1:20" ht="18" customHeight="1" x14ac:dyDescent="0.25">
      <c r="A10" s="5"/>
      <c r="B10" s="7"/>
      <c r="C10" s="7"/>
      <c r="D10" s="97" t="s">
        <v>90</v>
      </c>
      <c r="E10" s="99">
        <v>2014</v>
      </c>
      <c r="F10" s="106">
        <v>2015</v>
      </c>
      <c r="G10" s="106"/>
      <c r="H10" s="106"/>
      <c r="I10" s="106"/>
      <c r="J10" s="106">
        <v>2016</v>
      </c>
      <c r="K10" s="106"/>
      <c r="L10" s="9"/>
      <c r="M10" s="76"/>
      <c r="N10" s="27"/>
      <c r="O10" s="27"/>
      <c r="P10" s="27"/>
      <c r="Q10" s="27"/>
      <c r="R10" s="27"/>
      <c r="S10" s="27"/>
      <c r="T10" s="27"/>
    </row>
    <row r="11" spans="1:20" ht="15.6" customHeight="1" x14ac:dyDescent="0.25">
      <c r="A11" s="5"/>
      <c r="B11" s="7"/>
      <c r="C11" s="7"/>
      <c r="E11" s="21" t="s">
        <v>16</v>
      </c>
      <c r="F11" s="21" t="s">
        <v>3</v>
      </c>
      <c r="G11" s="21" t="s">
        <v>7</v>
      </c>
      <c r="H11" s="21" t="s">
        <v>13</v>
      </c>
      <c r="I11" s="21" t="s">
        <v>16</v>
      </c>
      <c r="J11" s="21" t="s">
        <v>3</v>
      </c>
      <c r="K11" s="21" t="s">
        <v>7</v>
      </c>
      <c r="L11" s="9"/>
      <c r="M11" s="76"/>
      <c r="N11" s="27"/>
      <c r="O11" s="27"/>
      <c r="P11" s="27"/>
      <c r="Q11" s="27"/>
      <c r="R11" s="74"/>
      <c r="S11" s="50"/>
      <c r="T11" s="27"/>
    </row>
    <row r="12" spans="1:20" x14ac:dyDescent="0.25">
      <c r="A12" s="5"/>
      <c r="B12" s="7"/>
      <c r="C12" s="7"/>
      <c r="E12" s="7"/>
      <c r="K12" s="7"/>
      <c r="L12" s="9"/>
      <c r="M12" s="76"/>
      <c r="N12" s="27"/>
      <c r="O12" s="27"/>
      <c r="P12" s="27"/>
      <c r="Q12" s="27"/>
      <c r="R12" s="50"/>
      <c r="S12" s="50"/>
      <c r="T12" s="27"/>
    </row>
    <row r="13" spans="1:20" x14ac:dyDescent="0.25">
      <c r="A13" s="100">
        <v>1</v>
      </c>
      <c r="B13" s="83" t="s">
        <v>50</v>
      </c>
      <c r="D13" s="7"/>
      <c r="E13" s="48">
        <v>9.4939163811384795</v>
      </c>
      <c r="F13" s="48">
        <v>7.5533931020436818</v>
      </c>
      <c r="G13" s="48">
        <v>7.4001673619251251</v>
      </c>
      <c r="H13" s="48">
        <v>5.9131591265994654</v>
      </c>
      <c r="I13" s="48">
        <v>4.8606750000000254</v>
      </c>
      <c r="J13" s="48">
        <v>4.1503299719275022</v>
      </c>
      <c r="K13" s="79">
        <v>3.5278043501554501</v>
      </c>
      <c r="L13" s="9"/>
      <c r="M13" s="101">
        <f t="shared" ref="M13:M27" si="0">+K13</f>
        <v>3.5278043501554501</v>
      </c>
      <c r="N13" s="12" t="str">
        <f>+B13</f>
        <v>Restaurantes, catering y bares</v>
      </c>
      <c r="O13" s="12">
        <f>+SMALL($M$13:$M$27,A13)</f>
        <v>-9.5547414507431547</v>
      </c>
      <c r="P13" s="12" t="str">
        <f>+VLOOKUP(O13,$M$13:$N$27,2,0)</f>
        <v>Actividades profesionales, científicas, técnicas</v>
      </c>
      <c r="Q13" s="55" t="str">
        <f>+P13</f>
        <v>Actividades profesionales, científicas, técnicas</v>
      </c>
      <c r="R13" s="24">
        <f>+O13</f>
        <v>-9.5547414507431547</v>
      </c>
      <c r="S13" s="50"/>
      <c r="T13" s="27"/>
    </row>
    <row r="14" spans="1:20" x14ac:dyDescent="0.25">
      <c r="A14" s="100">
        <v>2</v>
      </c>
      <c r="B14" s="7" t="s">
        <v>49</v>
      </c>
      <c r="D14" s="7"/>
      <c r="E14" s="48">
        <v>1.0746512291944121</v>
      </c>
      <c r="F14" s="48">
        <v>-0.38917821870438907</v>
      </c>
      <c r="G14" s="48">
        <v>0.90464389548363666</v>
      </c>
      <c r="H14" s="48">
        <v>2.5945350950218327E-2</v>
      </c>
      <c r="I14" s="48">
        <v>-0.16622504155625606</v>
      </c>
      <c r="J14" s="48">
        <v>2.0697306745631971</v>
      </c>
      <c r="K14" s="79">
        <v>3.1181417848488824</v>
      </c>
      <c r="L14" s="9"/>
      <c r="M14" s="101">
        <f t="shared" si="0"/>
        <v>3.1181417848488824</v>
      </c>
      <c r="N14" s="12" t="str">
        <f t="shared" ref="N14:N27" si="1">+B14</f>
        <v>Almacenamiento y actividades complementarias al transporte</v>
      </c>
      <c r="O14" s="12">
        <f t="shared" ref="O14:O27" si="2">+SMALL($M$13:$M$27,A14)</f>
        <v>-8.3558461033741871</v>
      </c>
      <c r="P14" s="12" t="str">
        <f t="shared" ref="P14:P27" si="3">+VLOOKUP(O14,$M$13:$N$27,2,0)</f>
        <v>Publicidad</v>
      </c>
      <c r="Q14" s="55" t="str">
        <f t="shared" ref="Q14:Q27" si="4">+P14</f>
        <v>Publicidad</v>
      </c>
      <c r="R14" s="24">
        <f t="shared" ref="R14:R27" si="5">+O14</f>
        <v>-8.3558461033741871</v>
      </c>
      <c r="S14" s="50"/>
      <c r="T14" s="27"/>
    </row>
    <row r="15" spans="1:20" x14ac:dyDescent="0.25">
      <c r="A15" s="100">
        <v>3</v>
      </c>
      <c r="B15" s="83" t="s">
        <v>51</v>
      </c>
      <c r="C15" s="7"/>
      <c r="D15" s="7"/>
      <c r="E15" s="48">
        <v>-7.2800462487129352</v>
      </c>
      <c r="F15" s="48">
        <v>-9.7044049949976738</v>
      </c>
      <c r="G15" s="48">
        <v>-14.523032466690589</v>
      </c>
      <c r="H15" s="48">
        <v>-7.4179959120995171</v>
      </c>
      <c r="I15" s="48">
        <v>3.5607249999999979</v>
      </c>
      <c r="J15" s="48">
        <v>-1.0814913952125638</v>
      </c>
      <c r="K15" s="79">
        <v>2.1966150893069303</v>
      </c>
      <c r="L15" s="9"/>
      <c r="M15" s="101">
        <f t="shared" si="0"/>
        <v>2.1966150893069303</v>
      </c>
      <c r="N15" s="12" t="str">
        <f t="shared" si="1"/>
        <v>Correo y servicios de mensajería</v>
      </c>
      <c r="O15" s="12">
        <f t="shared" si="2"/>
        <v>-3.3661352645538045</v>
      </c>
      <c r="P15" s="12" t="str">
        <f t="shared" si="3"/>
        <v>Actividades de empleo, seguridad e invetigación privada, servicios</v>
      </c>
      <c r="Q15" s="55" t="str">
        <f t="shared" si="4"/>
        <v>Actividades de empleo, seguridad e invetigación privada, servicios</v>
      </c>
      <c r="R15" s="24">
        <f t="shared" si="5"/>
        <v>-3.3661352645538045</v>
      </c>
      <c r="S15" s="50"/>
      <c r="T15" s="27"/>
    </row>
    <row r="16" spans="1:20" x14ac:dyDescent="0.25">
      <c r="A16" s="100">
        <v>4</v>
      </c>
      <c r="B16" s="83" t="s">
        <v>8</v>
      </c>
      <c r="D16" s="7"/>
      <c r="E16" s="48">
        <v>7.747213185672952</v>
      </c>
      <c r="F16" s="48">
        <v>9.4078386595255914</v>
      </c>
      <c r="G16" s="48">
        <v>9.8883263765714879</v>
      </c>
      <c r="H16" s="48">
        <v>8.5824588353354372</v>
      </c>
      <c r="I16" s="48">
        <v>6.3861500000000015</v>
      </c>
      <c r="J16" s="48">
        <v>3.743404319471666</v>
      </c>
      <c r="K16" s="79">
        <v>1.0856296163664236</v>
      </c>
      <c r="L16" s="9"/>
      <c r="M16" s="101">
        <f t="shared" si="0"/>
        <v>1.0856296163664236</v>
      </c>
      <c r="N16" s="12" t="str">
        <f t="shared" si="1"/>
        <v>Telecomunicaciones</v>
      </c>
      <c r="O16" s="12">
        <f t="shared" si="2"/>
        <v>-2.0280967936677996</v>
      </c>
      <c r="P16" s="12" t="str">
        <f t="shared" si="3"/>
        <v>Inmobiliarias y de alquiler de maquinaria</v>
      </c>
      <c r="Q16" s="55" t="str">
        <f t="shared" si="4"/>
        <v>Inmobiliarias y de alquiler de maquinaria</v>
      </c>
      <c r="R16" s="24">
        <f t="shared" si="5"/>
        <v>-2.0280967936677996</v>
      </c>
      <c r="S16" s="50"/>
      <c r="T16" s="27"/>
    </row>
    <row r="17" spans="1:20" x14ac:dyDescent="0.25">
      <c r="A17" s="100">
        <v>5</v>
      </c>
      <c r="B17" s="83" t="s">
        <v>52</v>
      </c>
      <c r="D17" s="7"/>
      <c r="E17" s="48">
        <v>0.1432549261718874</v>
      </c>
      <c r="F17" s="48">
        <v>-0.89618630861103554</v>
      </c>
      <c r="G17" s="48">
        <v>-1.89596657422757</v>
      </c>
      <c r="H17" s="48">
        <v>-2.4523915617781999</v>
      </c>
      <c r="I17" s="48">
        <v>-3.0712249999999996</v>
      </c>
      <c r="J17" s="48">
        <v>-2.649946862684327</v>
      </c>
      <c r="K17" s="79">
        <v>-2.0280967936677996</v>
      </c>
      <c r="L17" s="9"/>
      <c r="M17" s="101">
        <f t="shared" si="0"/>
        <v>-2.0280967936677996</v>
      </c>
      <c r="N17" s="12" t="str">
        <f t="shared" si="1"/>
        <v>Inmobiliarias y de alquiler de maquinaria</v>
      </c>
      <c r="O17" s="12">
        <f t="shared" si="2"/>
        <v>-0.13551385431757046</v>
      </c>
      <c r="P17" s="12" t="str">
        <f t="shared" si="3"/>
        <v>Act. de programación y transmisión de televisión, agencia de noticias</v>
      </c>
      <c r="Q17" s="55" t="str">
        <f t="shared" si="4"/>
        <v>Act. de programación y transmisión de televisión, agencia de noticias</v>
      </c>
      <c r="R17" s="24">
        <f t="shared" si="5"/>
        <v>-0.13551385431757046</v>
      </c>
      <c r="S17" s="50"/>
      <c r="T17" s="27"/>
    </row>
    <row r="18" spans="1:20" x14ac:dyDescent="0.25">
      <c r="A18" s="100">
        <v>6</v>
      </c>
      <c r="B18" s="83" t="s">
        <v>53</v>
      </c>
      <c r="D18" s="7"/>
      <c r="E18" s="48">
        <v>11.348375942181278</v>
      </c>
      <c r="F18" s="48">
        <v>7.7008771134690734</v>
      </c>
      <c r="G18" s="48">
        <v>3.6840738368854931</v>
      </c>
      <c r="H18" s="48">
        <v>2.8870275129166956E-2</v>
      </c>
      <c r="I18" s="48">
        <v>-1.9263000000000141</v>
      </c>
      <c r="J18" s="48">
        <v>-1.0111370242934847</v>
      </c>
      <c r="K18" s="79">
        <v>2.6344617931994607</v>
      </c>
      <c r="L18" s="9"/>
      <c r="M18" s="101">
        <f t="shared" si="0"/>
        <v>2.6344617931994607</v>
      </c>
      <c r="N18" s="12" t="str">
        <f t="shared" si="1"/>
        <v>Desarrollo de sistemas informáticos y procesamiento de datos</v>
      </c>
      <c r="O18" s="12">
        <f t="shared" si="2"/>
        <v>1.0856296163664236</v>
      </c>
      <c r="P18" s="12" t="str">
        <f t="shared" si="3"/>
        <v>Telecomunicaciones</v>
      </c>
      <c r="Q18" s="55" t="str">
        <f t="shared" si="4"/>
        <v>Telecomunicaciones</v>
      </c>
      <c r="R18" s="24">
        <f t="shared" si="5"/>
        <v>1.0856296163664236</v>
      </c>
      <c r="S18" s="50"/>
      <c r="T18" s="27"/>
    </row>
    <row r="19" spans="1:20" x14ac:dyDescent="0.25">
      <c r="A19" s="100">
        <v>7</v>
      </c>
      <c r="B19" s="4" t="s">
        <v>54</v>
      </c>
      <c r="D19" s="7"/>
      <c r="E19" s="48">
        <v>1.6381529298467923</v>
      </c>
      <c r="F19" s="48">
        <v>2.7085994774501465</v>
      </c>
      <c r="G19" s="48">
        <v>1.8017951564148538</v>
      </c>
      <c r="H19" s="48">
        <v>0.26868662105576924</v>
      </c>
      <c r="I19" s="48">
        <v>-1.7172749999999959</v>
      </c>
      <c r="J19" s="48">
        <v>-3.024345473386425</v>
      </c>
      <c r="K19" s="79">
        <v>-3.3661352645538045</v>
      </c>
      <c r="L19" s="9"/>
      <c r="M19" s="101">
        <f t="shared" si="0"/>
        <v>-3.3661352645538045</v>
      </c>
      <c r="N19" s="12" t="str">
        <f t="shared" si="1"/>
        <v>Actividades de empleo, seguridad e invetigación privada, servicios</v>
      </c>
      <c r="O19" s="12">
        <f t="shared" si="2"/>
        <v>2.1966150893069303</v>
      </c>
      <c r="P19" s="12" t="str">
        <f t="shared" si="3"/>
        <v>Correo y servicios de mensajería</v>
      </c>
      <c r="Q19" s="55" t="str">
        <f t="shared" si="4"/>
        <v>Correo y servicios de mensajería</v>
      </c>
      <c r="R19" s="24">
        <f t="shared" si="5"/>
        <v>2.1966150893069303</v>
      </c>
      <c r="S19" s="50"/>
      <c r="T19" s="27"/>
    </row>
    <row r="20" spans="1:20" x14ac:dyDescent="0.25">
      <c r="A20" s="100">
        <v>8</v>
      </c>
      <c r="B20" s="83" t="s">
        <v>10</v>
      </c>
      <c r="D20" s="7"/>
      <c r="E20" s="48">
        <v>0.77988514116489327</v>
      </c>
      <c r="F20" s="48">
        <v>1.0687946633094025</v>
      </c>
      <c r="G20" s="48">
        <v>2.1011922911888359</v>
      </c>
      <c r="H20" s="48">
        <v>1.8580395528374538</v>
      </c>
      <c r="I20" s="48">
        <v>-0.427825000000015</v>
      </c>
      <c r="J20" s="48">
        <v>-3.5879886753359402</v>
      </c>
      <c r="K20" s="79">
        <v>-8.3558461033741871</v>
      </c>
      <c r="L20" s="9"/>
      <c r="M20" s="101">
        <f t="shared" si="0"/>
        <v>-8.3558461033741871</v>
      </c>
      <c r="N20" s="12" t="str">
        <f t="shared" si="1"/>
        <v>Publicidad</v>
      </c>
      <c r="O20" s="12">
        <f t="shared" si="2"/>
        <v>2.5187848655253919</v>
      </c>
      <c r="P20" s="12" t="str">
        <f t="shared" si="3"/>
        <v>Salud humana privada</v>
      </c>
      <c r="Q20" s="55" t="str">
        <f t="shared" si="4"/>
        <v>Salud humana privada</v>
      </c>
      <c r="R20" s="24">
        <f t="shared" si="5"/>
        <v>2.5187848655253919</v>
      </c>
      <c r="S20" s="50"/>
      <c r="T20" s="27"/>
    </row>
    <row r="21" spans="1:20" x14ac:dyDescent="0.25">
      <c r="A21" s="100">
        <v>9</v>
      </c>
      <c r="B21" s="83" t="s">
        <v>55</v>
      </c>
      <c r="D21" s="7"/>
      <c r="E21" s="48">
        <v>10.567946076012703</v>
      </c>
      <c r="F21" s="48">
        <v>6.4593633855638544</v>
      </c>
      <c r="G21" s="48">
        <v>7.0423402367292276E-2</v>
      </c>
      <c r="H21" s="48">
        <v>-5.7614537029003765</v>
      </c>
      <c r="I21" s="48">
        <v>-11.414974999999995</v>
      </c>
      <c r="J21" s="48">
        <v>-11.531022142924119</v>
      </c>
      <c r="K21" s="79">
        <v>-9.5547414507431547</v>
      </c>
      <c r="L21" s="9"/>
      <c r="M21" s="101">
        <f t="shared" si="0"/>
        <v>-9.5547414507431547</v>
      </c>
      <c r="N21" s="12" t="str">
        <f t="shared" si="1"/>
        <v>Actividades profesionales, científicas, técnicas</v>
      </c>
      <c r="O21" s="12">
        <f t="shared" si="2"/>
        <v>2.6344617931994607</v>
      </c>
      <c r="P21" s="12" t="str">
        <f t="shared" si="3"/>
        <v>Desarrollo de sistemas informáticos y procesamiento de datos</v>
      </c>
      <c r="Q21" s="55" t="str">
        <f t="shared" si="4"/>
        <v>Desarrollo de sistemas informáticos y procesamiento de datos</v>
      </c>
      <c r="R21" s="24">
        <f t="shared" si="5"/>
        <v>2.6344617931994607</v>
      </c>
      <c r="S21" s="50"/>
      <c r="T21" s="27"/>
    </row>
    <row r="22" spans="1:20" x14ac:dyDescent="0.25">
      <c r="A22" s="100">
        <v>10</v>
      </c>
      <c r="B22" s="83" t="s">
        <v>56</v>
      </c>
      <c r="C22" s="7"/>
      <c r="D22" s="7"/>
      <c r="E22" s="64">
        <v>4.5885890188779532</v>
      </c>
      <c r="F22" s="64">
        <v>7.5126101771886056</v>
      </c>
      <c r="G22" s="64">
        <v>7.5764338747439375</v>
      </c>
      <c r="H22" s="64">
        <v>8.8359405551406986</v>
      </c>
      <c r="I22" s="64">
        <v>9.6241750000000117</v>
      </c>
      <c r="J22" s="64">
        <v>4.8968938592288902</v>
      </c>
      <c r="K22" s="80">
        <v>3.0256754232458105</v>
      </c>
      <c r="L22" s="9"/>
      <c r="M22" s="101">
        <f t="shared" si="0"/>
        <v>3.0256754232458105</v>
      </c>
      <c r="N22" s="12" t="str">
        <f t="shared" si="1"/>
        <v>Actividades administrativas y de apoyo de oficina y otras acts.</v>
      </c>
      <c r="O22" s="12">
        <f t="shared" si="2"/>
        <v>2.7077658068896726</v>
      </c>
      <c r="P22" s="12" t="str">
        <f t="shared" si="3"/>
        <v>Educación superior privada</v>
      </c>
      <c r="Q22" s="55" t="str">
        <f t="shared" si="4"/>
        <v>Educación superior privada</v>
      </c>
      <c r="R22" s="24">
        <f t="shared" si="5"/>
        <v>2.7077658068896726</v>
      </c>
      <c r="S22" s="50"/>
      <c r="T22" s="27"/>
    </row>
    <row r="23" spans="1:20" x14ac:dyDescent="0.25">
      <c r="A23" s="100">
        <v>11</v>
      </c>
      <c r="B23" s="85" t="s">
        <v>4</v>
      </c>
      <c r="C23" s="83"/>
      <c r="D23" s="7"/>
      <c r="E23" s="48">
        <v>14.349475776777432</v>
      </c>
      <c r="F23" s="48">
        <v>5.4542443208563496</v>
      </c>
      <c r="G23" s="48">
        <v>4.9080860266730753</v>
      </c>
      <c r="H23" s="48">
        <v>4.9593785511965915</v>
      </c>
      <c r="I23" s="48">
        <v>3.9842868485937322</v>
      </c>
      <c r="J23" s="48">
        <v>3.3643314734449259</v>
      </c>
      <c r="K23" s="79">
        <v>2.7077658068896726</v>
      </c>
      <c r="L23" s="9"/>
      <c r="M23" s="101">
        <f t="shared" si="0"/>
        <v>2.7077658068896726</v>
      </c>
      <c r="N23" s="12" t="str">
        <f t="shared" si="1"/>
        <v>Educación superior privada</v>
      </c>
      <c r="O23" s="12">
        <f t="shared" si="2"/>
        <v>3.0256754232458105</v>
      </c>
      <c r="P23" s="12" t="str">
        <f t="shared" si="3"/>
        <v>Actividades administrativas y de apoyo de oficina y otras acts.</v>
      </c>
      <c r="Q23" s="55" t="str">
        <f t="shared" si="4"/>
        <v>Actividades administrativas y de apoyo de oficina y otras acts.</v>
      </c>
      <c r="R23" s="24">
        <f t="shared" si="5"/>
        <v>3.0256754232458105</v>
      </c>
      <c r="S23" s="50"/>
      <c r="T23" s="27"/>
    </row>
    <row r="24" spans="1:20" x14ac:dyDescent="0.25">
      <c r="A24" s="100">
        <v>12</v>
      </c>
      <c r="B24" s="4" t="s">
        <v>5</v>
      </c>
      <c r="C24" s="83"/>
      <c r="D24" s="7"/>
      <c r="E24" s="48">
        <v>7.5681740194892155</v>
      </c>
      <c r="F24" s="48">
        <v>7.1787674855658512</v>
      </c>
      <c r="G24" s="48">
        <v>6.7282691578504528</v>
      </c>
      <c r="H24" s="48">
        <v>5.0278616472386739</v>
      </c>
      <c r="I24" s="48">
        <v>3.9313250000000188</v>
      </c>
      <c r="J24" s="48">
        <v>3.0780885469669617</v>
      </c>
      <c r="K24" s="79">
        <v>2.5187848655253919</v>
      </c>
      <c r="L24" s="9"/>
      <c r="M24" s="101">
        <f t="shared" si="0"/>
        <v>2.5187848655253919</v>
      </c>
      <c r="N24" s="12" t="str">
        <f t="shared" si="1"/>
        <v>Salud humana privada</v>
      </c>
      <c r="O24" s="12">
        <f t="shared" si="2"/>
        <v>3.1181417848488824</v>
      </c>
      <c r="P24" s="12" t="str">
        <f t="shared" si="3"/>
        <v>Almacenamiento y actividades complementarias al transporte</v>
      </c>
      <c r="Q24" s="55" t="str">
        <f t="shared" si="4"/>
        <v>Almacenamiento y actividades complementarias al transporte</v>
      </c>
      <c r="R24" s="24">
        <f t="shared" si="5"/>
        <v>3.1181417848488824</v>
      </c>
      <c r="S24" s="50"/>
      <c r="T24" s="27"/>
    </row>
    <row r="25" spans="1:20" x14ac:dyDescent="0.25">
      <c r="A25" s="100">
        <v>13</v>
      </c>
      <c r="B25" s="83" t="s">
        <v>57</v>
      </c>
      <c r="D25" s="7"/>
      <c r="E25" s="48">
        <v>6.1702147425305887</v>
      </c>
      <c r="F25" s="48">
        <v>5.6271585448675721</v>
      </c>
      <c r="G25" s="48">
        <v>5.0602098895350833</v>
      </c>
      <c r="H25" s="48">
        <v>3.5752290640769457</v>
      </c>
      <c r="I25" s="48">
        <v>1.8011999999999917</v>
      </c>
      <c r="J25" s="48">
        <v>0.29334929899726969</v>
      </c>
      <c r="K25" s="79">
        <v>-0.13551385431757046</v>
      </c>
      <c r="L25" s="9"/>
      <c r="M25" s="101">
        <f t="shared" si="0"/>
        <v>-0.13551385431757046</v>
      </c>
      <c r="N25" s="12" t="str">
        <f t="shared" si="1"/>
        <v>Act. de programación y transmisión de televisión, agencia de noticias</v>
      </c>
      <c r="O25" s="12">
        <f t="shared" si="2"/>
        <v>3.3060111904753553</v>
      </c>
      <c r="P25" s="12" t="str">
        <f t="shared" si="3"/>
        <v>Otras de entretenimiento y otros servicios</v>
      </c>
      <c r="Q25" s="55" t="str">
        <f t="shared" si="4"/>
        <v>Otras de entretenimiento y otros servicios</v>
      </c>
      <c r="R25" s="24">
        <f t="shared" si="5"/>
        <v>3.3060111904753553</v>
      </c>
      <c r="S25" s="50"/>
      <c r="T25" s="27"/>
    </row>
    <row r="26" spans="1:20" x14ac:dyDescent="0.25">
      <c r="A26" s="100">
        <v>14</v>
      </c>
      <c r="B26" s="83" t="s">
        <v>58</v>
      </c>
      <c r="D26" s="7"/>
      <c r="E26" s="48">
        <v>2.7739458797539696</v>
      </c>
      <c r="F26" s="48">
        <v>1.3061522646765855</v>
      </c>
      <c r="G26" s="48">
        <v>3.711150029777821</v>
      </c>
      <c r="H26" s="48">
        <v>5.6236597329933913</v>
      </c>
      <c r="I26" s="48">
        <v>5.6647749999999997</v>
      </c>
      <c r="J26" s="48">
        <v>5.4523633859623111</v>
      </c>
      <c r="K26" s="79">
        <v>5.8378374695631674</v>
      </c>
      <c r="L26" s="9"/>
      <c r="M26" s="101">
        <f t="shared" si="0"/>
        <v>5.8378374695631674</v>
      </c>
      <c r="N26" s="12" t="str">
        <f t="shared" si="1"/>
        <v>Producción de películas cinematográficas</v>
      </c>
      <c r="O26" s="12">
        <f t="shared" si="2"/>
        <v>3.5278043501554501</v>
      </c>
      <c r="P26" s="12" t="str">
        <f t="shared" si="3"/>
        <v>Restaurantes, catering y bares</v>
      </c>
      <c r="Q26" s="55" t="str">
        <f t="shared" si="4"/>
        <v>Restaurantes, catering y bares</v>
      </c>
      <c r="R26" s="24">
        <f t="shared" si="5"/>
        <v>3.5278043501554501</v>
      </c>
      <c r="S26" s="50"/>
      <c r="T26" s="27"/>
    </row>
    <row r="27" spans="1:20" x14ac:dyDescent="0.25">
      <c r="A27" s="100">
        <v>15</v>
      </c>
      <c r="B27" s="83" t="s">
        <v>59</v>
      </c>
      <c r="D27" s="7"/>
      <c r="E27" s="48">
        <v>8.0926829901030395</v>
      </c>
      <c r="F27" s="48">
        <v>3.6880588435304507</v>
      </c>
      <c r="G27" s="48">
        <v>-0.60433602775555872</v>
      </c>
      <c r="H27" s="48">
        <v>-0.80386695346288395</v>
      </c>
      <c r="I27" s="48">
        <v>0.31432499999999308</v>
      </c>
      <c r="J27" s="48">
        <v>2.2214868231914098</v>
      </c>
      <c r="K27" s="79">
        <v>3.3060111904753553</v>
      </c>
      <c r="L27" s="9"/>
      <c r="M27" s="101">
        <f t="shared" si="0"/>
        <v>3.3060111904753553</v>
      </c>
      <c r="N27" s="12" t="str">
        <f t="shared" si="1"/>
        <v>Otras de entretenimiento y otros servicios</v>
      </c>
      <c r="O27" s="12">
        <f t="shared" si="2"/>
        <v>5.8378374695631674</v>
      </c>
      <c r="P27" s="12" t="str">
        <f t="shared" si="3"/>
        <v>Producción de películas cinematográficas</v>
      </c>
      <c r="Q27" s="55" t="str">
        <f t="shared" si="4"/>
        <v>Producción de películas cinematográficas</v>
      </c>
      <c r="R27" s="24">
        <f t="shared" si="5"/>
        <v>5.8378374695631674</v>
      </c>
      <c r="S27" s="50"/>
      <c r="T27" s="27"/>
    </row>
    <row r="28" spans="1:20" x14ac:dyDescent="0.25">
      <c r="A28" s="5"/>
      <c r="L28" s="9"/>
      <c r="M28" s="76"/>
      <c r="N28" s="27"/>
      <c r="O28" s="27"/>
      <c r="P28" s="27"/>
      <c r="Q28" s="27"/>
      <c r="R28" s="75"/>
      <c r="S28" s="50"/>
      <c r="T28" s="27"/>
    </row>
    <row r="29" spans="1:20" x14ac:dyDescent="0.25">
      <c r="A29" s="5"/>
      <c r="L29" s="9"/>
      <c r="M29" s="27"/>
      <c r="N29" s="27"/>
      <c r="O29" s="27"/>
      <c r="P29" s="27"/>
      <c r="Q29" s="27"/>
      <c r="R29" s="27"/>
      <c r="S29" s="27"/>
      <c r="T29" s="27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76"/>
      <c r="N30" s="50"/>
      <c r="O30" s="50"/>
      <c r="P30" s="50"/>
      <c r="Q30" s="50"/>
      <c r="R30" s="50"/>
      <c r="S30" s="50"/>
      <c r="T30" s="27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76"/>
      <c r="N31" s="27"/>
      <c r="O31" s="27"/>
      <c r="P31" s="27"/>
      <c r="Q31" s="27"/>
      <c r="R31" s="27"/>
      <c r="S31" s="27"/>
      <c r="T31" s="27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76"/>
      <c r="N32" s="27"/>
      <c r="O32" s="27"/>
      <c r="P32" s="27"/>
      <c r="Q32" s="27"/>
      <c r="R32" s="27"/>
      <c r="S32" s="27"/>
      <c r="T32" s="27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76"/>
      <c r="N33" s="93"/>
      <c r="O33" s="94"/>
      <c r="P33" s="27"/>
      <c r="Q33" s="27"/>
      <c r="R33" s="27"/>
      <c r="S33" s="27"/>
      <c r="T33" s="27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76"/>
      <c r="N34" s="93"/>
      <c r="O34" s="94"/>
      <c r="P34" s="27"/>
      <c r="Q34" s="27"/>
      <c r="R34" s="27"/>
      <c r="S34" s="27"/>
      <c r="T34" s="27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N35" s="37"/>
      <c r="O35" s="68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N36" s="69"/>
      <c r="O36" s="68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68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68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68"/>
      <c r="T39" s="4"/>
    </row>
    <row r="40" spans="1:20" x14ac:dyDescent="0.25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M40" s="5"/>
      <c r="O40" s="68"/>
      <c r="T40" s="4"/>
    </row>
    <row r="41" spans="1:20" x14ac:dyDescent="0.25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O41" s="68"/>
      <c r="T41" s="4"/>
    </row>
    <row r="42" spans="1:20" x14ac:dyDescent="0.25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O42" s="68"/>
      <c r="T42" s="4"/>
    </row>
    <row r="43" spans="1:20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O43" s="68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68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68"/>
      <c r="T45" s="4"/>
    </row>
    <row r="46" spans="1:20" x14ac:dyDescent="0.25">
      <c r="A46" s="15"/>
      <c r="B46" s="16" t="str">
        <f>'Ing Actividad Corrida'!B47</f>
        <v>Fuente: Dane, MTSB. Junio de 2016. Cálculos ODEB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M46" s="5"/>
      <c r="O46" s="68"/>
      <c r="T46" s="4"/>
    </row>
    <row r="47" spans="1:20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68"/>
      <c r="T47" s="4"/>
    </row>
    <row r="48" spans="1:20" x14ac:dyDescent="0.25">
      <c r="O48" s="68"/>
      <c r="T48" s="4"/>
    </row>
    <row r="49" spans="15:20" x14ac:dyDescent="0.25">
      <c r="O49" s="68"/>
      <c r="T49" s="4"/>
    </row>
    <row r="50" spans="15:20" x14ac:dyDescent="0.25">
      <c r="O50" s="68"/>
      <c r="T50" s="4"/>
    </row>
    <row r="51" spans="15:20" x14ac:dyDescent="0.25">
      <c r="O51" s="68"/>
      <c r="T51" s="4"/>
    </row>
    <row r="52" spans="15:20" x14ac:dyDescent="0.25">
      <c r="O52" s="68"/>
      <c r="T52" s="4"/>
    </row>
    <row r="53" spans="15:20" x14ac:dyDescent="0.25">
      <c r="O53" s="68"/>
      <c r="T53" s="4"/>
    </row>
  </sheetData>
  <sortState ref="Q13:R27">
    <sortCondition ref="R13:R27"/>
  </sortState>
  <mergeCells count="4">
    <mergeCell ref="D7:K7"/>
    <mergeCell ref="D8:K8"/>
    <mergeCell ref="F10:I10"/>
    <mergeCell ref="J10:K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E20" sqref="E2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4" t="s">
        <v>69</v>
      </c>
      <c r="D7" s="104"/>
      <c r="E7" s="104"/>
      <c r="F7" s="104"/>
      <c r="G7" s="104"/>
      <c r="H7" s="104"/>
      <c r="I7" s="9"/>
    </row>
    <row r="8" spans="1:13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3" ht="15.6" x14ac:dyDescent="0.3">
      <c r="A9" s="5"/>
      <c r="B9" s="43"/>
      <c r="C9" s="10"/>
      <c r="D9" s="51"/>
      <c r="E9" s="51"/>
      <c r="F9" s="51"/>
      <c r="G9" s="51"/>
      <c r="H9" s="51"/>
      <c r="I9" s="9"/>
    </row>
    <row r="10" spans="1:13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7</v>
      </c>
      <c r="D13" s="23">
        <v>3.0471481435514258</v>
      </c>
      <c r="E13" s="23">
        <v>3.8996542574575743</v>
      </c>
      <c r="F13" s="57"/>
      <c r="G13" s="23">
        <v>6.5210314196235242</v>
      </c>
      <c r="H13" s="23">
        <v>5.2091000000000003</v>
      </c>
      <c r="I13" s="9"/>
      <c r="J13" s="37"/>
      <c r="L13" s="27"/>
      <c r="M13" s="27"/>
    </row>
    <row r="14" spans="1:13" x14ac:dyDescent="0.25">
      <c r="A14" s="5"/>
      <c r="C14" s="47" t="s">
        <v>13</v>
      </c>
      <c r="D14" s="23">
        <v>3.779855715842273</v>
      </c>
      <c r="E14" s="23">
        <v>3.4570858283433203</v>
      </c>
      <c r="F14" s="56"/>
      <c r="G14" s="23">
        <v>9.161020429114064</v>
      </c>
      <c r="H14" s="23">
        <v>6.7191999999999998</v>
      </c>
      <c r="I14" s="9"/>
      <c r="J14" s="37"/>
      <c r="L14" s="27"/>
      <c r="M14" s="27"/>
    </row>
    <row r="15" spans="1:13" x14ac:dyDescent="0.25">
      <c r="A15" s="5"/>
      <c r="B15" s="61"/>
      <c r="C15" s="47" t="s">
        <v>16</v>
      </c>
      <c r="D15" s="23">
        <v>4.9589465924263276</v>
      </c>
      <c r="E15" s="23">
        <v>3.5878710906493083</v>
      </c>
      <c r="F15" s="56"/>
      <c r="G15" s="23">
        <v>7.6741296257461178</v>
      </c>
      <c r="H15" s="23">
        <v>2.3765999999999998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3</v>
      </c>
      <c r="D16" s="23">
        <v>3.3839631592891717</v>
      </c>
      <c r="E16" s="23">
        <v>3.9157796597000916</v>
      </c>
      <c r="F16" s="57"/>
      <c r="G16" s="23">
        <v>6.8618495457539508</v>
      </c>
      <c r="H16" s="23">
        <v>2.4161999999999999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7</v>
      </c>
      <c r="D17" s="23">
        <v>5.3792136139141355</v>
      </c>
      <c r="E17" s="23">
        <v>4.736108961461083</v>
      </c>
      <c r="F17" s="57"/>
      <c r="G17" s="23">
        <v>5.9847048600322639</v>
      </c>
      <c r="H17" s="23">
        <v>1.4676</v>
      </c>
      <c r="I17" s="9"/>
      <c r="J17" s="37"/>
      <c r="K17" s="37"/>
      <c r="L17" s="27"/>
      <c r="M17" s="27"/>
    </row>
    <row r="18" spans="1:13" x14ac:dyDescent="0.25">
      <c r="A18" s="5"/>
      <c r="C18" s="47" t="s">
        <v>13</v>
      </c>
      <c r="D18" s="23">
        <v>1.3062715435225192</v>
      </c>
      <c r="E18" s="23">
        <v>4.9081648402531153</v>
      </c>
      <c r="F18" s="57"/>
      <c r="G18" s="23">
        <v>3.2935803543089559</v>
      </c>
      <c r="H18" s="23">
        <v>-0.17710000000000001</v>
      </c>
      <c r="I18" s="9"/>
      <c r="J18" s="37"/>
      <c r="K18" s="37"/>
      <c r="L18" s="27"/>
      <c r="M18" s="27"/>
    </row>
    <row r="19" spans="1:13" x14ac:dyDescent="0.25">
      <c r="A19" s="5"/>
      <c r="B19" s="70"/>
      <c r="C19" s="47" t="s">
        <v>16</v>
      </c>
      <c r="D19" s="23">
        <v>1.7921465732206432</v>
      </c>
      <c r="E19" s="23">
        <v>6.02298850574714</v>
      </c>
      <c r="F19" s="57"/>
      <c r="G19" s="23">
        <v>3.4693092485521104</v>
      </c>
      <c r="H19" s="23">
        <v>0.52239999999999998</v>
      </c>
      <c r="I19" s="9"/>
      <c r="J19" s="37"/>
      <c r="K19" s="37"/>
      <c r="L19" s="27"/>
      <c r="M19" s="27"/>
    </row>
    <row r="20" spans="1:13" x14ac:dyDescent="0.25">
      <c r="A20" s="5"/>
      <c r="B20" s="61">
        <v>2016</v>
      </c>
      <c r="C20" s="47" t="s">
        <v>3</v>
      </c>
      <c r="D20" s="23">
        <v>1.5963774612977488</v>
      </c>
      <c r="E20" s="23">
        <v>7.4392523364485985</v>
      </c>
      <c r="F20" s="57"/>
      <c r="G20" s="23">
        <v>3.9339568971449301</v>
      </c>
      <c r="H20" s="23">
        <v>4.0281000000000002</v>
      </c>
      <c r="I20" s="9"/>
      <c r="J20" s="37"/>
      <c r="K20" s="37"/>
      <c r="L20" s="27"/>
      <c r="M20" s="27"/>
    </row>
    <row r="21" spans="1:13" x14ac:dyDescent="0.25">
      <c r="A21" s="5"/>
      <c r="B21" s="61"/>
      <c r="C21" s="47" t="s">
        <v>7</v>
      </c>
      <c r="D21" s="79">
        <v>-1.3737732905409916</v>
      </c>
      <c r="E21" s="79">
        <v>7.972513669277359</v>
      </c>
      <c r="F21" s="57"/>
      <c r="G21" s="79">
        <v>3.4128374052977417</v>
      </c>
      <c r="H21" s="79">
        <v>4.1135999999999999</v>
      </c>
      <c r="I21" s="9"/>
      <c r="J21" s="37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25">
      <c r="A40" s="5"/>
      <c r="B40" s="14"/>
      <c r="D40" s="107" t="s">
        <v>102</v>
      </c>
      <c r="E40" s="107"/>
      <c r="F40" s="107"/>
      <c r="G40" s="107"/>
      <c r="H40" s="14"/>
      <c r="I40" s="9"/>
      <c r="J40" s="4"/>
    </row>
    <row r="41" spans="1:10" ht="5.25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25">
      <c r="A42" s="5"/>
      <c r="B42" s="14"/>
      <c r="C42" s="7"/>
      <c r="E42" s="71">
        <v>2015</v>
      </c>
      <c r="F42" s="71">
        <v>2016</v>
      </c>
      <c r="G42" s="47"/>
      <c r="H42" s="12"/>
      <c r="I42" s="9"/>
      <c r="J42" s="4"/>
    </row>
    <row r="43" spans="1:10" ht="6.75" customHeight="1" x14ac:dyDescent="0.25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25">
      <c r="A44" s="5"/>
      <c r="B44" s="14"/>
      <c r="C44" s="53" t="s">
        <v>17</v>
      </c>
      <c r="D44" s="14"/>
      <c r="E44" s="23">
        <v>8.5033999999999992</v>
      </c>
      <c r="F44" s="79">
        <v>3.7585000000000002</v>
      </c>
      <c r="G44" s="47"/>
      <c r="H44" s="14"/>
      <c r="I44" s="9"/>
      <c r="J44" s="4"/>
    </row>
    <row r="45" spans="1:10" x14ac:dyDescent="0.25">
      <c r="A45" s="5"/>
      <c r="B45" s="14"/>
      <c r="C45" s="53" t="s">
        <v>18</v>
      </c>
      <c r="D45" s="14"/>
      <c r="E45" s="23">
        <v>1.3208</v>
      </c>
      <c r="F45" s="79">
        <v>2.7273000000000001</v>
      </c>
      <c r="G45" s="47"/>
      <c r="H45" s="14"/>
      <c r="I45" s="9"/>
      <c r="J45" s="4"/>
    </row>
    <row r="46" spans="1:10" x14ac:dyDescent="0.25">
      <c r="A46" s="5"/>
      <c r="B46" s="14"/>
      <c r="C46" s="53" t="s">
        <v>20</v>
      </c>
      <c r="D46" s="14"/>
      <c r="E46" s="23">
        <v>-0.66279999999999994</v>
      </c>
      <c r="F46" s="79">
        <v>-0.94189999999999996</v>
      </c>
      <c r="G46" s="47"/>
      <c r="H46" s="14"/>
      <c r="I46" s="9"/>
      <c r="J46" s="4"/>
    </row>
    <row r="47" spans="1:10" x14ac:dyDescent="0.25">
      <c r="A47" s="5"/>
      <c r="B47" s="14"/>
      <c r="C47" s="52" t="s">
        <v>21</v>
      </c>
      <c r="D47" s="14"/>
      <c r="E47" s="59">
        <f>+G17</f>
        <v>5.9847048600322639</v>
      </c>
      <c r="F47" s="79">
        <f>+G21</f>
        <v>3.4128374052977417</v>
      </c>
      <c r="G47" s="47"/>
      <c r="H47" s="14"/>
      <c r="I47" s="9"/>
      <c r="J47" s="4"/>
    </row>
    <row r="48" spans="1:10" x14ac:dyDescent="0.25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25">
      <c r="A49" s="5"/>
      <c r="B49" s="14" t="str">
        <f>'Ing Actividad Corrida'!B47</f>
        <v>Fuente: Dane, MTSB. Junio de 2016. Cálculos ODEB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23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36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5"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Normal="100" zoomScaleSheetLayoutView="100" workbookViewId="0">
      <selection activeCell="J46" sqref="J4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85546875" style="4" customWidth="1"/>
    <col min="6" max="6" width="12.28515625" style="4" customWidth="1"/>
    <col min="7" max="8" width="14.140625" style="4" customWidth="1"/>
    <col min="9" max="9" width="12.42578125" style="4" customWidth="1"/>
    <col min="10" max="16384" width="10.85546875" style="4"/>
  </cols>
  <sheetData>
    <row r="1" spans="1:9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9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9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9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9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9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25">
      <c r="A7" s="5"/>
      <c r="B7" s="43"/>
      <c r="C7" s="109" t="s">
        <v>71</v>
      </c>
      <c r="D7" s="109"/>
      <c r="E7" s="109"/>
      <c r="F7" s="109"/>
      <c r="G7" s="109"/>
      <c r="H7" s="109"/>
      <c r="I7" s="110"/>
    </row>
    <row r="8" spans="1:9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9" ht="15.6" x14ac:dyDescent="0.3">
      <c r="A9" s="5"/>
      <c r="B9" s="43"/>
      <c r="I9" s="54"/>
    </row>
    <row r="10" spans="1:9" ht="15.75" customHeight="1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9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25">
      <c r="A13" s="5"/>
      <c r="B13" s="61">
        <v>2014</v>
      </c>
      <c r="C13" s="47" t="s">
        <v>7</v>
      </c>
      <c r="D13" s="23">
        <v>-2.7112315024992117</v>
      </c>
      <c r="E13" s="23">
        <v>2.4760665601246901</v>
      </c>
      <c r="F13" s="24"/>
      <c r="G13" s="23">
        <v>-1.5612549477969417</v>
      </c>
      <c r="H13" s="23">
        <v>5.2187999999999999</v>
      </c>
      <c r="I13" s="9"/>
    </row>
    <row r="14" spans="1:9" x14ac:dyDescent="0.25">
      <c r="A14" s="5"/>
      <c r="C14" s="47" t="s">
        <v>13</v>
      </c>
      <c r="D14" s="23">
        <v>-0.61185367318797867</v>
      </c>
      <c r="E14" s="23">
        <v>4.4575079379243654</v>
      </c>
      <c r="F14" s="7"/>
      <c r="G14" s="23">
        <v>1.5605891612277212</v>
      </c>
      <c r="H14" s="23">
        <v>3.7317999999999998</v>
      </c>
      <c r="I14" s="9"/>
    </row>
    <row r="15" spans="1:9" x14ac:dyDescent="0.25">
      <c r="A15" s="5"/>
      <c r="B15" s="61"/>
      <c r="C15" s="47" t="s">
        <v>16</v>
      </c>
      <c r="D15" s="23">
        <v>2.4177239164188347</v>
      </c>
      <c r="E15" s="23">
        <v>10.250940206042403</v>
      </c>
      <c r="F15" s="7"/>
      <c r="G15" s="23">
        <v>-0.45242868706619754</v>
      </c>
      <c r="H15" s="23">
        <v>3.4878</v>
      </c>
      <c r="I15" s="9"/>
    </row>
    <row r="16" spans="1:9" x14ac:dyDescent="0.25">
      <c r="A16" s="5"/>
      <c r="B16" s="70"/>
      <c r="C16" s="47" t="s">
        <v>3</v>
      </c>
      <c r="D16" s="23">
        <v>7.5120740280601117</v>
      </c>
      <c r="E16" s="23">
        <v>13.730343890126795</v>
      </c>
      <c r="F16" s="24"/>
      <c r="G16" s="23">
        <v>-1.0669306167149117</v>
      </c>
      <c r="H16" s="23">
        <v>3.899</v>
      </c>
      <c r="I16" s="9"/>
    </row>
    <row r="17" spans="1:9" x14ac:dyDescent="0.25">
      <c r="A17" s="5"/>
      <c r="B17" s="61">
        <v>2015</v>
      </c>
      <c r="C17" s="47" t="s">
        <v>7</v>
      </c>
      <c r="D17" s="23">
        <v>4.4561547347191865</v>
      </c>
      <c r="E17" s="23">
        <v>15.62146020498394</v>
      </c>
      <c r="F17" s="24"/>
      <c r="G17" s="23">
        <v>3.649104819950888</v>
      </c>
      <c r="H17" s="23">
        <v>3.2035999999999998</v>
      </c>
      <c r="I17" s="9"/>
    </row>
    <row r="18" spans="1:9" x14ac:dyDescent="0.25">
      <c r="A18" s="5"/>
      <c r="C18" s="47" t="s">
        <v>13</v>
      </c>
      <c r="D18" s="23">
        <v>8.1953090980768408</v>
      </c>
      <c r="E18" s="23">
        <v>15.232423898962688</v>
      </c>
      <c r="F18" s="24"/>
      <c r="G18" s="23">
        <v>-1.9658042789619246</v>
      </c>
      <c r="H18" s="23">
        <v>2.1877</v>
      </c>
      <c r="I18" s="9"/>
    </row>
    <row r="19" spans="1:9" x14ac:dyDescent="0.25">
      <c r="A19" s="5"/>
      <c r="B19" s="70"/>
      <c r="C19" s="47" t="s">
        <v>16</v>
      </c>
      <c r="D19" s="23">
        <v>1.21384888792746</v>
      </c>
      <c r="E19" s="23">
        <v>9.672145180944792</v>
      </c>
      <c r="F19" s="24"/>
      <c r="G19" s="23">
        <v>-1.2187193704807475</v>
      </c>
      <c r="H19" s="23">
        <v>2.6322000000000001</v>
      </c>
      <c r="I19" s="9"/>
    </row>
    <row r="20" spans="1:9" x14ac:dyDescent="0.25">
      <c r="A20" s="5"/>
      <c r="B20" s="61">
        <v>2016</v>
      </c>
      <c r="C20" s="47" t="s">
        <v>3</v>
      </c>
      <c r="D20" s="23">
        <v>0.17227070650447374</v>
      </c>
      <c r="E20" s="23">
        <v>7.8376708549036112</v>
      </c>
      <c r="F20" s="7"/>
      <c r="G20" s="23">
        <v>7.8833568554969036</v>
      </c>
      <c r="H20" s="23">
        <v>8.1157000000000004</v>
      </c>
      <c r="I20" s="9"/>
    </row>
    <row r="21" spans="1:9" x14ac:dyDescent="0.25">
      <c r="A21" s="5"/>
      <c r="B21" s="61"/>
      <c r="C21" s="47" t="s">
        <v>7</v>
      </c>
      <c r="D21" s="79">
        <v>-1.2610349090719009</v>
      </c>
      <c r="E21" s="79">
        <v>-0.23071984365332643</v>
      </c>
      <c r="F21" s="7"/>
      <c r="G21" s="79">
        <v>7.7184353566621677</v>
      </c>
      <c r="H21" s="79">
        <v>6.3623000000000003</v>
      </c>
      <c r="I21" s="9"/>
    </row>
    <row r="22" spans="1:9" x14ac:dyDescent="0.25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25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25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25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07" t="s">
        <v>103</v>
      </c>
      <c r="E40" s="107"/>
      <c r="F40" s="107"/>
      <c r="G40" s="107"/>
      <c r="H40" s="14"/>
      <c r="I40" s="9"/>
    </row>
    <row r="41" spans="1:9" ht="11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2015</v>
      </c>
      <c r="F42" s="47">
        <v>2016</v>
      </c>
      <c r="G42" s="14"/>
      <c r="H42" s="14"/>
      <c r="I42" s="9"/>
    </row>
    <row r="43" spans="1:9" ht="10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17</v>
      </c>
      <c r="D44" s="14"/>
      <c r="E44" s="23">
        <v>7.5815999999999999</v>
      </c>
      <c r="F44" s="79">
        <v>9.0609000000000002</v>
      </c>
      <c r="G44" s="14"/>
      <c r="H44" s="14"/>
      <c r="I44" s="9"/>
    </row>
    <row r="45" spans="1:9" x14ac:dyDescent="0.25">
      <c r="A45" s="5"/>
      <c r="B45" s="14"/>
      <c r="C45" s="53" t="s">
        <v>18</v>
      </c>
      <c r="D45" s="14"/>
      <c r="E45" s="23">
        <v>-22.2577</v>
      </c>
      <c r="F45" s="79">
        <v>-4.5205000000000002</v>
      </c>
      <c r="G45" s="14"/>
      <c r="H45" s="14"/>
      <c r="I45" s="9"/>
    </row>
    <row r="46" spans="1:9" x14ac:dyDescent="0.25">
      <c r="A46" s="5"/>
      <c r="B46" s="14"/>
      <c r="C46" s="53" t="s">
        <v>20</v>
      </c>
      <c r="D46" s="14"/>
      <c r="E46" s="23">
        <v>-10.702299999999999</v>
      </c>
      <c r="F46" s="79">
        <v>-33.558100000000003</v>
      </c>
      <c r="G46" s="14"/>
      <c r="H46" s="14"/>
      <c r="I46" s="9"/>
    </row>
    <row r="47" spans="1:9" x14ac:dyDescent="0.25">
      <c r="A47" s="5"/>
      <c r="B47" s="14"/>
      <c r="C47" s="52" t="s">
        <v>21</v>
      </c>
      <c r="D47" s="14"/>
      <c r="E47" s="59">
        <f>+G17</f>
        <v>3.649104819950888</v>
      </c>
      <c r="F47" s="79">
        <f>+G21</f>
        <v>7.7184353566621677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14" t="str">
        <f>'Ing Actividad Corrida'!B47</f>
        <v>Fuente: Dane, MTSB. Junio de 2016. Cálculos ODEB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5"/>
      <c r="B51" s="14" t="s">
        <v>26</v>
      </c>
      <c r="C51" s="14"/>
      <c r="D51" s="14"/>
      <c r="E51" s="14"/>
      <c r="F51" s="14"/>
      <c r="G51" s="14"/>
      <c r="H51" s="14"/>
      <c r="I51" s="9"/>
    </row>
    <row r="52" spans="1:9" x14ac:dyDescent="0.25">
      <c r="A52" s="15"/>
      <c r="B52" s="16" t="s">
        <v>36</v>
      </c>
      <c r="C52" s="16"/>
      <c r="D52" s="16"/>
      <c r="E52" s="16"/>
      <c r="F52" s="16"/>
      <c r="G52" s="16"/>
      <c r="H52" s="16"/>
      <c r="I52" s="18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100" workbookViewId="0">
      <selection activeCell="E20" sqref="E2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57031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6384" width="10.85546875" style="4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1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1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1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1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25">
      <c r="A7" s="5"/>
      <c r="B7" s="43"/>
      <c r="C7" s="104" t="s">
        <v>72</v>
      </c>
      <c r="D7" s="104"/>
      <c r="E7" s="104"/>
      <c r="F7" s="104"/>
      <c r="G7" s="104"/>
      <c r="H7" s="104"/>
      <c r="I7" s="9"/>
    </row>
    <row r="8" spans="1:11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1" ht="15.6" x14ac:dyDescent="0.3">
      <c r="A9" s="5"/>
      <c r="B9" s="43"/>
      <c r="I9" s="54"/>
    </row>
    <row r="10" spans="1:11" ht="15.75" customHeight="1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25">
      <c r="A13" s="5"/>
      <c r="B13" s="61">
        <v>2014</v>
      </c>
      <c r="C13" s="47" t="s">
        <v>7</v>
      </c>
      <c r="D13" s="23">
        <v>3.0188144456610111</v>
      </c>
      <c r="E13" s="23">
        <v>4.3725363472988166</v>
      </c>
      <c r="F13" s="24"/>
      <c r="G13" s="23">
        <v>9.8608115854640346</v>
      </c>
      <c r="H13" s="23">
        <v>13.6168</v>
      </c>
      <c r="I13" s="9"/>
      <c r="J13" s="27"/>
      <c r="K13" s="27"/>
    </row>
    <row r="14" spans="1:11" x14ac:dyDescent="0.25">
      <c r="A14" s="5"/>
      <c r="C14" s="47" t="s">
        <v>13</v>
      </c>
      <c r="D14" s="23">
        <v>0.47427579932290964</v>
      </c>
      <c r="E14" s="23">
        <v>2.514038638296201</v>
      </c>
      <c r="F14" s="7"/>
      <c r="G14" s="23">
        <v>-19.392050262368919</v>
      </c>
      <c r="H14" s="23">
        <v>-1.1120000000000001</v>
      </c>
      <c r="I14" s="9"/>
      <c r="J14" s="27"/>
      <c r="K14" s="27"/>
    </row>
    <row r="15" spans="1:11" x14ac:dyDescent="0.25">
      <c r="A15" s="5"/>
      <c r="B15" s="61"/>
      <c r="C15" s="47" t="s">
        <v>16</v>
      </c>
      <c r="D15" s="23">
        <v>-1.5687504149292542</v>
      </c>
      <c r="E15" s="23">
        <v>-0.89551381698641519</v>
      </c>
      <c r="F15" s="7"/>
      <c r="G15" s="23">
        <v>-25.842904735745755</v>
      </c>
      <c r="H15" s="23">
        <v>-10.362500000000001</v>
      </c>
      <c r="I15" s="9"/>
      <c r="J15" s="27"/>
      <c r="K15" s="27"/>
    </row>
    <row r="16" spans="1:11" x14ac:dyDescent="0.25">
      <c r="A16" s="5"/>
      <c r="B16" s="70"/>
      <c r="C16" s="47" t="s">
        <v>3</v>
      </c>
      <c r="D16" s="23">
        <v>-9.0659260451662398</v>
      </c>
      <c r="E16" s="23">
        <v>-11.645995124192732</v>
      </c>
      <c r="F16" s="24"/>
      <c r="G16" s="23">
        <v>1.4068648345074708</v>
      </c>
      <c r="H16" s="23">
        <v>2.2709000000000001</v>
      </c>
      <c r="I16" s="9"/>
      <c r="J16" s="27"/>
      <c r="K16" s="27"/>
    </row>
    <row r="17" spans="1:11" x14ac:dyDescent="0.25">
      <c r="A17" s="5"/>
      <c r="B17" s="61">
        <v>2015</v>
      </c>
      <c r="C17" s="47" t="s">
        <v>7</v>
      </c>
      <c r="D17" s="23">
        <v>-8.9738089716004161</v>
      </c>
      <c r="E17" s="23">
        <v>-11.528664606726281</v>
      </c>
      <c r="F17" s="24"/>
      <c r="G17" s="23">
        <v>-12.329566297741735</v>
      </c>
      <c r="H17" s="23">
        <v>-4.6276000000000002</v>
      </c>
      <c r="I17" s="9"/>
      <c r="J17" s="27"/>
      <c r="K17" s="27"/>
    </row>
    <row r="18" spans="1:11" x14ac:dyDescent="0.25">
      <c r="A18" s="5"/>
      <c r="C18" s="47" t="s">
        <v>13</v>
      </c>
      <c r="D18" s="23">
        <v>2.7902565635420595</v>
      </c>
      <c r="E18" s="23">
        <v>-6.3018000235160461</v>
      </c>
      <c r="F18" s="24"/>
      <c r="G18" s="23">
        <v>13.813018164256397</v>
      </c>
      <c r="H18" s="23">
        <v>7.2454999999999998</v>
      </c>
      <c r="I18" s="9"/>
      <c r="J18" s="27"/>
      <c r="K18" s="27"/>
    </row>
    <row r="19" spans="1:11" x14ac:dyDescent="0.25">
      <c r="A19" s="5"/>
      <c r="B19" s="70"/>
      <c r="C19" s="47" t="s">
        <v>16</v>
      </c>
      <c r="D19" s="23">
        <v>14.696874832410622</v>
      </c>
      <c r="E19" s="23">
        <v>0.8855611722319745</v>
      </c>
      <c r="F19" s="24"/>
      <c r="G19" s="23">
        <v>14.409349316560792</v>
      </c>
      <c r="H19" s="23">
        <v>3.3517999999999999</v>
      </c>
      <c r="I19" s="9"/>
      <c r="J19" s="27"/>
      <c r="K19" s="27"/>
    </row>
    <row r="20" spans="1:11" x14ac:dyDescent="0.25">
      <c r="A20" s="5"/>
      <c r="B20" s="61">
        <v>2016</v>
      </c>
      <c r="C20" s="47" t="s">
        <v>3</v>
      </c>
      <c r="D20" s="23">
        <v>3.6968278997448811</v>
      </c>
      <c r="E20" s="23">
        <v>-3.3751118574489758</v>
      </c>
      <c r="F20" s="7"/>
      <c r="G20" s="23">
        <v>-15.376539128662181</v>
      </c>
      <c r="H20" s="23">
        <v>-5.2190000000000003</v>
      </c>
      <c r="I20" s="9"/>
      <c r="J20" s="27"/>
      <c r="K20" s="27"/>
    </row>
    <row r="21" spans="1:11" x14ac:dyDescent="0.25">
      <c r="A21" s="5"/>
      <c r="B21" s="61"/>
      <c r="C21" s="47" t="s">
        <v>7</v>
      </c>
      <c r="D21" s="79">
        <v>13.366876255654358</v>
      </c>
      <c r="E21" s="79">
        <v>8.2418719011600352</v>
      </c>
      <c r="F21" s="7"/>
      <c r="G21" s="79">
        <v>-0.35784898794003484</v>
      </c>
      <c r="H21" s="79">
        <v>1.5637000000000001</v>
      </c>
      <c r="I21" s="9"/>
      <c r="J21" s="27"/>
      <c r="K21" s="27"/>
    </row>
    <row r="22" spans="1:11" x14ac:dyDescent="0.25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25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25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25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25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25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25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25">
      <c r="A40" s="5"/>
      <c r="B40" s="14"/>
      <c r="D40" s="111" t="s">
        <v>104</v>
      </c>
      <c r="E40" s="111"/>
      <c r="F40" s="111"/>
      <c r="G40" s="111"/>
      <c r="H40" s="14"/>
      <c r="I40" s="9"/>
    </row>
    <row r="41" spans="1:9" ht="5.25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14"/>
      <c r="E42" s="47">
        <v>2015</v>
      </c>
      <c r="F42" s="47">
        <v>2016</v>
      </c>
      <c r="G42" s="14"/>
      <c r="H42" s="14"/>
      <c r="I42" s="9"/>
    </row>
    <row r="43" spans="1:9" ht="4.5" customHeight="1" x14ac:dyDescent="0.25">
      <c r="A43" s="5"/>
      <c r="B43" s="14"/>
      <c r="C43" s="7"/>
      <c r="D43" s="14"/>
      <c r="E43" s="32"/>
      <c r="G43" s="14"/>
      <c r="H43" s="14"/>
      <c r="I43" s="9"/>
    </row>
    <row r="44" spans="1:9" x14ac:dyDescent="0.25">
      <c r="A44" s="5"/>
      <c r="B44" s="14"/>
      <c r="C44" s="53" t="s">
        <v>17</v>
      </c>
      <c r="D44" s="14"/>
      <c r="E44" s="23">
        <v>-16.518899999999999</v>
      </c>
      <c r="F44" s="79">
        <v>-7.6479999999999997</v>
      </c>
      <c r="G44" s="14"/>
      <c r="H44" s="14"/>
      <c r="I44" s="9"/>
    </row>
    <row r="45" spans="1:9" x14ac:dyDescent="0.25">
      <c r="A45" s="5"/>
      <c r="B45" s="14"/>
      <c r="C45" s="53" t="s">
        <v>18</v>
      </c>
      <c r="D45" s="14"/>
      <c r="E45" s="23">
        <v>-8.5213999999999999</v>
      </c>
      <c r="F45" s="79">
        <v>5.6898</v>
      </c>
      <c r="G45" s="14"/>
      <c r="H45" s="14"/>
      <c r="I45" s="9"/>
    </row>
    <row r="46" spans="1:9" x14ac:dyDescent="0.25">
      <c r="A46" s="5"/>
      <c r="B46" s="14"/>
      <c r="C46" s="53" t="s">
        <v>20</v>
      </c>
      <c r="D46" s="14"/>
      <c r="E46" s="23">
        <v>-14.5756</v>
      </c>
      <c r="F46" s="79">
        <v>-2.8092000000000001</v>
      </c>
      <c r="G46" s="14"/>
      <c r="H46" s="14"/>
      <c r="I46" s="9"/>
    </row>
    <row r="47" spans="1:9" x14ac:dyDescent="0.25">
      <c r="A47" s="5"/>
      <c r="B47" s="14"/>
      <c r="C47" s="52" t="s">
        <v>21</v>
      </c>
      <c r="D47" s="14"/>
      <c r="E47" s="59">
        <f>+G17</f>
        <v>-12.329566297741735</v>
      </c>
      <c r="F47" s="79">
        <f>+G21</f>
        <v>-0.35784898794003484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25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36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Normal="100" zoomScaleSheetLayoutView="100" workbookViewId="0">
      <selection activeCell="F40" sqref="F4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5703125" style="4" customWidth="1"/>
    <col min="5" max="5" width="14.85546875" style="4" customWidth="1"/>
    <col min="6" max="8" width="13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6"/>
      <c r="C2" s="6"/>
      <c r="D2" s="6"/>
      <c r="E2" s="6"/>
      <c r="F2" s="6"/>
      <c r="G2" s="43"/>
      <c r="H2" s="43"/>
      <c r="I2" s="8"/>
    </row>
    <row r="3" spans="1:13" ht="15.6" x14ac:dyDescent="0.3">
      <c r="A3" s="5"/>
      <c r="B3" s="6"/>
      <c r="C3" s="6"/>
      <c r="D3" s="6"/>
      <c r="E3" s="6"/>
      <c r="F3" s="6"/>
      <c r="G3" s="43"/>
      <c r="H3" s="43"/>
      <c r="I3" s="8"/>
    </row>
    <row r="4" spans="1:13" ht="15.6" x14ac:dyDescent="0.3">
      <c r="A4" s="5"/>
      <c r="B4" s="6"/>
      <c r="C4" s="6"/>
      <c r="D4" s="6"/>
      <c r="E4" s="6"/>
      <c r="F4" s="6"/>
      <c r="G4" s="43"/>
      <c r="H4" s="43"/>
      <c r="I4" s="9"/>
    </row>
    <row r="5" spans="1:13" ht="15.6" x14ac:dyDescent="0.3">
      <c r="A5" s="5"/>
      <c r="B5" s="6"/>
      <c r="C5" s="6"/>
      <c r="D5" s="6"/>
      <c r="E5" s="6"/>
      <c r="F5" s="6"/>
      <c r="G5" s="43"/>
      <c r="H5" s="43"/>
      <c r="I5" s="9"/>
    </row>
    <row r="6" spans="1:13" ht="15.6" x14ac:dyDescent="0.3">
      <c r="A6" s="5"/>
      <c r="B6" s="6"/>
      <c r="C6" s="6"/>
      <c r="D6" s="6"/>
      <c r="E6" s="6"/>
      <c r="F6" s="6"/>
      <c r="G6" s="43"/>
      <c r="H6" s="43"/>
      <c r="I6" s="9"/>
    </row>
    <row r="7" spans="1:13" x14ac:dyDescent="0.25">
      <c r="A7" s="5"/>
      <c r="B7" s="6"/>
      <c r="C7" s="104" t="s">
        <v>42</v>
      </c>
      <c r="D7" s="104"/>
      <c r="E7" s="104"/>
      <c r="F7" s="104"/>
      <c r="G7" s="104"/>
      <c r="H7" s="104"/>
      <c r="I7" s="9"/>
    </row>
    <row r="8" spans="1:13" x14ac:dyDescent="0.25">
      <c r="A8" s="5"/>
      <c r="B8" s="6"/>
      <c r="C8" s="105" t="s">
        <v>99</v>
      </c>
      <c r="D8" s="105"/>
      <c r="E8" s="105"/>
      <c r="F8" s="105"/>
      <c r="G8" s="105"/>
      <c r="H8" s="105"/>
      <c r="I8" s="46"/>
    </row>
    <row r="9" spans="1:13" ht="15.6" x14ac:dyDescent="0.3">
      <c r="A9" s="5"/>
      <c r="B9" s="6"/>
      <c r="D9" s="43"/>
      <c r="E9" s="43"/>
      <c r="F9" s="42"/>
      <c r="G9" s="42"/>
      <c r="H9" s="42"/>
      <c r="I9" s="9"/>
    </row>
    <row r="10" spans="1:13" ht="15.75" customHeight="1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3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7</v>
      </c>
      <c r="D13" s="23">
        <v>7.5161005988497509</v>
      </c>
      <c r="E13" s="23">
        <v>5.7432177594319178</v>
      </c>
      <c r="F13" s="24"/>
      <c r="G13" s="23">
        <v>4.4249313317608285</v>
      </c>
      <c r="H13" s="23">
        <v>4.1383000000000001</v>
      </c>
      <c r="I13" s="9"/>
      <c r="J13" s="37"/>
      <c r="L13" s="27"/>
      <c r="M13" s="27"/>
    </row>
    <row r="14" spans="1:13" x14ac:dyDescent="0.25">
      <c r="A14" s="5"/>
      <c r="C14" s="47" t="s">
        <v>13</v>
      </c>
      <c r="D14" s="23">
        <v>5.8462824431269045</v>
      </c>
      <c r="E14" s="23">
        <v>5.9449170828677511</v>
      </c>
      <c r="F14" s="7"/>
      <c r="G14" s="23">
        <v>5.9972719182737722</v>
      </c>
      <c r="H14" s="23">
        <v>5.2058999999999997</v>
      </c>
      <c r="I14" s="9"/>
      <c r="J14" s="37"/>
      <c r="L14" s="27"/>
      <c r="M14" s="27"/>
    </row>
    <row r="15" spans="1:13" x14ac:dyDescent="0.25">
      <c r="A15" s="5"/>
      <c r="B15" s="61"/>
      <c r="C15" s="47" t="s">
        <v>16</v>
      </c>
      <c r="D15" s="23">
        <v>2.7212420621065991</v>
      </c>
      <c r="E15" s="23">
        <v>4.5949130125371385</v>
      </c>
      <c r="F15" s="7"/>
      <c r="G15" s="23">
        <v>7.747213185672952</v>
      </c>
      <c r="H15" s="23">
        <v>5.9494999999999996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3</v>
      </c>
      <c r="D16" s="23">
        <v>0.3689627514205096</v>
      </c>
      <c r="E16" s="23">
        <v>0.68775437005661466</v>
      </c>
      <c r="F16" s="24"/>
      <c r="G16" s="23">
        <v>9.4078386595255914</v>
      </c>
      <c r="H16" s="23">
        <v>8.0892999999999997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7</v>
      </c>
      <c r="D17" s="23">
        <v>-1.1466573403530411</v>
      </c>
      <c r="E17" s="23">
        <v>-0.67490775701311012</v>
      </c>
      <c r="F17" s="24"/>
      <c r="G17" s="23">
        <v>9.8883263765714879</v>
      </c>
      <c r="H17" s="23">
        <v>6.7321</v>
      </c>
      <c r="I17" s="9"/>
      <c r="J17" s="37"/>
      <c r="K17" s="37"/>
      <c r="L17" s="27"/>
      <c r="M17" s="27"/>
    </row>
    <row r="18" spans="1:13" x14ac:dyDescent="0.25">
      <c r="A18" s="5"/>
      <c r="C18" s="47" t="s">
        <v>13</v>
      </c>
      <c r="D18" s="23">
        <v>4.1714647879982358</v>
      </c>
      <c r="E18" s="23">
        <v>-0.20473683169613954</v>
      </c>
      <c r="F18" s="24"/>
      <c r="G18" s="23">
        <v>8.5824588353354372</v>
      </c>
      <c r="H18" s="23">
        <v>4.1580000000000004</v>
      </c>
      <c r="I18" s="9"/>
      <c r="J18" s="37"/>
      <c r="K18" s="37"/>
      <c r="L18" s="27"/>
      <c r="M18" s="27"/>
    </row>
    <row r="19" spans="1:13" x14ac:dyDescent="0.25">
      <c r="A19" s="5"/>
      <c r="B19" s="70"/>
      <c r="C19" s="47" t="s">
        <v>16</v>
      </c>
      <c r="D19" s="23">
        <v>-1.5093616008174271</v>
      </c>
      <c r="E19" s="23">
        <v>-3.9646089854050603</v>
      </c>
      <c r="F19" s="24"/>
      <c r="G19" s="23">
        <v>6.3861500000000015</v>
      </c>
      <c r="H19" s="23">
        <v>-8.3900000000000002E-2</v>
      </c>
      <c r="I19" s="9"/>
      <c r="J19" s="37"/>
      <c r="K19" s="37"/>
      <c r="L19" s="27"/>
      <c r="M19" s="27"/>
    </row>
    <row r="20" spans="1:13" x14ac:dyDescent="0.25">
      <c r="A20" s="5"/>
      <c r="B20" s="61">
        <v>2016</v>
      </c>
      <c r="C20" s="47" t="s">
        <v>3</v>
      </c>
      <c r="D20" s="23">
        <v>-2.5774167380898882</v>
      </c>
      <c r="E20" s="23">
        <v>-3.4678174625029312</v>
      </c>
      <c r="F20" s="24"/>
      <c r="G20" s="23">
        <v>3.743404319471666</v>
      </c>
      <c r="H20" s="23">
        <v>1.1560999999999999</v>
      </c>
      <c r="I20" s="9"/>
      <c r="J20" s="4"/>
      <c r="K20" s="37"/>
      <c r="L20" s="27"/>
      <c r="M20" s="27"/>
    </row>
    <row r="21" spans="1:13" x14ac:dyDescent="0.25">
      <c r="A21" s="5"/>
      <c r="B21" s="61"/>
      <c r="C21" s="47" t="s">
        <v>7</v>
      </c>
      <c r="D21" s="79">
        <v>-2.470071552262687</v>
      </c>
      <c r="E21" s="79">
        <v>-3.6574970313505206</v>
      </c>
      <c r="F21" s="24"/>
      <c r="G21" s="79">
        <v>1.0856296163664236</v>
      </c>
      <c r="H21" s="79">
        <v>-1.4686999999999999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25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25">
      <c r="A41" s="5"/>
      <c r="B41" s="14"/>
      <c r="D41" s="107" t="s">
        <v>105</v>
      </c>
      <c r="E41" s="107"/>
      <c r="F41" s="107"/>
      <c r="G41" s="107"/>
      <c r="H41" s="14"/>
      <c r="I41" s="9"/>
      <c r="J41" s="4"/>
    </row>
    <row r="42" spans="1:10" ht="6" customHeight="1" x14ac:dyDescent="0.25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25">
      <c r="A43" s="5"/>
      <c r="B43" s="14"/>
      <c r="C43" s="7"/>
      <c r="D43" s="14"/>
      <c r="E43" s="47">
        <v>2015</v>
      </c>
      <c r="F43" s="47">
        <v>2016</v>
      </c>
      <c r="G43" s="14"/>
      <c r="H43" s="14"/>
      <c r="I43" s="9"/>
      <c r="J43" s="4"/>
    </row>
    <row r="44" spans="1:10" ht="5.25" customHeight="1" x14ac:dyDescent="0.25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25">
      <c r="A45" s="5"/>
      <c r="B45" s="14"/>
      <c r="C45" s="53" t="s">
        <v>17</v>
      </c>
      <c r="D45" s="14"/>
      <c r="E45" s="23">
        <v>8.5478000000000005</v>
      </c>
      <c r="F45" s="79">
        <v>-2.4327999999999999</v>
      </c>
      <c r="G45" s="14"/>
      <c r="H45" s="14"/>
      <c r="I45" s="9"/>
      <c r="J45" s="4"/>
    </row>
    <row r="46" spans="1:10" x14ac:dyDescent="0.25">
      <c r="A46" s="5"/>
      <c r="B46" s="14"/>
      <c r="C46" s="53" t="s">
        <v>18</v>
      </c>
      <c r="D46" s="14"/>
      <c r="E46" s="23">
        <v>11.8462</v>
      </c>
      <c r="F46" s="79">
        <v>2.6593</v>
      </c>
      <c r="G46" s="14"/>
      <c r="H46" s="14"/>
      <c r="I46" s="9"/>
      <c r="J46" s="4"/>
    </row>
    <row r="47" spans="1:10" x14ac:dyDescent="0.25">
      <c r="A47" s="5"/>
      <c r="B47" s="14"/>
      <c r="C47" s="53" t="s">
        <v>20</v>
      </c>
      <c r="D47" s="14"/>
      <c r="E47" s="23">
        <v>-2.0514999999999999</v>
      </c>
      <c r="F47" s="79">
        <v>-18.401399999999999</v>
      </c>
      <c r="G47" s="14"/>
      <c r="H47" s="14"/>
      <c r="I47" s="9"/>
      <c r="J47" s="4"/>
    </row>
    <row r="48" spans="1:10" x14ac:dyDescent="0.25">
      <c r="A48" s="5"/>
      <c r="B48" s="14"/>
      <c r="C48" s="52" t="s">
        <v>21</v>
      </c>
      <c r="D48" s="14"/>
      <c r="E48" s="59">
        <f>+G17</f>
        <v>9.8883263765714879</v>
      </c>
      <c r="F48" s="79">
        <f>+G21</f>
        <v>1.0856296163664236</v>
      </c>
      <c r="G48" s="14"/>
      <c r="H48" s="14"/>
      <c r="I48" s="9"/>
      <c r="J48" s="4"/>
    </row>
    <row r="49" spans="1:10" x14ac:dyDescent="0.25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14" t="str">
        <f>'Ing Actividad Corrida'!B47</f>
        <v>Fuente: Dane, MTSB. Junio de 2016. Cálculos ODEB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5"/>
      <c r="B51" s="58" t="s">
        <v>24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25">
      <c r="A52" s="15"/>
      <c r="B52" s="16" t="s">
        <v>36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25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  <row r="59" spans="1:10" x14ac:dyDescent="0.25">
      <c r="J59" s="4"/>
    </row>
  </sheetData>
  <mergeCells count="5"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Normal="100" zoomScaleSheetLayoutView="100" workbookViewId="0">
      <selection activeCell="L49" sqref="L4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.5703125" style="4" customWidth="1"/>
    <col min="6" max="6" width="12.71093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9" t="s">
        <v>73</v>
      </c>
      <c r="D7" s="109"/>
      <c r="E7" s="109"/>
      <c r="F7" s="109"/>
      <c r="G7" s="109"/>
      <c r="H7" s="109"/>
      <c r="I7" s="110"/>
    </row>
    <row r="8" spans="1:12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2" ht="15.6" x14ac:dyDescent="0.3">
      <c r="A9" s="5"/>
      <c r="B9" s="43"/>
      <c r="I9" s="9"/>
    </row>
    <row r="10" spans="1:12" ht="15.75" customHeight="1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7</v>
      </c>
      <c r="D13" s="23">
        <v>4.0330158477579037</v>
      </c>
      <c r="E13" s="23">
        <v>10.424579443304616</v>
      </c>
      <c r="F13" s="24"/>
      <c r="G13" s="23">
        <v>-0.210913236623822</v>
      </c>
      <c r="H13" s="23">
        <v>6.5768000000000004</v>
      </c>
      <c r="I13" s="9"/>
      <c r="K13" s="27"/>
      <c r="L13" s="27"/>
    </row>
    <row r="14" spans="1:12" x14ac:dyDescent="0.25">
      <c r="A14" s="5"/>
      <c r="C14" s="47" t="s">
        <v>13</v>
      </c>
      <c r="D14" s="23">
        <v>9.487854613001323</v>
      </c>
      <c r="E14" s="23">
        <v>14.518614488762104</v>
      </c>
      <c r="F14" s="7"/>
      <c r="G14" s="23">
        <v>0.19611264263530437</v>
      </c>
      <c r="H14" s="23">
        <v>4.3559000000000001</v>
      </c>
      <c r="I14" s="9"/>
      <c r="K14" s="27"/>
      <c r="L14" s="27"/>
    </row>
    <row r="15" spans="1:12" x14ac:dyDescent="0.25">
      <c r="A15" s="5"/>
      <c r="B15" s="61"/>
      <c r="C15" s="47" t="s">
        <v>16</v>
      </c>
      <c r="D15" s="23">
        <v>25.388851971122286</v>
      </c>
      <c r="E15" s="23">
        <v>3.9517128159450854</v>
      </c>
      <c r="F15" s="7"/>
      <c r="G15" s="23">
        <v>-1.0369610472196866</v>
      </c>
      <c r="H15" s="23">
        <v>5.4772999999999996</v>
      </c>
      <c r="I15" s="9"/>
      <c r="J15" s="37"/>
      <c r="K15" s="27"/>
      <c r="L15" s="27"/>
    </row>
    <row r="16" spans="1:12" x14ac:dyDescent="0.25">
      <c r="A16" s="5"/>
      <c r="B16" s="70"/>
      <c r="C16" s="47" t="s">
        <v>3</v>
      </c>
      <c r="D16" s="23">
        <v>3.9561479849524295</v>
      </c>
      <c r="E16" s="23">
        <v>11.324344979699962</v>
      </c>
      <c r="F16" s="24"/>
      <c r="G16" s="23">
        <v>-2.5650013485652212</v>
      </c>
      <c r="H16" s="23">
        <v>7.0773999999999999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7</v>
      </c>
      <c r="D17" s="23">
        <v>5.9135107710142965</v>
      </c>
      <c r="E17" s="23">
        <v>8.7672316414734617</v>
      </c>
      <c r="F17" s="24"/>
      <c r="G17" s="23">
        <v>-4.156464769228652</v>
      </c>
      <c r="H17" s="23">
        <v>14.478400000000001</v>
      </c>
      <c r="I17" s="9"/>
      <c r="J17" s="37"/>
      <c r="K17" s="27"/>
      <c r="L17" s="27"/>
    </row>
    <row r="18" spans="1:12" x14ac:dyDescent="0.25">
      <c r="A18" s="5"/>
      <c r="C18" s="47" t="s">
        <v>13</v>
      </c>
      <c r="D18" s="23">
        <v>0.96409991687684826</v>
      </c>
      <c r="E18" s="23">
        <v>2.0041961944169184</v>
      </c>
      <c r="F18" s="24"/>
      <c r="G18" s="23">
        <v>-2.0284349059964457</v>
      </c>
      <c r="H18" s="23">
        <v>3.8420000000000001</v>
      </c>
      <c r="I18" s="9"/>
      <c r="J18" s="37"/>
      <c r="K18" s="27"/>
      <c r="L18" s="27"/>
    </row>
    <row r="19" spans="1:12" x14ac:dyDescent="0.25">
      <c r="A19" s="5"/>
      <c r="B19" s="70"/>
      <c r="C19" s="47" t="s">
        <v>16</v>
      </c>
      <c r="D19" s="23">
        <v>-10.252877993316368</v>
      </c>
      <c r="E19" s="23">
        <v>-9.9294307216352244</v>
      </c>
      <c r="F19" s="24"/>
      <c r="G19" s="23">
        <v>-3.5230656227803969</v>
      </c>
      <c r="H19" s="23">
        <v>-8.7708999999999993</v>
      </c>
      <c r="I19" s="9"/>
      <c r="J19" s="37"/>
      <c r="K19" s="27"/>
      <c r="L19" s="27"/>
    </row>
    <row r="20" spans="1:12" x14ac:dyDescent="0.25">
      <c r="A20" s="5"/>
      <c r="B20" s="61">
        <v>2016</v>
      </c>
      <c r="C20" s="47" t="s">
        <v>3</v>
      </c>
      <c r="D20" s="23">
        <v>-2.2525517520845417</v>
      </c>
      <c r="E20" s="23">
        <v>-9.9534107177772775</v>
      </c>
      <c r="F20" s="7"/>
      <c r="G20" s="23">
        <v>-0.81571801950963696</v>
      </c>
      <c r="H20" s="23">
        <v>-11.890599999999999</v>
      </c>
      <c r="I20" s="9"/>
      <c r="J20" s="37"/>
      <c r="K20" s="27"/>
      <c r="L20" s="27"/>
    </row>
    <row r="21" spans="1:12" x14ac:dyDescent="0.25">
      <c r="A21" s="5"/>
      <c r="B21" s="61"/>
      <c r="C21" s="47" t="s">
        <v>7</v>
      </c>
      <c r="D21" s="79">
        <v>-1.4441593177435541</v>
      </c>
      <c r="E21" s="79">
        <v>-15.185948800790905</v>
      </c>
      <c r="F21" s="7"/>
      <c r="G21" s="79">
        <v>-1.7089151317601248</v>
      </c>
      <c r="H21" s="79">
        <v>-17.412199999999999</v>
      </c>
      <c r="I21" s="9"/>
      <c r="J21" s="37"/>
      <c r="K21" s="27"/>
      <c r="L21" s="27"/>
    </row>
    <row r="22" spans="1:12" x14ac:dyDescent="0.25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25">
      <c r="A40" s="5"/>
      <c r="B40" s="14"/>
      <c r="D40" s="107" t="s">
        <v>106</v>
      </c>
      <c r="E40" s="107"/>
      <c r="F40" s="107"/>
      <c r="G40" s="107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2015</v>
      </c>
      <c r="F42" s="47">
        <v>2016</v>
      </c>
      <c r="G42" s="14"/>
      <c r="H42" s="14"/>
      <c r="I42" s="9"/>
    </row>
    <row r="43" spans="1:9" ht="6" customHeight="1" x14ac:dyDescent="0.25">
      <c r="A43" s="5"/>
      <c r="B43" s="14"/>
      <c r="C43" s="7"/>
      <c r="D43" s="47"/>
      <c r="E43" s="32"/>
      <c r="G43" s="14"/>
      <c r="H43" s="14"/>
      <c r="I43" s="9"/>
    </row>
    <row r="44" spans="1:9" x14ac:dyDescent="0.25">
      <c r="A44" s="5"/>
      <c r="B44" s="14"/>
      <c r="C44" s="53" t="s">
        <v>17</v>
      </c>
      <c r="D44" s="47"/>
      <c r="E44" s="23">
        <v>-4.0622999999999996</v>
      </c>
      <c r="F44" s="79">
        <v>2.3759000000000001</v>
      </c>
      <c r="G44" s="14"/>
      <c r="H44" s="14"/>
      <c r="I44" s="9"/>
    </row>
    <row r="45" spans="1:9" x14ac:dyDescent="0.25">
      <c r="A45" s="5"/>
      <c r="B45" s="14"/>
      <c r="C45" s="53" t="s">
        <v>18</v>
      </c>
      <c r="D45" s="47"/>
      <c r="E45" s="23">
        <v>-4.4908000000000001</v>
      </c>
      <c r="F45" s="79">
        <v>-16.288799999999998</v>
      </c>
      <c r="G45" s="14"/>
      <c r="H45" s="14"/>
      <c r="I45" s="9"/>
    </row>
    <row r="46" spans="1:9" x14ac:dyDescent="0.25">
      <c r="A46" s="5"/>
      <c r="B46" s="14"/>
      <c r="C46" s="53" t="s">
        <v>20</v>
      </c>
      <c r="D46" s="47"/>
      <c r="E46" s="23">
        <v>0.7026</v>
      </c>
      <c r="F46" s="79">
        <v>-6.0465</v>
      </c>
      <c r="G46" s="14"/>
      <c r="H46" s="14"/>
      <c r="I46" s="9"/>
    </row>
    <row r="47" spans="1:9" x14ac:dyDescent="0.25">
      <c r="A47" s="5"/>
      <c r="B47" s="14"/>
      <c r="C47" s="52" t="s">
        <v>21</v>
      </c>
      <c r="D47" s="47"/>
      <c r="E47" s="59">
        <f>+G17</f>
        <v>-4.156464769228652</v>
      </c>
      <c r="F47" s="79">
        <f>+G21</f>
        <v>-1.7089151317601248</v>
      </c>
      <c r="G47" s="14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27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36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N34" sqref="N3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1406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4" t="s">
        <v>74</v>
      </c>
      <c r="D7" s="104"/>
      <c r="E7" s="104"/>
      <c r="F7" s="104"/>
      <c r="G7" s="104"/>
      <c r="H7" s="104"/>
      <c r="I7" s="9"/>
    </row>
    <row r="8" spans="1:13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3" ht="15.6" x14ac:dyDescent="0.3">
      <c r="A9" s="5"/>
      <c r="B9" s="43"/>
      <c r="I9" s="9"/>
    </row>
    <row r="10" spans="1:13" ht="15.75" customHeight="1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7</v>
      </c>
      <c r="D13" s="23">
        <v>8.966492579465978</v>
      </c>
      <c r="E13" s="23">
        <v>10.269646401613652</v>
      </c>
      <c r="F13" s="24"/>
      <c r="G13" s="23">
        <v>12.059665976792534</v>
      </c>
      <c r="H13" s="23">
        <v>11.593500000000001</v>
      </c>
      <c r="I13" s="9"/>
      <c r="J13" s="37"/>
      <c r="L13" s="27"/>
      <c r="M13" s="27"/>
    </row>
    <row r="14" spans="1:13" x14ac:dyDescent="0.25">
      <c r="A14" s="5"/>
      <c r="C14" s="47" t="s">
        <v>13</v>
      </c>
      <c r="D14" s="23">
        <v>1.1918950053934285</v>
      </c>
      <c r="E14" s="23">
        <v>-0.46596289632755417</v>
      </c>
      <c r="F14" s="7"/>
      <c r="G14" s="23">
        <v>10.938068577892167</v>
      </c>
      <c r="H14" s="23">
        <v>9.2371999999999996</v>
      </c>
      <c r="I14" s="9"/>
      <c r="J14" s="37"/>
      <c r="L14" s="27"/>
      <c r="M14" s="27"/>
    </row>
    <row r="15" spans="1:13" x14ac:dyDescent="0.25">
      <c r="A15" s="5"/>
      <c r="B15" s="61"/>
      <c r="C15" s="47" t="s">
        <v>16</v>
      </c>
      <c r="D15" s="23">
        <v>8.521878371709434</v>
      </c>
      <c r="E15" s="23">
        <v>8.2454200192199512</v>
      </c>
      <c r="F15" s="7"/>
      <c r="G15" s="23">
        <v>6.7982630034765013</v>
      </c>
      <c r="H15" s="23">
        <v>8.8202999999999996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3</v>
      </c>
      <c r="D16" s="23">
        <v>9.7142370004641201</v>
      </c>
      <c r="E16" s="23">
        <v>8.8992979275561712</v>
      </c>
      <c r="F16" s="24"/>
      <c r="G16" s="23">
        <v>1.6346955796497031</v>
      </c>
      <c r="H16" s="23">
        <v>2.2097000000000002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7</v>
      </c>
      <c r="D17" s="23">
        <v>10.845500176983558</v>
      </c>
      <c r="E17" s="23">
        <v>9.438632506420209</v>
      </c>
      <c r="F17" s="24"/>
      <c r="G17" s="23">
        <v>-4.0159544020999638</v>
      </c>
      <c r="H17" s="23">
        <v>3.4142999999999999</v>
      </c>
      <c r="I17" s="9"/>
      <c r="J17" s="4"/>
      <c r="K17" s="37"/>
      <c r="L17" s="27"/>
      <c r="M17" s="27"/>
    </row>
    <row r="18" spans="1:13" x14ac:dyDescent="0.25">
      <c r="A18" s="5"/>
      <c r="C18" s="47" t="s">
        <v>13</v>
      </c>
      <c r="D18" s="23">
        <v>23.735269504303645</v>
      </c>
      <c r="E18" s="23">
        <v>25.285709895140297</v>
      </c>
      <c r="F18" s="24"/>
      <c r="G18" s="23">
        <v>-3.987021801910573</v>
      </c>
      <c r="H18" s="23">
        <v>6.0788000000000002</v>
      </c>
      <c r="I18" s="9"/>
      <c r="J18" s="4"/>
      <c r="K18" s="37"/>
      <c r="L18" s="27"/>
      <c r="M18" s="27"/>
    </row>
    <row r="19" spans="1:13" x14ac:dyDescent="0.25">
      <c r="A19" s="5"/>
      <c r="B19" s="70"/>
      <c r="C19" s="47" t="s">
        <v>16</v>
      </c>
      <c r="D19" s="23">
        <v>4.6621756505957901</v>
      </c>
      <c r="E19" s="23">
        <v>9.8746402193675245</v>
      </c>
      <c r="F19" s="24"/>
      <c r="G19" s="23">
        <v>-1.273064587194328</v>
      </c>
      <c r="H19" s="23">
        <v>9.6715999999999998</v>
      </c>
      <c r="I19" s="9"/>
      <c r="J19" s="4"/>
      <c r="K19" s="37"/>
      <c r="L19" s="27"/>
      <c r="M19" s="27"/>
    </row>
    <row r="20" spans="1:13" x14ac:dyDescent="0.25">
      <c r="A20" s="5"/>
      <c r="B20" s="61">
        <v>2016</v>
      </c>
      <c r="C20" s="47" t="s">
        <v>3</v>
      </c>
      <c r="D20" s="23">
        <v>-2.0409078057836316</v>
      </c>
      <c r="E20" s="23">
        <v>2.7460345751239457</v>
      </c>
      <c r="F20" s="7"/>
      <c r="G20" s="23">
        <v>5.2780068448254447</v>
      </c>
      <c r="H20" s="23">
        <v>13.167</v>
      </c>
      <c r="I20" s="9"/>
      <c r="J20" s="4"/>
      <c r="K20" s="37"/>
      <c r="L20" s="27"/>
      <c r="M20" s="27"/>
    </row>
    <row r="21" spans="1:13" x14ac:dyDescent="0.25">
      <c r="A21" s="5"/>
      <c r="B21" s="61"/>
      <c r="C21" s="47" t="s">
        <v>7</v>
      </c>
      <c r="D21" s="79">
        <v>-1.7792389982716705</v>
      </c>
      <c r="E21" s="79">
        <v>2.3870995995861621</v>
      </c>
      <c r="F21" s="7"/>
      <c r="G21" s="79">
        <v>11.158901567726343</v>
      </c>
      <c r="H21" s="79">
        <v>12.329000000000001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25">
      <c r="A39" s="5"/>
      <c r="B39" s="14"/>
      <c r="D39" s="107" t="s">
        <v>107</v>
      </c>
      <c r="E39" s="107"/>
      <c r="F39" s="107"/>
      <c r="G39" s="107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17</v>
      </c>
      <c r="E43" s="23">
        <v>-0.46460000000000001</v>
      </c>
      <c r="F43" s="79">
        <v>3.2185000000000001</v>
      </c>
      <c r="G43" s="14"/>
      <c r="H43" s="14"/>
      <c r="I43" s="9"/>
      <c r="J43" s="4"/>
    </row>
    <row r="44" spans="1:10" x14ac:dyDescent="0.25">
      <c r="A44" s="5"/>
      <c r="B44" s="14"/>
      <c r="C44" s="53" t="s">
        <v>18</v>
      </c>
      <c r="E44" s="23">
        <v>-17.243500000000001</v>
      </c>
      <c r="F44" s="79">
        <v>46.729900000000001</v>
      </c>
      <c r="G44" s="14"/>
      <c r="H44" s="14"/>
      <c r="I44" s="9"/>
      <c r="J44" s="4"/>
    </row>
    <row r="45" spans="1:10" x14ac:dyDescent="0.25">
      <c r="A45" s="5"/>
      <c r="B45" s="14"/>
      <c r="C45" s="53" t="s">
        <v>20</v>
      </c>
      <c r="E45" s="23">
        <v>58.134500000000003</v>
      </c>
      <c r="F45" s="79">
        <v>0.13719999999999999</v>
      </c>
      <c r="G45" s="14"/>
      <c r="H45" s="14"/>
      <c r="I45" s="9"/>
      <c r="J45" s="4"/>
    </row>
    <row r="46" spans="1:10" x14ac:dyDescent="0.25">
      <c r="A46" s="5"/>
      <c r="B46" s="14"/>
      <c r="C46" s="52" t="s">
        <v>21</v>
      </c>
      <c r="E46" s="59">
        <f>+G17</f>
        <v>-4.0159544020999638</v>
      </c>
      <c r="F46" s="79">
        <f>+G21</f>
        <v>11.158901567726343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">
        <v>28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36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42578125" style="4" customWidth="1"/>
    <col min="5" max="5" width="15.140625" style="4" customWidth="1"/>
    <col min="6" max="6" width="13.14062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25">
      <c r="A7" s="5"/>
      <c r="B7" s="43"/>
      <c r="C7" s="109" t="s">
        <v>75</v>
      </c>
      <c r="D7" s="109"/>
      <c r="E7" s="109"/>
      <c r="F7" s="109"/>
      <c r="G7" s="109"/>
      <c r="H7" s="109"/>
      <c r="I7" s="9"/>
    </row>
    <row r="8" spans="1:12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2" ht="15.6" x14ac:dyDescent="0.3">
      <c r="A9" s="5"/>
      <c r="B9" s="43"/>
      <c r="I9" s="9"/>
    </row>
    <row r="10" spans="1:12" ht="15.75" customHeight="1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7</v>
      </c>
      <c r="D13" s="23">
        <v>-0.42630277430552033</v>
      </c>
      <c r="E13" s="23">
        <v>0.61105738849731583</v>
      </c>
      <c r="F13" s="24"/>
      <c r="G13" s="23">
        <v>1.9511408365590288</v>
      </c>
      <c r="H13" s="23">
        <v>2.9491000000000001</v>
      </c>
      <c r="I13" s="9"/>
      <c r="K13" s="27"/>
      <c r="L13" s="27"/>
    </row>
    <row r="14" spans="1:12" x14ac:dyDescent="0.25">
      <c r="A14" s="5"/>
      <c r="C14" s="47" t="s">
        <v>13</v>
      </c>
      <c r="D14" s="23">
        <v>4.0940959738174687</v>
      </c>
      <c r="E14" s="23">
        <v>3.401826448366152</v>
      </c>
      <c r="F14" s="7"/>
      <c r="G14" s="23">
        <v>3.4170899548367606</v>
      </c>
      <c r="H14" s="23">
        <v>4.4889999999999999</v>
      </c>
      <c r="I14" s="9"/>
      <c r="K14" s="27"/>
      <c r="L14" s="27"/>
    </row>
    <row r="15" spans="1:12" x14ac:dyDescent="0.25">
      <c r="A15" s="5"/>
      <c r="B15" s="61"/>
      <c r="C15" s="47" t="s">
        <v>16</v>
      </c>
      <c r="D15" s="23">
        <v>3.1874416963740382</v>
      </c>
      <c r="E15" s="23">
        <v>2.7133653555988735</v>
      </c>
      <c r="F15" s="7"/>
      <c r="G15" s="23">
        <v>3.5562847455432589</v>
      </c>
      <c r="H15" s="23">
        <v>4.7580999999999998</v>
      </c>
      <c r="I15" s="9"/>
      <c r="J15" s="37"/>
      <c r="K15" s="27"/>
      <c r="L15" s="27"/>
    </row>
    <row r="16" spans="1:12" x14ac:dyDescent="0.25">
      <c r="A16" s="5"/>
      <c r="B16" s="70"/>
      <c r="C16" s="47" t="s">
        <v>3</v>
      </c>
      <c r="D16" s="23">
        <v>1.6256728787809926</v>
      </c>
      <c r="E16" s="23">
        <v>1.0593883301776019</v>
      </c>
      <c r="F16" s="24"/>
      <c r="G16" s="23">
        <v>1.8940964021058049</v>
      </c>
      <c r="H16" s="23">
        <v>2.8056000000000001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7</v>
      </c>
      <c r="D17" s="23">
        <v>-0.77501066325330603</v>
      </c>
      <c r="E17" s="23">
        <v>-2.3528562141494236</v>
      </c>
      <c r="F17" s="24"/>
      <c r="G17" s="23">
        <v>-1.6039113047761844</v>
      </c>
      <c r="H17" s="23">
        <v>0.1464</v>
      </c>
      <c r="I17" s="9"/>
      <c r="J17" s="37"/>
      <c r="K17" s="27"/>
      <c r="L17" s="27"/>
    </row>
    <row r="18" spans="1:12" x14ac:dyDescent="0.25">
      <c r="A18" s="5"/>
      <c r="C18" s="47" t="s">
        <v>13</v>
      </c>
      <c r="D18" s="23">
        <v>-2.7547245533708242</v>
      </c>
      <c r="E18" s="23">
        <v>-2.8102163424828408</v>
      </c>
      <c r="F18" s="24"/>
      <c r="G18" s="23">
        <v>-2.6543161596470743</v>
      </c>
      <c r="H18" s="23">
        <v>-0.47039999999999998</v>
      </c>
      <c r="I18" s="9"/>
      <c r="J18" s="37"/>
      <c r="K18" s="27"/>
      <c r="L18" s="27"/>
    </row>
    <row r="19" spans="1:12" x14ac:dyDescent="0.25">
      <c r="A19" s="5"/>
      <c r="B19" s="70"/>
      <c r="C19" s="47" t="s">
        <v>16</v>
      </c>
      <c r="D19" s="23">
        <v>-5.3161341416218306</v>
      </c>
      <c r="E19" s="23">
        <v>-5.8824217952355156</v>
      </c>
      <c r="F19" s="24"/>
      <c r="G19" s="23">
        <v>-4.3159916153369782</v>
      </c>
      <c r="H19" s="23">
        <v>-2.0247000000000002</v>
      </c>
      <c r="I19" s="9"/>
      <c r="J19" s="37"/>
      <c r="K19" s="27"/>
      <c r="L19" s="27"/>
    </row>
    <row r="20" spans="1:12" x14ac:dyDescent="0.25">
      <c r="A20" s="5"/>
      <c r="B20" s="61">
        <v>2016</v>
      </c>
      <c r="C20" s="47" t="s">
        <v>3</v>
      </c>
      <c r="D20" s="23">
        <v>-6.7649160786167677</v>
      </c>
      <c r="E20" s="23">
        <v>-4.0163815748171512</v>
      </c>
      <c r="F20" s="7"/>
      <c r="G20" s="23">
        <v>-3.5011884339960164</v>
      </c>
      <c r="H20" s="23">
        <v>-0.41599999999999998</v>
      </c>
      <c r="I20" s="9"/>
      <c r="J20" s="37"/>
      <c r="K20" s="27"/>
      <c r="L20" s="27"/>
    </row>
    <row r="21" spans="1:12" x14ac:dyDescent="0.25">
      <c r="A21" s="5"/>
      <c r="B21" s="61"/>
      <c r="C21" s="47" t="s">
        <v>7</v>
      </c>
      <c r="D21" s="79">
        <v>-8.1778302117854409</v>
      </c>
      <c r="E21" s="79">
        <v>-4.4810815392683168</v>
      </c>
      <c r="F21" s="7"/>
      <c r="G21" s="79">
        <v>-2.9727482810587347</v>
      </c>
      <c r="H21" s="79">
        <v>1.1951000000000001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25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25">
      <c r="A40" s="5"/>
      <c r="B40" s="14"/>
      <c r="D40" s="107" t="s">
        <v>108</v>
      </c>
      <c r="E40" s="107"/>
      <c r="F40" s="107"/>
      <c r="G40" s="107"/>
      <c r="H40" s="14"/>
      <c r="I40" s="9"/>
    </row>
    <row r="41" spans="1:9" ht="6" customHeight="1" x14ac:dyDescent="0.25">
      <c r="A41" s="5"/>
      <c r="B41" s="14"/>
      <c r="D41" s="45"/>
      <c r="E41" s="45"/>
      <c r="F41" s="45"/>
      <c r="G41" s="45"/>
      <c r="H41" s="14"/>
      <c r="I41" s="9"/>
    </row>
    <row r="42" spans="1:9" x14ac:dyDescent="0.25">
      <c r="A42" s="5"/>
      <c r="B42" s="14"/>
      <c r="C42" s="7"/>
      <c r="D42" s="47"/>
      <c r="E42" s="47">
        <v>2015</v>
      </c>
      <c r="F42" s="47">
        <v>2016</v>
      </c>
      <c r="G42" s="47"/>
      <c r="H42" s="14"/>
      <c r="I42" s="9"/>
    </row>
    <row r="43" spans="1:9" ht="6" customHeight="1" x14ac:dyDescent="0.25">
      <c r="A43" s="5"/>
      <c r="B43" s="14"/>
      <c r="C43" s="7"/>
      <c r="D43" s="32"/>
      <c r="E43" s="32"/>
      <c r="G43" s="47"/>
      <c r="H43" s="14"/>
      <c r="I43" s="9"/>
    </row>
    <row r="44" spans="1:9" x14ac:dyDescent="0.25">
      <c r="A44" s="5"/>
      <c r="B44" s="14"/>
      <c r="C44" s="53" t="s">
        <v>17</v>
      </c>
      <c r="D44" s="47"/>
      <c r="E44" s="23">
        <v>2.1640999999999999</v>
      </c>
      <c r="F44" s="79">
        <v>3.7576000000000001</v>
      </c>
      <c r="G44" s="47"/>
      <c r="H44" s="14"/>
      <c r="I44" s="9"/>
    </row>
    <row r="45" spans="1:9" x14ac:dyDescent="0.25">
      <c r="A45" s="5"/>
      <c r="B45" s="14"/>
      <c r="C45" s="53" t="s">
        <v>18</v>
      </c>
      <c r="D45" s="47"/>
      <c r="E45" s="23">
        <v>8.7827000000000002</v>
      </c>
      <c r="F45" s="79">
        <v>1.9258</v>
      </c>
      <c r="G45" s="47"/>
      <c r="H45" s="14"/>
      <c r="I45" s="9"/>
    </row>
    <row r="46" spans="1:9" x14ac:dyDescent="0.25">
      <c r="A46" s="5"/>
      <c r="B46" s="14"/>
      <c r="C46" s="53" t="s">
        <v>19</v>
      </c>
      <c r="D46" s="47"/>
      <c r="E46" s="23">
        <v>-11.7195</v>
      </c>
      <c r="F46" s="80">
        <v>2.6114999999999999</v>
      </c>
      <c r="G46" s="47"/>
      <c r="H46" s="14"/>
      <c r="I46" s="9"/>
    </row>
    <row r="47" spans="1:9" x14ac:dyDescent="0.25">
      <c r="A47" s="5"/>
      <c r="B47" s="14"/>
      <c r="C47" s="52" t="s">
        <v>21</v>
      </c>
      <c r="D47" s="47"/>
      <c r="E47" s="59">
        <f>+G17</f>
        <v>-1.6039113047761844</v>
      </c>
      <c r="F47" s="79">
        <f>+G21</f>
        <v>-2.9727482810587347</v>
      </c>
      <c r="G47" s="47"/>
      <c r="H47" s="14"/>
      <c r="I47" s="9"/>
    </row>
    <row r="48" spans="1:9" x14ac:dyDescent="0.25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5"/>
      <c r="B50" s="58" t="s">
        <v>31</v>
      </c>
      <c r="C50" s="14"/>
      <c r="D50" s="14"/>
      <c r="E50" s="14"/>
      <c r="F50" s="14"/>
      <c r="G50" s="14"/>
      <c r="H50" s="14"/>
      <c r="I50" s="9"/>
    </row>
    <row r="51" spans="1:9" x14ac:dyDescent="0.25">
      <c r="A51" s="15"/>
      <c r="B51" s="16" t="s">
        <v>36</v>
      </c>
      <c r="C51" s="16"/>
      <c r="D51" s="16"/>
      <c r="E51" s="16"/>
      <c r="F51" s="16"/>
      <c r="G51" s="16"/>
      <c r="H51" s="16"/>
      <c r="I51" s="18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zoomScaleNormal="100" zoomScaleSheetLayoutView="100" workbookViewId="0">
      <selection activeCell="J6" sqref="J6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5" style="4" customWidth="1"/>
    <col min="6" max="6" width="13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4" t="s">
        <v>76</v>
      </c>
      <c r="D7" s="104"/>
      <c r="E7" s="104"/>
      <c r="F7" s="104"/>
      <c r="G7" s="104"/>
      <c r="H7" s="104"/>
      <c r="I7" s="9"/>
    </row>
    <row r="8" spans="1:12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2" ht="15.6" x14ac:dyDescent="0.3">
      <c r="A9" s="5"/>
      <c r="B9" s="43"/>
      <c r="I9" s="9"/>
    </row>
    <row r="10" spans="1:12" ht="15.75" customHeight="1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7</v>
      </c>
      <c r="D13" s="23">
        <v>2.1573618159936858</v>
      </c>
      <c r="E13" s="23">
        <v>0.20240991833566646</v>
      </c>
      <c r="F13" s="24"/>
      <c r="G13" s="23">
        <v>2.7686606054648122</v>
      </c>
      <c r="H13" s="23">
        <v>-1.7452000000000001</v>
      </c>
      <c r="I13" s="9"/>
      <c r="K13" s="27"/>
      <c r="L13" s="27"/>
    </row>
    <row r="14" spans="1:12" x14ac:dyDescent="0.25">
      <c r="A14" s="5"/>
      <c r="C14" s="47" t="s">
        <v>13</v>
      </c>
      <c r="D14" s="23">
        <v>-2.0943423137579242</v>
      </c>
      <c r="E14" s="23">
        <v>-1.79777154013816</v>
      </c>
      <c r="F14" s="7"/>
      <c r="G14" s="23">
        <v>0.20722050090884458</v>
      </c>
      <c r="H14" s="23">
        <v>3.9403999999999999</v>
      </c>
      <c r="I14" s="9"/>
      <c r="K14" s="27"/>
      <c r="L14" s="27"/>
    </row>
    <row r="15" spans="1:12" x14ac:dyDescent="0.25">
      <c r="A15" s="5"/>
      <c r="B15" s="61"/>
      <c r="C15" s="47" t="s">
        <v>16</v>
      </c>
      <c r="D15" s="23">
        <v>4.1461565851764304</v>
      </c>
      <c r="E15" s="23">
        <v>4.1317890259697121</v>
      </c>
      <c r="F15" s="7"/>
      <c r="G15" s="23">
        <v>0.33393803897765473</v>
      </c>
      <c r="H15" s="23">
        <v>-0.98580000000000001</v>
      </c>
      <c r="I15" s="9"/>
      <c r="J15" s="37"/>
      <c r="K15" s="27"/>
      <c r="L15" s="27"/>
    </row>
    <row r="16" spans="1:12" x14ac:dyDescent="0.25">
      <c r="A16" s="5"/>
      <c r="B16" s="70"/>
      <c r="C16" s="47" t="s">
        <v>3</v>
      </c>
      <c r="D16" s="23">
        <v>-13.641276658834855</v>
      </c>
      <c r="E16" s="23">
        <v>-15.675801149768208</v>
      </c>
      <c r="F16" s="24"/>
      <c r="G16" s="23">
        <v>1.0803023031662029</v>
      </c>
      <c r="H16" s="23">
        <v>-6.5699999999999995E-2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7</v>
      </c>
      <c r="D17" s="23">
        <v>-11.559938574600736</v>
      </c>
      <c r="E17" s="23">
        <v>-10.103996089084788</v>
      </c>
      <c r="F17" s="24"/>
      <c r="G17" s="23">
        <v>6.9646547193041863</v>
      </c>
      <c r="H17" s="23">
        <v>5.5288000000000004</v>
      </c>
      <c r="I17" s="9"/>
      <c r="J17" s="37"/>
      <c r="K17" s="27"/>
      <c r="L17" s="27"/>
    </row>
    <row r="18" spans="1:12" x14ac:dyDescent="0.25">
      <c r="A18" s="5"/>
      <c r="C18" s="47" t="s">
        <v>13</v>
      </c>
      <c r="D18" s="23">
        <v>-0.35524761706671182</v>
      </c>
      <c r="E18" s="23">
        <v>1.9103886988669494E-2</v>
      </c>
      <c r="F18" s="24"/>
      <c r="G18" s="23">
        <v>-0.75314355571078906</v>
      </c>
      <c r="H18" s="23">
        <v>1.4857</v>
      </c>
      <c r="I18" s="9"/>
      <c r="J18" s="37"/>
      <c r="K18" s="27"/>
      <c r="L18" s="27"/>
    </row>
    <row r="19" spans="1:12" x14ac:dyDescent="0.25">
      <c r="A19" s="5"/>
      <c r="B19" s="70"/>
      <c r="C19" s="47" t="s">
        <v>16</v>
      </c>
      <c r="D19" s="23">
        <v>-2.1874126551800765</v>
      </c>
      <c r="E19" s="23">
        <v>2.7551784363842868</v>
      </c>
      <c r="F19" s="24"/>
      <c r="G19" s="23">
        <v>-8.553993870621678</v>
      </c>
      <c r="H19" s="23">
        <v>-2.7541000000000002</v>
      </c>
      <c r="I19" s="9"/>
      <c r="J19" s="37"/>
      <c r="K19" s="27"/>
      <c r="L19" s="27"/>
    </row>
    <row r="20" spans="1:12" x14ac:dyDescent="0.25">
      <c r="A20" s="5"/>
      <c r="B20" s="61">
        <v>2016</v>
      </c>
      <c r="C20" s="47" t="s">
        <v>3</v>
      </c>
      <c r="D20" s="23">
        <v>-7.2171922886507751</v>
      </c>
      <c r="E20" s="23">
        <v>-4.7024439471051949</v>
      </c>
      <c r="F20" s="7"/>
      <c r="G20" s="23">
        <v>-11.577879583110152</v>
      </c>
      <c r="H20" s="23">
        <v>-6.9604999999999997</v>
      </c>
      <c r="I20" s="9"/>
      <c r="J20" s="37"/>
      <c r="K20" s="27"/>
      <c r="L20" s="27"/>
    </row>
    <row r="21" spans="1:12" x14ac:dyDescent="0.25">
      <c r="A21" s="5"/>
      <c r="B21" s="61"/>
      <c r="C21" s="47" t="s">
        <v>7</v>
      </c>
      <c r="D21" s="79">
        <v>-6.2204083111877644</v>
      </c>
      <c r="E21" s="79">
        <v>-7.7576321253469143</v>
      </c>
      <c r="F21" s="7"/>
      <c r="G21" s="79">
        <v>-12.421340103084855</v>
      </c>
      <c r="H21" s="79">
        <v>-9.4153000000000002</v>
      </c>
      <c r="I21" s="9"/>
      <c r="J21" s="37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25">
      <c r="A38" s="5"/>
      <c r="B38" s="14"/>
      <c r="D38" s="107" t="s">
        <v>109</v>
      </c>
      <c r="E38" s="107"/>
      <c r="F38" s="107"/>
      <c r="G38" s="107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2015</v>
      </c>
      <c r="F40" s="47">
        <v>2016</v>
      </c>
      <c r="G40" s="47"/>
      <c r="H40" s="14"/>
      <c r="I40" s="9"/>
    </row>
    <row r="41" spans="1:9" ht="6" customHeight="1" x14ac:dyDescent="0.25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25">
      <c r="A42" s="5"/>
      <c r="B42" s="14"/>
      <c r="C42" s="53" t="s">
        <v>17</v>
      </c>
      <c r="D42" s="47"/>
      <c r="E42" s="23">
        <v>-5.5983000000000001</v>
      </c>
      <c r="F42" s="79">
        <v>-2.7997999999999998</v>
      </c>
      <c r="G42" s="47"/>
      <c r="H42" s="14"/>
      <c r="I42" s="9"/>
    </row>
    <row r="43" spans="1:9" x14ac:dyDescent="0.25">
      <c r="A43" s="5"/>
      <c r="B43" s="14"/>
      <c r="C43" s="53" t="s">
        <v>18</v>
      </c>
      <c r="D43" s="47"/>
      <c r="E43" s="23">
        <v>41.898099999999999</v>
      </c>
      <c r="F43" s="79">
        <v>-30.220199999999998</v>
      </c>
      <c r="G43" s="47"/>
      <c r="H43" s="14"/>
      <c r="I43" s="9"/>
    </row>
    <row r="44" spans="1:9" x14ac:dyDescent="0.25">
      <c r="A44" s="5"/>
      <c r="B44" s="14"/>
      <c r="C44" s="53" t="s">
        <v>20</v>
      </c>
      <c r="D44" s="47"/>
      <c r="E44" s="23">
        <v>-7.9767000000000001</v>
      </c>
      <c r="F44" s="79">
        <v>-7.8224</v>
      </c>
      <c r="G44" s="47"/>
      <c r="H44" s="14"/>
      <c r="I44" s="9"/>
    </row>
    <row r="45" spans="1:9" x14ac:dyDescent="0.25">
      <c r="A45" s="5"/>
      <c r="B45" s="14"/>
      <c r="C45" s="52" t="s">
        <v>21</v>
      </c>
      <c r="D45" s="47"/>
      <c r="E45" s="59">
        <f>+G17</f>
        <v>6.9646547193041863</v>
      </c>
      <c r="F45" s="79">
        <f>+G21</f>
        <v>-12.421340103084855</v>
      </c>
      <c r="G45" s="47"/>
      <c r="H45" s="14"/>
      <c r="I45" s="9"/>
    </row>
    <row r="46" spans="1:9" x14ac:dyDescent="0.25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25">
      <c r="A47" s="5"/>
      <c r="B47" s="14" t="str">
        <f>'Ing Actividad Corrida'!B47</f>
        <v>Fuente: Dane, MTSB. Junio de 2016. Cálculos ODEB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58" t="s">
        <v>29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36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H44" sqref="H44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140625" style="4" customWidth="1"/>
    <col min="5" max="5" width="14.57031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6.25" customHeight="1" x14ac:dyDescent="0.25">
      <c r="A7" s="5"/>
      <c r="B7" s="43"/>
      <c r="C7" s="109" t="s">
        <v>77</v>
      </c>
      <c r="D7" s="109"/>
      <c r="E7" s="109"/>
      <c r="F7" s="109"/>
      <c r="G7" s="109"/>
      <c r="H7" s="109"/>
      <c r="I7" s="9"/>
    </row>
    <row r="8" spans="1:13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3" ht="15.6" x14ac:dyDescent="0.3">
      <c r="A9" s="5"/>
      <c r="B9" s="43"/>
      <c r="I9" s="9"/>
    </row>
    <row r="10" spans="1:13" ht="15.75" customHeight="1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7</v>
      </c>
      <c r="D13" s="23">
        <v>16.671134729470751</v>
      </c>
      <c r="E13" s="23">
        <v>11.567535750791658</v>
      </c>
      <c r="F13" s="24"/>
      <c r="G13" s="23">
        <v>12.337715222220114</v>
      </c>
      <c r="H13" s="23">
        <v>4.6490999999999998</v>
      </c>
      <c r="I13" s="9"/>
      <c r="J13" s="37"/>
      <c r="L13" s="27"/>
      <c r="M13" s="27"/>
    </row>
    <row r="14" spans="1:13" x14ac:dyDescent="0.25">
      <c r="A14" s="5"/>
      <c r="C14" s="47" t="s">
        <v>13</v>
      </c>
      <c r="D14" s="23">
        <v>8.1654215680898812</v>
      </c>
      <c r="E14" s="23">
        <v>5.2235182067797314</v>
      </c>
      <c r="F14" s="7"/>
      <c r="G14" s="23">
        <v>11.297693167305244</v>
      </c>
      <c r="H14" s="23">
        <v>4.2314999999999996</v>
      </c>
      <c r="I14" s="9"/>
      <c r="J14" s="37"/>
      <c r="L14" s="27"/>
      <c r="M14" s="27"/>
    </row>
    <row r="15" spans="1:13" x14ac:dyDescent="0.25">
      <c r="A15" s="5"/>
      <c r="B15" s="61"/>
      <c r="C15" s="47" t="s">
        <v>16</v>
      </c>
      <c r="D15" s="23">
        <v>-3.9225412565210949</v>
      </c>
      <c r="E15" s="23">
        <v>-3.2327900587880709</v>
      </c>
      <c r="F15" s="7"/>
      <c r="G15" s="23">
        <v>8.5529608226351037</v>
      </c>
      <c r="H15" s="23">
        <v>7.3433000000000002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3</v>
      </c>
      <c r="D16" s="23">
        <v>-10.1706954723923</v>
      </c>
      <c r="E16" s="23">
        <v>-7.2836647729944577</v>
      </c>
      <c r="F16" s="24"/>
      <c r="G16" s="23">
        <v>-5.6600644748822315</v>
      </c>
      <c r="H16" s="23">
        <v>-2.343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7</v>
      </c>
      <c r="D17" s="23">
        <v>-20.645143372154205</v>
      </c>
      <c r="E17" s="23">
        <v>-12.810433262302023</v>
      </c>
      <c r="F17" s="24"/>
      <c r="G17" s="23">
        <v>-12.526106607317889</v>
      </c>
      <c r="H17" s="23">
        <v>-5.8677999999999999</v>
      </c>
      <c r="I17" s="9"/>
      <c r="J17" s="4"/>
      <c r="K17" s="37"/>
      <c r="L17" s="27"/>
      <c r="M17" s="27"/>
    </row>
    <row r="18" spans="1:13" x14ac:dyDescent="0.25">
      <c r="A18" s="5"/>
      <c r="C18" s="47" t="s">
        <v>13</v>
      </c>
      <c r="D18" s="23">
        <v>-19.751991435357986</v>
      </c>
      <c r="E18" s="23">
        <v>-15.12284245152653</v>
      </c>
      <c r="F18" s="24"/>
      <c r="G18" s="23">
        <v>-12.60674374429116</v>
      </c>
      <c r="H18" s="23">
        <v>-5.0472000000000001</v>
      </c>
      <c r="I18" s="9"/>
      <c r="J18" s="4"/>
      <c r="K18" s="37"/>
      <c r="L18" s="27"/>
      <c r="M18" s="27"/>
    </row>
    <row r="19" spans="1:13" x14ac:dyDescent="0.25">
      <c r="A19" s="5"/>
      <c r="B19" s="70"/>
      <c r="C19" s="47" t="s">
        <v>16</v>
      </c>
      <c r="D19" s="23">
        <v>-6.0090845299745848</v>
      </c>
      <c r="E19" s="23">
        <v>-6.323681006656301</v>
      </c>
      <c r="F19" s="24"/>
      <c r="G19" s="23">
        <v>-14.523378545604537</v>
      </c>
      <c r="H19" s="23">
        <v>-7.4966999999999997</v>
      </c>
      <c r="I19" s="9"/>
      <c r="J19" s="4"/>
      <c r="K19" s="37"/>
      <c r="L19" s="27"/>
      <c r="M19" s="27"/>
    </row>
    <row r="20" spans="1:13" x14ac:dyDescent="0.25">
      <c r="A20" s="5"/>
      <c r="B20" s="61">
        <v>2016</v>
      </c>
      <c r="C20" s="47" t="s">
        <v>3</v>
      </c>
      <c r="D20" s="23">
        <v>-14.403027300897953</v>
      </c>
      <c r="E20" s="23">
        <v>-9.0725836672798099</v>
      </c>
      <c r="F20" s="7"/>
      <c r="G20" s="23">
        <v>-5.8209966690730086</v>
      </c>
      <c r="H20" s="23">
        <v>-3.9144000000000001</v>
      </c>
      <c r="I20" s="9"/>
      <c r="J20" s="4"/>
      <c r="K20" s="37"/>
      <c r="L20" s="27"/>
      <c r="M20" s="27"/>
    </row>
    <row r="21" spans="1:13" x14ac:dyDescent="0.25">
      <c r="A21" s="5"/>
      <c r="B21" s="61"/>
      <c r="C21" s="47" t="s">
        <v>7</v>
      </c>
      <c r="D21" s="79">
        <v>-10.188199763108297</v>
      </c>
      <c r="E21" s="79">
        <v>-13.243521585132124</v>
      </c>
      <c r="F21" s="7"/>
      <c r="G21" s="79">
        <v>-4.0984332425068049</v>
      </c>
      <c r="H21" s="79">
        <v>-2.9184000000000001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25">
      <c r="A39" s="5"/>
      <c r="B39" s="14"/>
      <c r="D39" s="107" t="s">
        <v>110</v>
      </c>
      <c r="E39" s="107"/>
      <c r="F39" s="107"/>
      <c r="G39" s="107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17</v>
      </c>
      <c r="D43" s="47"/>
      <c r="E43" s="23">
        <v>-7.3680000000000003</v>
      </c>
      <c r="F43" s="79">
        <v>-1.0629</v>
      </c>
      <c r="G43" s="14"/>
      <c r="H43" s="14"/>
      <c r="I43" s="9"/>
      <c r="J43" s="4"/>
    </row>
    <row r="44" spans="1:10" x14ac:dyDescent="0.25">
      <c r="A44" s="5"/>
      <c r="B44" s="14"/>
      <c r="C44" s="53" t="s">
        <v>18</v>
      </c>
      <c r="D44" s="47"/>
      <c r="E44" s="23">
        <v>-21.648199999999999</v>
      </c>
      <c r="F44" s="79">
        <v>-10.4451</v>
      </c>
      <c r="G44" s="14"/>
      <c r="H44" s="14"/>
      <c r="I44" s="9"/>
      <c r="J44" s="4"/>
    </row>
    <row r="45" spans="1:10" x14ac:dyDescent="0.25">
      <c r="A45" s="5"/>
      <c r="B45" s="14"/>
      <c r="C45" s="53" t="s">
        <v>20</v>
      </c>
      <c r="D45" s="47"/>
      <c r="E45" s="23">
        <v>6.9367000000000001</v>
      </c>
      <c r="F45" s="79">
        <v>-10.321999999999999</v>
      </c>
      <c r="G45" s="14"/>
      <c r="H45" s="14"/>
      <c r="I45" s="9"/>
      <c r="J45" s="4"/>
    </row>
    <row r="46" spans="1:10" x14ac:dyDescent="0.25">
      <c r="A46" s="5"/>
      <c r="B46" s="14"/>
      <c r="C46" s="52" t="s">
        <v>21</v>
      </c>
      <c r="D46" s="47"/>
      <c r="E46" s="59">
        <f>+G17</f>
        <v>-12.526106607317889</v>
      </c>
      <c r="F46" s="79">
        <f>+G21</f>
        <v>-4.0984332425068049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30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36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K5" sqref="K5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" style="4" customWidth="1"/>
    <col min="5" max="6" width="14.8554687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25">
      <c r="A7" s="5"/>
      <c r="B7" s="43"/>
      <c r="C7" s="109" t="s">
        <v>78</v>
      </c>
      <c r="D7" s="109"/>
      <c r="E7" s="109"/>
      <c r="F7" s="109"/>
      <c r="G7" s="109"/>
      <c r="H7" s="109"/>
      <c r="I7" s="9"/>
    </row>
    <row r="8" spans="1:13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3" ht="15.6" x14ac:dyDescent="0.3">
      <c r="A9" s="5"/>
      <c r="B9" s="43"/>
      <c r="I9" s="9"/>
    </row>
    <row r="10" spans="1:13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7</v>
      </c>
      <c r="D13" s="23">
        <v>-1.2928492774295086</v>
      </c>
      <c r="E13" s="23">
        <v>2.5266192037182833</v>
      </c>
      <c r="F13" s="24"/>
      <c r="G13" s="23">
        <v>7.3834975422327975</v>
      </c>
      <c r="H13" s="23">
        <v>13.3817</v>
      </c>
      <c r="I13" s="9"/>
      <c r="J13" s="37"/>
      <c r="L13" s="27"/>
      <c r="M13" s="27"/>
    </row>
    <row r="14" spans="1:13" x14ac:dyDescent="0.25">
      <c r="A14" s="5"/>
      <c r="C14" s="47" t="s">
        <v>13</v>
      </c>
      <c r="D14" s="23">
        <v>1.004853432002295</v>
      </c>
      <c r="E14" s="23">
        <v>5.3504872732091924</v>
      </c>
      <c r="F14" s="7"/>
      <c r="G14" s="23">
        <v>7.0854482359623105</v>
      </c>
      <c r="H14" s="23">
        <v>10.7119</v>
      </c>
      <c r="I14" s="9"/>
      <c r="J14" s="37"/>
      <c r="L14" s="27"/>
      <c r="M14" s="27"/>
    </row>
    <row r="15" spans="1:13" x14ac:dyDescent="0.25">
      <c r="A15" s="5"/>
      <c r="B15" s="61"/>
      <c r="C15" s="47" t="s">
        <v>16</v>
      </c>
      <c r="D15" s="23">
        <v>1.2254644850318908</v>
      </c>
      <c r="E15" s="23">
        <v>6.330472710711188</v>
      </c>
      <c r="F15" s="7"/>
      <c r="G15" s="23">
        <v>4.2215274712533724</v>
      </c>
      <c r="H15" s="23">
        <v>9.5756999999999994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3</v>
      </c>
      <c r="D16" s="23">
        <v>8.5274894755021045</v>
      </c>
      <c r="E16" s="23">
        <v>3.9912277409479557</v>
      </c>
      <c r="F16" s="24"/>
      <c r="G16" s="23">
        <v>11.420248647176878</v>
      </c>
      <c r="H16" s="23">
        <v>11.3909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7</v>
      </c>
      <c r="D17" s="23">
        <v>10.014069434215966</v>
      </c>
      <c r="E17" s="23">
        <v>3.5620058135538812</v>
      </c>
      <c r="F17" s="24"/>
      <c r="G17" s="23">
        <v>7.640612272434244</v>
      </c>
      <c r="H17" s="23">
        <v>13.679500000000001</v>
      </c>
      <c r="I17" s="9"/>
      <c r="J17" s="4"/>
      <c r="K17" s="37"/>
      <c r="L17" s="27"/>
      <c r="M17" s="27"/>
    </row>
    <row r="18" spans="1:13" x14ac:dyDescent="0.25">
      <c r="A18" s="5"/>
      <c r="C18" s="47" t="s">
        <v>13</v>
      </c>
      <c r="D18" s="23">
        <v>11.623351835473429</v>
      </c>
      <c r="E18" s="23">
        <v>7.7081162636999601</v>
      </c>
      <c r="F18" s="24"/>
      <c r="G18" s="23">
        <v>12.04230471404415</v>
      </c>
      <c r="H18" s="23">
        <v>18.178699999999999</v>
      </c>
      <c r="I18" s="9"/>
      <c r="J18" s="4"/>
      <c r="K18" s="37"/>
      <c r="L18" s="27"/>
      <c r="M18" s="27"/>
    </row>
    <row r="19" spans="1:13" x14ac:dyDescent="0.25">
      <c r="A19" s="5"/>
      <c r="B19" s="70"/>
      <c r="C19" s="47" t="s">
        <v>16</v>
      </c>
      <c r="D19" s="23">
        <v>5.3076943917925279</v>
      </c>
      <c r="E19" s="23">
        <v>5.9829947590802179</v>
      </c>
      <c r="F19" s="24"/>
      <c r="G19" s="23">
        <v>7.4852110848067088</v>
      </c>
      <c r="H19" s="23">
        <v>15.4993</v>
      </c>
      <c r="I19" s="9"/>
      <c r="J19" s="4"/>
      <c r="K19" s="37"/>
      <c r="L19" s="27"/>
      <c r="M19" s="27"/>
    </row>
    <row r="20" spans="1:13" x14ac:dyDescent="0.25">
      <c r="A20" s="5"/>
      <c r="B20" s="61">
        <v>2016</v>
      </c>
      <c r="C20" s="47" t="s">
        <v>3</v>
      </c>
      <c r="D20" s="23">
        <v>-2.8300532979972814</v>
      </c>
      <c r="E20" s="23">
        <v>3.979484943742051</v>
      </c>
      <c r="F20" s="7"/>
      <c r="G20" s="23">
        <v>-6.8852144033697211</v>
      </c>
      <c r="H20" s="23">
        <v>6.6182999999999996</v>
      </c>
      <c r="I20" s="9"/>
      <c r="J20" s="4"/>
      <c r="K20" s="37"/>
      <c r="L20" s="27"/>
      <c r="M20" s="27"/>
    </row>
    <row r="21" spans="1:13" x14ac:dyDescent="0.25">
      <c r="A21" s="5"/>
      <c r="B21" s="61"/>
      <c r="C21" s="47" t="s">
        <v>7</v>
      </c>
      <c r="D21" s="79">
        <v>2.3570656759662079</v>
      </c>
      <c r="E21" s="79">
        <v>6.9917256556234486</v>
      </c>
      <c r="F21" s="7"/>
      <c r="G21" s="79">
        <v>0.17224057597990949</v>
      </c>
      <c r="H21" s="79">
        <v>5.6223000000000001</v>
      </c>
      <c r="I21" s="9"/>
      <c r="J21" s="4"/>
      <c r="K21" s="37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1.5" customHeight="1" x14ac:dyDescent="0.25">
      <c r="A39" s="5"/>
      <c r="B39" s="14"/>
      <c r="D39" s="107" t="s">
        <v>111</v>
      </c>
      <c r="E39" s="107"/>
      <c r="F39" s="107"/>
      <c r="G39" s="107"/>
      <c r="H39" s="14"/>
      <c r="I39" s="9"/>
      <c r="J39" s="4"/>
    </row>
    <row r="40" spans="1:10" ht="6" customHeight="1" x14ac:dyDescent="0.25">
      <c r="A40" s="5"/>
      <c r="B40" s="14"/>
      <c r="D40" s="77"/>
      <c r="E40" s="77"/>
      <c r="F40" s="77"/>
      <c r="G40" s="77"/>
      <c r="H40" s="14"/>
      <c r="I40" s="9"/>
      <c r="J40" s="4"/>
    </row>
    <row r="41" spans="1:10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17</v>
      </c>
      <c r="D43" s="47"/>
      <c r="E43" s="23">
        <v>16.0578</v>
      </c>
      <c r="F43" s="79">
        <v>0.72170000000000001</v>
      </c>
      <c r="G43" s="14"/>
      <c r="H43" s="14"/>
      <c r="I43" s="9"/>
      <c r="J43" s="4"/>
    </row>
    <row r="44" spans="1:10" x14ac:dyDescent="0.25">
      <c r="A44" s="5"/>
      <c r="B44" s="14"/>
      <c r="C44" s="53" t="s">
        <v>18</v>
      </c>
      <c r="D44" s="47"/>
      <c r="E44" s="23">
        <v>-10.2041</v>
      </c>
      <c r="F44" s="79">
        <v>-1.3331999999999999</v>
      </c>
      <c r="G44" s="14"/>
      <c r="H44" s="14"/>
      <c r="I44" s="9"/>
      <c r="J44" s="4"/>
    </row>
    <row r="45" spans="1:10" x14ac:dyDescent="0.25">
      <c r="A45" s="5"/>
      <c r="B45" s="14"/>
      <c r="C45" s="53" t="s">
        <v>20</v>
      </c>
      <c r="D45" s="47"/>
      <c r="E45" s="23">
        <v>-8.0100000000000005E-2</v>
      </c>
      <c r="F45" s="79">
        <v>-19.839600000000001</v>
      </c>
      <c r="G45" s="14"/>
      <c r="H45" s="14"/>
      <c r="I45" s="9"/>
      <c r="J45" s="4"/>
    </row>
    <row r="46" spans="1:10" x14ac:dyDescent="0.25">
      <c r="A46" s="5"/>
      <c r="B46" s="14"/>
      <c r="C46" s="52" t="s">
        <v>21</v>
      </c>
      <c r="D46" s="47"/>
      <c r="E46" s="59">
        <f>+G17</f>
        <v>7.640612272434244</v>
      </c>
      <c r="F46" s="79">
        <f>+G21</f>
        <v>0.17224057597990949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58" t="s">
        <v>30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36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activeCell="L3" sqref="L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4" width="16.42578125" style="4" customWidth="1"/>
    <col min="5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4" t="s">
        <v>79</v>
      </c>
      <c r="D7" s="104"/>
      <c r="E7" s="104"/>
      <c r="F7" s="104"/>
      <c r="G7" s="104"/>
      <c r="H7" s="104"/>
      <c r="I7" s="9"/>
    </row>
    <row r="8" spans="1:13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9"/>
    </row>
    <row r="9" spans="1:13" ht="15.6" x14ac:dyDescent="0.3">
      <c r="A9" s="5"/>
      <c r="B9" s="43"/>
      <c r="I9" s="9"/>
    </row>
    <row r="10" spans="1:13" ht="15.75" customHeight="1" x14ac:dyDescent="0.3">
      <c r="A10" s="5"/>
      <c r="B10" s="7"/>
      <c r="D10" s="112" t="s">
        <v>70</v>
      </c>
      <c r="E10" s="112"/>
      <c r="G10" s="112" t="s">
        <v>22</v>
      </c>
      <c r="H10" s="112"/>
      <c r="I10" s="9"/>
    </row>
    <row r="11" spans="1:13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25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7</v>
      </c>
      <c r="D13" s="23">
        <v>2.2983932652471895</v>
      </c>
      <c r="E13" s="73">
        <v>5.9103770451090387</v>
      </c>
      <c r="G13" s="73">
        <v>6.4035212267499642</v>
      </c>
      <c r="H13" s="73">
        <v>6.5972</v>
      </c>
      <c r="I13" s="9"/>
      <c r="J13" s="37"/>
      <c r="L13" s="27"/>
      <c r="M13" s="27"/>
    </row>
    <row r="14" spans="1:13" x14ac:dyDescent="0.25">
      <c r="A14" s="5"/>
      <c r="C14" s="47" t="s">
        <v>13</v>
      </c>
      <c r="D14" s="23">
        <v>6.8762806613422045</v>
      </c>
      <c r="E14" s="73">
        <v>8.2924759155175387</v>
      </c>
      <c r="G14" s="73">
        <v>4.8363069461285324</v>
      </c>
      <c r="H14" s="73">
        <v>6.2702</v>
      </c>
      <c r="I14" s="9"/>
      <c r="J14" s="37"/>
      <c r="L14" s="27"/>
      <c r="M14" s="27"/>
    </row>
    <row r="15" spans="1:13" x14ac:dyDescent="0.25">
      <c r="A15" s="5"/>
      <c r="B15" s="61"/>
      <c r="C15" s="47" t="s">
        <v>16</v>
      </c>
      <c r="D15" s="23">
        <v>2.5395132321114566</v>
      </c>
      <c r="E15" s="73">
        <v>7.1619687307573621</v>
      </c>
      <c r="G15" s="73">
        <v>6.0054943144277839</v>
      </c>
      <c r="H15" s="73">
        <v>5.6429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3</v>
      </c>
      <c r="D16" s="23">
        <v>5.1162729961685249</v>
      </c>
      <c r="E16" s="73">
        <v>5.1611455905532289</v>
      </c>
      <c r="G16" s="73">
        <v>4.5982575024201111</v>
      </c>
      <c r="H16" s="73">
        <v>7.3475000000000001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7</v>
      </c>
      <c r="D17" s="23">
        <v>4.8364042521903627</v>
      </c>
      <c r="E17" s="73">
        <v>6.4361835881658447</v>
      </c>
      <c r="G17" s="23">
        <v>4.2233787029623659</v>
      </c>
      <c r="H17" s="23">
        <v>6.2435</v>
      </c>
      <c r="I17" s="9"/>
      <c r="J17" s="4"/>
      <c r="K17" s="37"/>
      <c r="L17" s="27"/>
      <c r="M17" s="27"/>
    </row>
    <row r="18" spans="1:13" x14ac:dyDescent="0.25">
      <c r="A18" s="5"/>
      <c r="C18" s="47" t="s">
        <v>13</v>
      </c>
      <c r="D18" s="23">
        <v>2.1041642004754113</v>
      </c>
      <c r="E18" s="23">
        <v>3.4863144394764234</v>
      </c>
      <c r="G18" s="23">
        <v>5.0394897723141874</v>
      </c>
      <c r="H18" s="23">
        <v>6.1860999999999997</v>
      </c>
      <c r="I18" s="9"/>
      <c r="L18" s="27"/>
      <c r="M18" s="27"/>
    </row>
    <row r="19" spans="1:13" x14ac:dyDescent="0.25">
      <c r="A19" s="5"/>
      <c r="B19" s="70"/>
      <c r="C19" s="47" t="s">
        <v>16</v>
      </c>
      <c r="D19" s="23">
        <v>5.3876689025874169</v>
      </c>
      <c r="E19" s="23">
        <v>2.1623105432523992</v>
      </c>
      <c r="G19" s="23">
        <v>2.1191444692297612</v>
      </c>
      <c r="H19" s="23">
        <v>5.8296999999999999</v>
      </c>
      <c r="I19" s="9"/>
      <c r="L19" s="27"/>
      <c r="M19" s="27"/>
    </row>
    <row r="20" spans="1:13" x14ac:dyDescent="0.25">
      <c r="A20" s="5"/>
      <c r="B20" s="61">
        <v>2016</v>
      </c>
      <c r="C20" s="47" t="s">
        <v>3</v>
      </c>
      <c r="D20" s="23">
        <v>7.6885972744285214</v>
      </c>
      <c r="E20" s="23">
        <v>7.3913142208088756</v>
      </c>
      <c r="G20" s="23">
        <v>2.0922853176439604</v>
      </c>
      <c r="H20" s="23">
        <v>1.6496</v>
      </c>
      <c r="I20" s="9"/>
      <c r="L20" s="27"/>
      <c r="M20" s="27"/>
    </row>
    <row r="21" spans="1:13" x14ac:dyDescent="0.25">
      <c r="A21" s="5"/>
      <c r="B21" s="61"/>
      <c r="C21" s="47" t="s">
        <v>7</v>
      </c>
      <c r="D21" s="79">
        <v>3.6994025058729507</v>
      </c>
      <c r="E21" s="79">
        <v>2.6790462867681608</v>
      </c>
      <c r="G21" s="79">
        <v>1.6196146213430573</v>
      </c>
      <c r="H21" s="79">
        <v>2.6627000000000001</v>
      </c>
      <c r="I21" s="9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25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25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25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25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25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25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25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25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25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25">
      <c r="A40" s="5"/>
      <c r="B40" s="7"/>
      <c r="C40" s="7"/>
      <c r="D40" s="111" t="s">
        <v>112</v>
      </c>
      <c r="E40" s="111"/>
      <c r="F40" s="111"/>
      <c r="G40" s="111"/>
      <c r="H40" s="7"/>
      <c r="I40" s="9"/>
    </row>
    <row r="41" spans="1:13" ht="6" customHeight="1" x14ac:dyDescent="0.25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25">
      <c r="A42" s="5"/>
      <c r="B42" s="7"/>
      <c r="C42" s="7"/>
      <c r="D42" s="7"/>
      <c r="E42" s="47">
        <v>2015</v>
      </c>
      <c r="F42" s="47">
        <v>2016</v>
      </c>
      <c r="G42" s="7"/>
      <c r="H42" s="7"/>
      <c r="I42" s="9"/>
    </row>
    <row r="43" spans="1:13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25">
      <c r="A44" s="5"/>
      <c r="B44" s="7"/>
      <c r="C44" s="53" t="s">
        <v>17</v>
      </c>
      <c r="D44" s="7"/>
      <c r="E44" s="23">
        <v>6.6261999999999999</v>
      </c>
      <c r="F44" s="79">
        <v>3.3837000000000002</v>
      </c>
      <c r="G44" s="7"/>
      <c r="H44" s="7"/>
      <c r="I44" s="9"/>
    </row>
    <row r="45" spans="1:13" x14ac:dyDescent="0.25">
      <c r="A45" s="5"/>
      <c r="B45" s="7"/>
      <c r="C45" s="53" t="s">
        <v>18</v>
      </c>
      <c r="D45" s="7"/>
      <c r="E45" s="23">
        <v>2.4641000000000002</v>
      </c>
      <c r="F45" s="79">
        <v>0.112</v>
      </c>
      <c r="G45" s="7"/>
      <c r="H45" s="7"/>
      <c r="I45" s="9"/>
    </row>
    <row r="46" spans="1:13" x14ac:dyDescent="0.25">
      <c r="A46" s="5"/>
      <c r="B46" s="7"/>
      <c r="C46" s="53" t="s">
        <v>20</v>
      </c>
      <c r="D46" s="7"/>
      <c r="E46" s="23">
        <v>-11.8774</v>
      </c>
      <c r="F46" s="79">
        <v>-11.739100000000001</v>
      </c>
      <c r="G46" s="7"/>
      <c r="H46" s="7"/>
      <c r="I46" s="9"/>
    </row>
    <row r="47" spans="1:13" x14ac:dyDescent="0.25">
      <c r="A47" s="5"/>
      <c r="B47" s="7"/>
      <c r="C47" s="52" t="s">
        <v>21</v>
      </c>
      <c r="D47" s="7"/>
      <c r="E47" s="59">
        <f>+G17</f>
        <v>4.2233787029623659</v>
      </c>
      <c r="F47" s="79">
        <f>+G21</f>
        <v>1.6196146213430573</v>
      </c>
      <c r="G47" s="7"/>
      <c r="H47" s="7"/>
      <c r="I47" s="9"/>
    </row>
    <row r="48" spans="1:13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15"/>
      <c r="B50" s="16" t="s">
        <v>32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25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</sheetData>
  <mergeCells count="5"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42578125" style="4" customWidth="1"/>
    <col min="6" max="6" width="12.85546875" style="4" customWidth="1"/>
    <col min="7" max="8" width="14.140625" style="4" customWidth="1"/>
    <col min="9" max="9" width="14.4257812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25">
      <c r="A7" s="5"/>
      <c r="B7" s="43"/>
      <c r="C7" s="104" t="s">
        <v>80</v>
      </c>
      <c r="D7" s="104"/>
      <c r="E7" s="104"/>
      <c r="F7" s="104"/>
      <c r="G7" s="104"/>
      <c r="H7" s="104"/>
      <c r="I7" s="9"/>
    </row>
    <row r="8" spans="1:12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2" ht="15.6" x14ac:dyDescent="0.3">
      <c r="A9" s="5"/>
      <c r="B9" s="43"/>
      <c r="I9" s="9"/>
    </row>
    <row r="10" spans="1:12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7</v>
      </c>
      <c r="D13" s="23">
        <v>-2.0468359904121658</v>
      </c>
      <c r="E13" s="23">
        <v>3.6198850782435121</v>
      </c>
      <c r="F13" s="24"/>
      <c r="G13" s="73">
        <v>7.1881487400870192</v>
      </c>
      <c r="H13" s="23">
        <v>10.2087</v>
      </c>
      <c r="I13" s="9"/>
      <c r="K13" s="27"/>
      <c r="L13" s="27"/>
    </row>
    <row r="14" spans="1:12" x14ac:dyDescent="0.25">
      <c r="A14" s="5"/>
      <c r="C14" s="47" t="s">
        <v>13</v>
      </c>
      <c r="D14" s="23">
        <v>3.4885842236879183</v>
      </c>
      <c r="E14" s="23">
        <v>7.37596554012796</v>
      </c>
      <c r="F14" s="7"/>
      <c r="G14" s="23">
        <v>9.0661914666991361</v>
      </c>
      <c r="H14" s="23">
        <v>10.649100000000001</v>
      </c>
      <c r="I14" s="9"/>
      <c r="K14" s="27"/>
      <c r="L14" s="27"/>
    </row>
    <row r="15" spans="1:12" x14ac:dyDescent="0.25">
      <c r="A15" s="5"/>
      <c r="B15" s="61"/>
      <c r="C15" s="47" t="s">
        <v>16</v>
      </c>
      <c r="D15" s="23">
        <v>3.6905501381220729</v>
      </c>
      <c r="E15" s="23">
        <v>6.2544030015700303</v>
      </c>
      <c r="F15" s="7"/>
      <c r="G15" s="23">
        <v>7.9509481967989126</v>
      </c>
      <c r="H15" s="23">
        <v>11.797000000000001</v>
      </c>
      <c r="I15" s="9"/>
      <c r="J15" s="37"/>
      <c r="K15" s="27"/>
      <c r="L15" s="27"/>
    </row>
    <row r="16" spans="1:12" x14ac:dyDescent="0.25">
      <c r="A16" s="5"/>
      <c r="B16" s="70"/>
      <c r="C16" s="47" t="s">
        <v>3</v>
      </c>
      <c r="D16" s="23">
        <v>6.130057409336076</v>
      </c>
      <c r="E16" s="23">
        <v>9.6468853995472337</v>
      </c>
      <c r="F16" s="24"/>
      <c r="G16" s="23">
        <v>4.5956918738462527</v>
      </c>
      <c r="H16" s="23">
        <v>10.5578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7</v>
      </c>
      <c r="D17" s="23">
        <v>8.4631677921382931</v>
      </c>
      <c r="E17" s="23">
        <v>5.1607534909952291</v>
      </c>
      <c r="F17" s="24"/>
      <c r="G17" s="23">
        <v>5.4352626567533147</v>
      </c>
      <c r="H17" s="23">
        <v>9.4235000000000007</v>
      </c>
      <c r="I17" s="9"/>
      <c r="J17" s="37"/>
      <c r="K17" s="27"/>
      <c r="L17" s="27"/>
    </row>
    <row r="18" spans="1:12" x14ac:dyDescent="0.25">
      <c r="A18" s="5"/>
      <c r="C18" s="47" t="s">
        <v>13</v>
      </c>
      <c r="D18" s="23">
        <v>8.1728077903181031</v>
      </c>
      <c r="E18" s="23">
        <v>7.0003474466438842</v>
      </c>
      <c r="F18" s="24"/>
      <c r="G18" s="23">
        <v>2.3347298286101603</v>
      </c>
      <c r="H18" s="23">
        <v>7.9096000000000002</v>
      </c>
      <c r="I18" s="9"/>
      <c r="K18" s="27"/>
      <c r="L18" s="27"/>
    </row>
    <row r="19" spans="1:12" x14ac:dyDescent="0.25">
      <c r="A19" s="5"/>
      <c r="B19" s="70"/>
      <c r="C19" s="47" t="s">
        <v>16</v>
      </c>
      <c r="D19" s="23">
        <v>6.227681572062127</v>
      </c>
      <c r="E19" s="23">
        <v>5.4947804000091471</v>
      </c>
      <c r="F19" s="24"/>
      <c r="G19" s="23">
        <v>3.4425719257926701</v>
      </c>
      <c r="H19" s="23">
        <v>6.3992000000000004</v>
      </c>
      <c r="I19" s="9"/>
      <c r="K19" s="27"/>
      <c r="L19" s="27"/>
    </row>
    <row r="20" spans="1:12" x14ac:dyDescent="0.25">
      <c r="A20" s="5"/>
      <c r="B20" s="61">
        <v>2016</v>
      </c>
      <c r="C20" s="47" t="s">
        <v>3</v>
      </c>
      <c r="D20" s="23">
        <v>4.1831562771958763</v>
      </c>
      <c r="E20" s="23">
        <v>2.5057313443728191</v>
      </c>
      <c r="F20" s="7"/>
      <c r="G20" s="23">
        <v>1.1658443379539474</v>
      </c>
      <c r="H20" s="23">
        <v>3.4563000000000001</v>
      </c>
      <c r="I20" s="9"/>
      <c r="K20" s="27"/>
      <c r="L20" s="27"/>
    </row>
    <row r="21" spans="1:12" x14ac:dyDescent="0.25">
      <c r="A21" s="5"/>
      <c r="B21" s="61"/>
      <c r="C21" s="47" t="s">
        <v>7</v>
      </c>
      <c r="D21" s="79">
        <v>6.1934329994560278</v>
      </c>
      <c r="E21" s="79">
        <v>6.5400266603990787</v>
      </c>
      <c r="F21" s="7"/>
      <c r="G21" s="79">
        <v>3.1116038575125904</v>
      </c>
      <c r="H21" s="79">
        <v>3.1116999999999999</v>
      </c>
      <c r="I21" s="9"/>
      <c r="K21" s="27"/>
      <c r="L21" s="27"/>
    </row>
    <row r="22" spans="1:12" x14ac:dyDescent="0.25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ht="45.75" customHeight="1" x14ac:dyDescent="0.25">
      <c r="A38" s="5"/>
      <c r="B38" s="14"/>
      <c r="D38" s="107" t="s">
        <v>113</v>
      </c>
      <c r="E38" s="113"/>
      <c r="F38" s="113"/>
      <c r="G38" s="113"/>
      <c r="H38" s="14"/>
      <c r="I38" s="9"/>
    </row>
    <row r="39" spans="1:9" ht="6" customHeight="1" x14ac:dyDescent="0.25">
      <c r="A39" s="5"/>
      <c r="B39" s="14"/>
      <c r="D39" s="45"/>
      <c r="E39" s="45"/>
      <c r="F39" s="45"/>
      <c r="G39" s="45"/>
      <c r="H39" s="14"/>
      <c r="I39" s="9"/>
    </row>
    <row r="40" spans="1:9" x14ac:dyDescent="0.25">
      <c r="A40" s="5"/>
      <c r="B40" s="14"/>
      <c r="C40" s="7"/>
      <c r="D40" s="47"/>
      <c r="E40" s="47">
        <v>2015</v>
      </c>
      <c r="F40" s="47">
        <v>2016</v>
      </c>
      <c r="G40" s="47"/>
      <c r="H40" s="14"/>
      <c r="I40" s="9"/>
    </row>
    <row r="41" spans="1:9" ht="6" customHeight="1" x14ac:dyDescent="0.25">
      <c r="A41" s="5"/>
      <c r="B41" s="14"/>
      <c r="C41" s="7"/>
      <c r="D41" s="32"/>
      <c r="E41" s="32"/>
      <c r="H41" s="14"/>
      <c r="I41" s="9"/>
    </row>
    <row r="42" spans="1:9" x14ac:dyDescent="0.25">
      <c r="A42" s="5"/>
      <c r="B42" s="14"/>
      <c r="C42" s="53" t="s">
        <v>17</v>
      </c>
      <c r="D42" s="47"/>
      <c r="E42" s="23">
        <v>6.6136999999999997</v>
      </c>
      <c r="F42" s="79">
        <v>1.0004</v>
      </c>
      <c r="G42" s="47"/>
      <c r="H42" s="14"/>
      <c r="I42" s="9"/>
    </row>
    <row r="43" spans="1:9" x14ac:dyDescent="0.25">
      <c r="A43" s="5"/>
      <c r="B43" s="14"/>
      <c r="C43" s="53" t="s">
        <v>18</v>
      </c>
      <c r="D43" s="47"/>
      <c r="E43" s="23">
        <v>1.2684</v>
      </c>
      <c r="F43" s="79">
        <v>10.970700000000001</v>
      </c>
      <c r="G43" s="47"/>
      <c r="H43" s="14"/>
      <c r="I43" s="9"/>
    </row>
    <row r="44" spans="1:9" x14ac:dyDescent="0.25">
      <c r="A44" s="5"/>
      <c r="B44" s="14"/>
      <c r="C44" s="53" t="s">
        <v>20</v>
      </c>
      <c r="D44" s="47"/>
      <c r="E44" s="23">
        <v>0.42009999999999997</v>
      </c>
      <c r="F44" s="79">
        <v>0.88070000000000004</v>
      </c>
      <c r="G44" s="47"/>
      <c r="H44" s="14"/>
      <c r="I44" s="9"/>
    </row>
    <row r="45" spans="1:9" x14ac:dyDescent="0.25">
      <c r="A45" s="5"/>
      <c r="B45" s="14"/>
      <c r="C45" s="52" t="s">
        <v>21</v>
      </c>
      <c r="D45" s="47"/>
      <c r="E45" s="23">
        <f>+G17</f>
        <v>5.4352626567533147</v>
      </c>
      <c r="F45" s="79">
        <f>+G21</f>
        <v>3.1116038575125904</v>
      </c>
      <c r="G45" s="47"/>
      <c r="H45" s="14"/>
      <c r="I45" s="9"/>
    </row>
    <row r="46" spans="1:9" x14ac:dyDescent="0.25">
      <c r="A46" s="5"/>
      <c r="B46" s="14"/>
      <c r="C46" s="52"/>
      <c r="D46" s="60"/>
      <c r="E46" s="60"/>
      <c r="F46" s="60"/>
      <c r="G46" s="47"/>
      <c r="H46" s="14"/>
      <c r="I46" s="9"/>
    </row>
    <row r="47" spans="1:9" x14ac:dyDescent="0.25">
      <c r="A47" s="5"/>
      <c r="B47" s="14" t="str">
        <f>'Ing Actividad Corrida'!B47</f>
        <v>Fuente: Dane, MTSB. Junio de 2016. Cálculos ODEB</v>
      </c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">
        <v>33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15"/>
      <c r="B49" s="16" t="s">
        <v>36</v>
      </c>
      <c r="C49" s="16"/>
      <c r="D49" s="16"/>
      <c r="E49" s="16"/>
      <c r="F49" s="16"/>
      <c r="G49" s="16"/>
      <c r="H49" s="16"/>
      <c r="I49" s="18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activeCell="J2" sqref="J2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4.7109375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25">
      <c r="A7" s="5"/>
      <c r="B7" s="43"/>
      <c r="C7" s="109" t="s">
        <v>81</v>
      </c>
      <c r="D7" s="109"/>
      <c r="E7" s="109"/>
      <c r="F7" s="109"/>
      <c r="G7" s="109"/>
      <c r="H7" s="109"/>
      <c r="I7" s="9"/>
    </row>
    <row r="8" spans="1:13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3" ht="15.6" x14ac:dyDescent="0.3">
      <c r="A9" s="5"/>
      <c r="B9" s="43"/>
      <c r="I9" s="9"/>
    </row>
    <row r="10" spans="1:13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7</v>
      </c>
      <c r="D13" s="23">
        <v>4.0950589505029056</v>
      </c>
      <c r="E13" s="23">
        <v>8.7855562626300667</v>
      </c>
      <c r="F13" s="24"/>
      <c r="G13" s="23">
        <v>4.1731696374975646</v>
      </c>
      <c r="H13" s="23">
        <v>1.8266</v>
      </c>
      <c r="I13" s="9"/>
      <c r="J13" s="37"/>
      <c r="L13" s="27"/>
      <c r="M13" s="27"/>
    </row>
    <row r="14" spans="1:13" x14ac:dyDescent="0.25">
      <c r="A14" s="5"/>
      <c r="C14" s="47" t="s">
        <v>13</v>
      </c>
      <c r="D14" s="23">
        <v>-4.495373916569811</v>
      </c>
      <c r="E14" s="23">
        <v>-6.2487281949844213</v>
      </c>
      <c r="F14" s="7"/>
      <c r="G14" s="23">
        <v>6.942624327956981</v>
      </c>
      <c r="H14" s="23">
        <v>4.8513999999999999</v>
      </c>
      <c r="I14" s="9"/>
      <c r="J14" s="37"/>
      <c r="L14" s="27"/>
      <c r="M14" s="27"/>
    </row>
    <row r="15" spans="1:13" x14ac:dyDescent="0.25">
      <c r="A15" s="5"/>
      <c r="B15" s="61"/>
      <c r="C15" s="47" t="s">
        <v>16</v>
      </c>
      <c r="D15" s="23">
        <v>3.9200805544247652</v>
      </c>
      <c r="E15" s="23">
        <v>2.3203736827251076</v>
      </c>
      <c r="F15" s="7"/>
      <c r="G15" s="23">
        <v>6.7256193687815102</v>
      </c>
      <c r="H15" s="23">
        <v>4.9413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3</v>
      </c>
      <c r="D16" s="23">
        <v>-3.2734130372386927</v>
      </c>
      <c r="E16" s="23">
        <v>-6.9517249855582826</v>
      </c>
      <c r="F16" s="24"/>
      <c r="G16" s="23">
        <v>4.6744684425963356</v>
      </c>
      <c r="H16" s="23">
        <v>3.5718999999999999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7</v>
      </c>
      <c r="D17" s="23">
        <v>-12.02697641524486</v>
      </c>
      <c r="E17" s="23">
        <v>-11.082856719851886</v>
      </c>
      <c r="F17" s="24"/>
      <c r="G17" s="23">
        <v>2.0136616413581443</v>
      </c>
      <c r="H17" s="23">
        <v>2.9613</v>
      </c>
      <c r="I17" s="9"/>
      <c r="J17" s="4"/>
      <c r="K17" s="37"/>
      <c r="L17" s="27"/>
      <c r="M17" s="27"/>
    </row>
    <row r="18" spans="1:13" x14ac:dyDescent="0.25">
      <c r="A18" s="5"/>
      <c r="C18" s="47" t="s">
        <v>13</v>
      </c>
      <c r="D18" s="23">
        <v>-6.0746075592042477</v>
      </c>
      <c r="E18" s="23">
        <v>-1.146428092571472</v>
      </c>
      <c r="F18" s="24"/>
      <c r="G18" s="23">
        <v>1.0819531124194315</v>
      </c>
      <c r="H18" s="23">
        <v>1.7090000000000001</v>
      </c>
      <c r="I18" s="9"/>
      <c r="J18" s="4"/>
      <c r="L18" s="27"/>
      <c r="M18" s="27"/>
    </row>
    <row r="19" spans="1:13" x14ac:dyDescent="0.25">
      <c r="A19" s="5"/>
      <c r="B19" s="70"/>
      <c r="C19" s="47" t="s">
        <v>16</v>
      </c>
      <c r="D19" s="23">
        <v>-1.2117291257805252</v>
      </c>
      <c r="E19" s="23">
        <v>10.920895451799728</v>
      </c>
      <c r="F19" s="24"/>
      <c r="G19" s="23">
        <v>-0.41457569087796076</v>
      </c>
      <c r="H19" s="23">
        <v>0.80089999999999995</v>
      </c>
      <c r="I19" s="9"/>
      <c r="J19" s="4"/>
      <c r="L19" s="27"/>
      <c r="M19" s="27"/>
    </row>
    <row r="20" spans="1:13" x14ac:dyDescent="0.25">
      <c r="A20" s="5"/>
      <c r="B20" s="61">
        <v>2016</v>
      </c>
      <c r="C20" s="47" t="s">
        <v>3</v>
      </c>
      <c r="D20" s="23">
        <v>-14.395905688782706</v>
      </c>
      <c r="E20" s="23">
        <v>-8.2992130058251128</v>
      </c>
      <c r="F20" s="7"/>
      <c r="G20" s="23">
        <v>-1.460704364190335</v>
      </c>
      <c r="H20" s="23">
        <v>-0.31979999999999997</v>
      </c>
      <c r="I20" s="9"/>
      <c r="J20" s="4"/>
      <c r="L20" s="27"/>
      <c r="M20" s="27"/>
    </row>
    <row r="21" spans="1:13" x14ac:dyDescent="0.25">
      <c r="A21" s="5"/>
      <c r="B21" s="61"/>
      <c r="C21" s="47" t="s">
        <v>7</v>
      </c>
      <c r="D21" s="79">
        <v>-5.580527690557191</v>
      </c>
      <c r="E21" s="79">
        <v>-5.1217882351207837</v>
      </c>
      <c r="F21" s="7"/>
      <c r="G21" s="79">
        <v>0.25200374190377239</v>
      </c>
      <c r="H21" s="79">
        <v>-1.38E-2</v>
      </c>
      <c r="I21" s="9"/>
      <c r="J21" s="4"/>
      <c r="L21" s="27"/>
      <c r="M21" s="27"/>
    </row>
    <row r="22" spans="1:13" x14ac:dyDescent="0.25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25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66.75" customHeight="1" x14ac:dyDescent="0.25">
      <c r="A40" s="5"/>
      <c r="B40" s="14"/>
      <c r="D40" s="111" t="s">
        <v>114</v>
      </c>
      <c r="E40" s="111"/>
      <c r="F40" s="111"/>
      <c r="G40" s="111"/>
      <c r="H40" s="14"/>
      <c r="I40" s="9"/>
      <c r="J40" s="4"/>
    </row>
    <row r="41" spans="1:10" ht="6" customHeight="1" x14ac:dyDescent="0.25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25">
      <c r="A42" s="5"/>
      <c r="B42" s="14"/>
      <c r="C42" s="7"/>
      <c r="D42" s="47"/>
      <c r="E42" s="47">
        <v>2015</v>
      </c>
      <c r="F42" s="47">
        <v>2016</v>
      </c>
      <c r="G42" s="7"/>
      <c r="H42" s="14"/>
      <c r="I42" s="9"/>
      <c r="J42" s="4"/>
    </row>
    <row r="43" spans="1:10" ht="6" customHeight="1" x14ac:dyDescent="0.25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25">
      <c r="A44" s="5"/>
      <c r="B44" s="14"/>
      <c r="C44" s="53" t="s">
        <v>17</v>
      </c>
      <c r="D44" s="47"/>
      <c r="E44" s="23">
        <v>0.39090000000000003</v>
      </c>
      <c r="F44" s="79">
        <v>1.1223000000000001</v>
      </c>
      <c r="G44" s="7"/>
      <c r="H44" s="14"/>
      <c r="I44" s="9"/>
      <c r="J44" s="4"/>
    </row>
    <row r="45" spans="1:10" x14ac:dyDescent="0.25">
      <c r="A45" s="5"/>
      <c r="B45" s="14"/>
      <c r="C45" s="53" t="s">
        <v>18</v>
      </c>
      <c r="D45" s="47"/>
      <c r="E45" s="23">
        <v>24.137899999999998</v>
      </c>
      <c r="F45" s="79">
        <v>-9.3434000000000008</v>
      </c>
      <c r="G45" s="7"/>
      <c r="H45" s="14"/>
      <c r="I45" s="9"/>
      <c r="J45" s="4"/>
    </row>
    <row r="46" spans="1:10" x14ac:dyDescent="0.25">
      <c r="A46" s="5"/>
      <c r="B46" s="14"/>
      <c r="C46" s="53" t="s">
        <v>20</v>
      </c>
      <c r="D46" s="47"/>
      <c r="E46" s="23">
        <v>-13.5747</v>
      </c>
      <c r="F46" s="79">
        <v>-5.4973999999999998</v>
      </c>
      <c r="G46" s="7"/>
      <c r="H46" s="14"/>
      <c r="I46" s="9"/>
      <c r="J46" s="4"/>
    </row>
    <row r="47" spans="1:10" x14ac:dyDescent="0.25">
      <c r="A47" s="5"/>
      <c r="B47" s="14"/>
      <c r="C47" s="52" t="s">
        <v>21</v>
      </c>
      <c r="D47" s="47"/>
      <c r="E47" s="59">
        <f>+G17</f>
        <v>2.0136616413581443</v>
      </c>
      <c r="F47" s="79">
        <f>+G21</f>
        <v>0.25200374190377239</v>
      </c>
      <c r="G47" s="7"/>
      <c r="H47" s="14"/>
      <c r="I47" s="9"/>
      <c r="J47" s="4"/>
    </row>
    <row r="48" spans="1:10" x14ac:dyDescent="0.25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25">
      <c r="A50" s="5"/>
      <c r="B50" s="58" t="s">
        <v>34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25">
      <c r="A51" s="15"/>
      <c r="B51" s="16" t="s">
        <v>36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25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  <row r="57" spans="1:10" x14ac:dyDescent="0.25">
      <c r="J57" s="4"/>
    </row>
    <row r="58" spans="1:10" x14ac:dyDescent="0.25">
      <c r="J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4.85546875" style="4" customWidth="1"/>
    <col min="5" max="5" width="15" style="4" customWidth="1"/>
    <col min="6" max="6" width="12.140625" style="4" customWidth="1"/>
    <col min="7" max="7" width="14.5703125" style="4" customWidth="1"/>
    <col min="8" max="8" width="17.28515625" style="4" customWidth="1"/>
    <col min="9" max="9" width="6.28515625" style="4" customWidth="1"/>
    <col min="10" max="10" width="5.5703125" style="12" customWidth="1"/>
    <col min="11" max="16384" width="10.85546875" style="4"/>
  </cols>
  <sheetData>
    <row r="1" spans="1:13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25">
      <c r="A7" s="5"/>
      <c r="B7" s="43"/>
      <c r="C7" s="104" t="s">
        <v>82</v>
      </c>
      <c r="D7" s="104"/>
      <c r="E7" s="104"/>
      <c r="F7" s="104"/>
      <c r="G7" s="104"/>
      <c r="H7" s="104"/>
      <c r="I7" s="9"/>
    </row>
    <row r="8" spans="1:13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3" ht="15.6" x14ac:dyDescent="0.3">
      <c r="A9" s="5"/>
      <c r="B9" s="43"/>
      <c r="I9" s="9"/>
    </row>
    <row r="10" spans="1:13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3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25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25">
      <c r="A13" s="5"/>
      <c r="B13" s="61">
        <v>2014</v>
      </c>
      <c r="C13" s="47" t="s">
        <v>7</v>
      </c>
      <c r="D13" s="23">
        <v>-19.395531450878501</v>
      </c>
      <c r="E13" s="23">
        <v>-9.5257502144521222</v>
      </c>
      <c r="F13" s="24"/>
      <c r="G13" s="23">
        <v>-4.9271544125872317</v>
      </c>
      <c r="H13" s="23">
        <v>3.3946999999999998</v>
      </c>
      <c r="I13" s="9"/>
      <c r="J13" s="37"/>
      <c r="L13" s="27"/>
      <c r="M13" s="27"/>
    </row>
    <row r="14" spans="1:13" x14ac:dyDescent="0.25">
      <c r="A14" s="5"/>
      <c r="C14" s="47" t="s">
        <v>13</v>
      </c>
      <c r="D14" s="23">
        <v>-10.574341935728803</v>
      </c>
      <c r="E14" s="23">
        <v>-6.6173556928317385</v>
      </c>
      <c r="F14" s="7"/>
      <c r="G14" s="23">
        <v>-1.2467306015693125</v>
      </c>
      <c r="H14" s="23">
        <v>1.9601999999999999</v>
      </c>
      <c r="I14" s="9"/>
      <c r="J14" s="37"/>
      <c r="L14" s="27"/>
      <c r="M14" s="27"/>
    </row>
    <row r="15" spans="1:13" x14ac:dyDescent="0.25">
      <c r="A15" s="5"/>
      <c r="B15" s="61"/>
      <c r="C15" s="47" t="s">
        <v>16</v>
      </c>
      <c r="D15" s="23">
        <v>2.7730483839149889</v>
      </c>
      <c r="E15" s="23">
        <v>20.300123159308004</v>
      </c>
      <c r="F15" s="7"/>
      <c r="G15" s="23">
        <v>4.9273878437764207</v>
      </c>
      <c r="H15" s="23">
        <v>9.7760999999999996</v>
      </c>
      <c r="I15" s="9"/>
      <c r="J15" s="37"/>
      <c r="K15" s="37"/>
      <c r="L15" s="27"/>
      <c r="M15" s="27"/>
    </row>
    <row r="16" spans="1:13" x14ac:dyDescent="0.25">
      <c r="A16" s="5"/>
      <c r="B16" s="70"/>
      <c r="C16" s="47" t="s">
        <v>3</v>
      </c>
      <c r="D16" s="23">
        <v>-0.84367163365319797</v>
      </c>
      <c r="E16" s="23">
        <v>16.14707762593661</v>
      </c>
      <c r="F16" s="24"/>
      <c r="G16" s="23">
        <v>6.8317148429840824</v>
      </c>
      <c r="H16" s="23">
        <v>15.887600000000001</v>
      </c>
      <c r="I16" s="9"/>
      <c r="J16" s="37"/>
      <c r="K16" s="37"/>
      <c r="L16" s="27"/>
      <c r="M16" s="27"/>
    </row>
    <row r="17" spans="1:13" x14ac:dyDescent="0.25">
      <c r="A17" s="5"/>
      <c r="B17" s="61">
        <v>2015</v>
      </c>
      <c r="C17" s="47" t="s">
        <v>7</v>
      </c>
      <c r="D17" s="23">
        <v>35.523856664067189</v>
      </c>
      <c r="E17" s="23">
        <v>46.474833330000664</v>
      </c>
      <c r="F17" s="24"/>
      <c r="G17" s="23">
        <v>4.4163977060414306</v>
      </c>
      <c r="H17" s="23">
        <v>17.890899999999998</v>
      </c>
      <c r="I17" s="9"/>
      <c r="J17" s="4"/>
      <c r="K17" s="37"/>
      <c r="L17" s="27"/>
      <c r="M17" s="27"/>
    </row>
    <row r="18" spans="1:13" x14ac:dyDescent="0.25">
      <c r="A18" s="5"/>
      <c r="C18" s="47" t="s">
        <v>13</v>
      </c>
      <c r="D18" s="23">
        <v>23.095594340604929</v>
      </c>
      <c r="E18" s="23">
        <v>38.352614788071257</v>
      </c>
      <c r="F18" s="24"/>
      <c r="G18" s="23">
        <v>6.3571021940252548</v>
      </c>
      <c r="H18" s="23">
        <v>20.808599999999998</v>
      </c>
      <c r="I18" s="9"/>
      <c r="J18" s="4"/>
      <c r="L18" s="27"/>
      <c r="M18" s="27"/>
    </row>
    <row r="19" spans="1:13" x14ac:dyDescent="0.25">
      <c r="A19" s="5"/>
      <c r="B19" s="70"/>
      <c r="C19" s="47" t="s">
        <v>16</v>
      </c>
      <c r="D19" s="23">
        <v>7.7066276138701761</v>
      </c>
      <c r="E19" s="23">
        <v>10.875659348497146</v>
      </c>
      <c r="F19" s="24"/>
      <c r="G19" s="23">
        <v>5.1152883932101822</v>
      </c>
      <c r="H19" s="23">
        <v>21.786300000000001</v>
      </c>
      <c r="I19" s="9"/>
      <c r="J19" s="4"/>
      <c r="L19" s="27"/>
      <c r="M19" s="27"/>
    </row>
    <row r="20" spans="1:13" x14ac:dyDescent="0.25">
      <c r="A20" s="5"/>
      <c r="B20" s="61">
        <v>2016</v>
      </c>
      <c r="C20" s="47" t="s">
        <v>3</v>
      </c>
      <c r="D20" s="23">
        <v>11.211690522062256</v>
      </c>
      <c r="E20" s="23">
        <v>11.066865712244823</v>
      </c>
      <c r="F20" s="7"/>
      <c r="G20" s="23">
        <v>5.9227596333111032</v>
      </c>
      <c r="H20" s="23">
        <v>22.148</v>
      </c>
      <c r="I20" s="9"/>
      <c r="J20" s="4"/>
      <c r="L20" s="27"/>
      <c r="M20" s="27"/>
    </row>
    <row r="21" spans="1:13" x14ac:dyDescent="0.25">
      <c r="A21" s="5"/>
      <c r="B21" s="61"/>
      <c r="C21" s="47" t="s">
        <v>7</v>
      </c>
      <c r="D21" s="79">
        <v>13.531818267642869</v>
      </c>
      <c r="E21" s="79">
        <v>5.7274602719430634</v>
      </c>
      <c r="F21" s="7"/>
      <c r="G21" s="79">
        <v>5.9991160199526883</v>
      </c>
      <c r="H21" s="79">
        <v>20.037800000000001</v>
      </c>
      <c r="I21" s="9"/>
      <c r="J21" s="4"/>
      <c r="L21" s="27"/>
      <c r="M21" s="27"/>
    </row>
    <row r="22" spans="1:13" x14ac:dyDescent="0.25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25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25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25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25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25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25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25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25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25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25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25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72" customHeight="1" x14ac:dyDescent="0.25">
      <c r="A39" s="5"/>
      <c r="B39" s="14"/>
      <c r="D39" s="111" t="s">
        <v>115</v>
      </c>
      <c r="E39" s="111"/>
      <c r="F39" s="111"/>
      <c r="G39" s="111"/>
      <c r="H39" s="14"/>
      <c r="I39" s="9"/>
      <c r="J39" s="4"/>
    </row>
    <row r="40" spans="1:10" ht="6" customHeight="1" x14ac:dyDescent="0.25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11.25" customHeight="1" x14ac:dyDescent="0.25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25">
      <c r="A43" s="5"/>
      <c r="B43" s="14"/>
      <c r="C43" s="53" t="s">
        <v>17</v>
      </c>
      <c r="D43" s="47"/>
      <c r="E43" s="23">
        <v>2.1147999999999998</v>
      </c>
      <c r="F43" s="79">
        <v>6.4596</v>
      </c>
      <c r="G43" s="14"/>
      <c r="H43" s="14"/>
      <c r="I43" s="9"/>
      <c r="J43" s="4"/>
    </row>
    <row r="44" spans="1:10" x14ac:dyDescent="0.25">
      <c r="A44" s="5"/>
      <c r="B44" s="14"/>
      <c r="C44" s="53" t="s">
        <v>18</v>
      </c>
      <c r="D44" s="47"/>
      <c r="E44" s="23">
        <v>24.034300000000002</v>
      </c>
      <c r="F44" s="79">
        <v>2.7682000000000002</v>
      </c>
      <c r="G44" s="14"/>
      <c r="H44" s="14"/>
      <c r="I44" s="9"/>
      <c r="J44" s="4"/>
    </row>
    <row r="45" spans="1:10" x14ac:dyDescent="0.25">
      <c r="A45" s="5"/>
      <c r="B45" s="14"/>
      <c r="C45" s="53" t="s">
        <v>20</v>
      </c>
      <c r="D45" s="47"/>
      <c r="E45" s="23">
        <v>24.218800000000002</v>
      </c>
      <c r="F45" s="79">
        <v>-15.9748</v>
      </c>
      <c r="G45" s="14"/>
      <c r="H45" s="14"/>
      <c r="I45" s="9"/>
      <c r="J45" s="4"/>
    </row>
    <row r="46" spans="1:10" x14ac:dyDescent="0.25">
      <c r="A46" s="5"/>
      <c r="B46" s="14"/>
      <c r="C46" s="52" t="s">
        <v>21</v>
      </c>
      <c r="D46" s="47"/>
      <c r="E46" s="59">
        <f>+G17</f>
        <v>4.4163977060414306</v>
      </c>
      <c r="F46" s="79">
        <f>+G21</f>
        <v>5.9991160199526883</v>
      </c>
      <c r="G46" s="14"/>
      <c r="H46" s="14"/>
      <c r="I46" s="9"/>
      <c r="J46" s="4"/>
    </row>
    <row r="47" spans="1:10" x14ac:dyDescent="0.25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25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25">
      <c r="A49" s="15"/>
      <c r="B49" s="16" t="s">
        <v>36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25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25">
      <c r="J51" s="4"/>
    </row>
    <row r="52" spans="1:10" x14ac:dyDescent="0.25">
      <c r="J52" s="4"/>
    </row>
    <row r="53" spans="1:10" x14ac:dyDescent="0.25">
      <c r="J53" s="4"/>
    </row>
    <row r="54" spans="1:10" x14ac:dyDescent="0.25">
      <c r="J54" s="4"/>
    </row>
    <row r="55" spans="1:10" x14ac:dyDescent="0.25">
      <c r="J55" s="4"/>
    </row>
    <row r="56" spans="1:10" x14ac:dyDescent="0.25">
      <c r="J56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6.140625" style="4" customWidth="1"/>
    <col min="6" max="6" width="12.140625" style="4" customWidth="1"/>
    <col min="7" max="7" width="13.42578125" style="4" customWidth="1"/>
    <col min="8" max="8" width="14.140625" style="4" customWidth="1"/>
    <col min="9" max="9" width="8.7109375" style="4" customWidth="1"/>
    <col min="10" max="16384" width="10.85546875" style="4"/>
  </cols>
  <sheetData>
    <row r="1" spans="1:12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ht="15.6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ht="15.6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ht="15.6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ht="15.6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ht="15.6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0" customHeight="1" x14ac:dyDescent="0.25">
      <c r="A7" s="5"/>
      <c r="B7" s="43"/>
      <c r="C7" s="109" t="s">
        <v>83</v>
      </c>
      <c r="D7" s="109"/>
      <c r="E7" s="109"/>
      <c r="F7" s="109"/>
      <c r="G7" s="109"/>
      <c r="H7" s="109"/>
      <c r="I7" s="9"/>
    </row>
    <row r="8" spans="1:12" x14ac:dyDescent="0.25">
      <c r="A8" s="5"/>
      <c r="B8" s="43"/>
      <c r="C8" s="105" t="s">
        <v>99</v>
      </c>
      <c r="D8" s="105"/>
      <c r="E8" s="105"/>
      <c r="F8" s="105"/>
      <c r="G8" s="105"/>
      <c r="H8" s="105"/>
      <c r="I8" s="46"/>
    </row>
    <row r="9" spans="1:12" ht="15.6" x14ac:dyDescent="0.3">
      <c r="A9" s="5"/>
      <c r="B9" s="43"/>
      <c r="I9" s="9"/>
    </row>
    <row r="10" spans="1:12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</row>
    <row r="11" spans="1:12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25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25">
      <c r="A13" s="5"/>
      <c r="B13" s="61">
        <v>2014</v>
      </c>
      <c r="C13" s="47" t="s">
        <v>7</v>
      </c>
      <c r="D13" s="23">
        <v>-8.3566371132959283E-2</v>
      </c>
      <c r="E13" s="23">
        <v>7.3050557836347618</v>
      </c>
      <c r="F13" s="24"/>
      <c r="G13" s="23">
        <v>16.335099131118969</v>
      </c>
      <c r="H13" s="23">
        <v>7.9027000000000003</v>
      </c>
      <c r="I13" s="9"/>
      <c r="K13" s="27"/>
      <c r="L13" s="27"/>
    </row>
    <row r="14" spans="1:12" x14ac:dyDescent="0.25">
      <c r="A14" s="5"/>
      <c r="C14" s="47" t="s">
        <v>13</v>
      </c>
      <c r="D14" s="23">
        <v>-5.72547533468728</v>
      </c>
      <c r="E14" s="23">
        <v>2.0272313029373823</v>
      </c>
      <c r="F14" s="7"/>
      <c r="G14" s="23">
        <v>0.94670333130419948</v>
      </c>
      <c r="H14" s="23">
        <v>2.3525</v>
      </c>
      <c r="I14" s="9"/>
      <c r="K14" s="27"/>
      <c r="L14" s="27"/>
    </row>
    <row r="15" spans="1:12" x14ac:dyDescent="0.25">
      <c r="A15" s="5"/>
      <c r="B15" s="61"/>
      <c r="C15" s="47" t="s">
        <v>16</v>
      </c>
      <c r="D15" s="23">
        <v>1.9208112699715452</v>
      </c>
      <c r="E15" s="23">
        <v>6.2538395882178577</v>
      </c>
      <c r="F15" s="7"/>
      <c r="G15" s="23">
        <v>-0.38129048431574386</v>
      </c>
      <c r="H15" s="23">
        <v>3.4775</v>
      </c>
      <c r="I15" s="9"/>
      <c r="J15" s="37"/>
      <c r="K15" s="27"/>
      <c r="L15" s="27"/>
    </row>
    <row r="16" spans="1:12" x14ac:dyDescent="0.25">
      <c r="A16" s="5"/>
      <c r="B16" s="70"/>
      <c r="C16" s="47" t="s">
        <v>3</v>
      </c>
      <c r="D16" s="23">
        <v>4.7781038878962567</v>
      </c>
      <c r="E16" s="23">
        <v>9.995590446715962</v>
      </c>
      <c r="F16" s="24"/>
      <c r="G16" s="23">
        <v>-0.84200728632553012</v>
      </c>
      <c r="H16" s="23">
        <v>4.3856999999999999</v>
      </c>
      <c r="I16" s="9"/>
      <c r="J16" s="37"/>
      <c r="K16" s="27"/>
      <c r="L16" s="27"/>
    </row>
    <row r="17" spans="1:12" x14ac:dyDescent="0.25">
      <c r="A17" s="5"/>
      <c r="B17" s="61">
        <v>2015</v>
      </c>
      <c r="C17" s="47" t="s">
        <v>7</v>
      </c>
      <c r="D17" s="23">
        <v>5.6961724406539904</v>
      </c>
      <c r="E17" s="23">
        <v>-1.511926587535628</v>
      </c>
      <c r="F17" s="24"/>
      <c r="G17" s="23">
        <v>-2.1012861923808024</v>
      </c>
      <c r="H17" s="23">
        <v>1.9074</v>
      </c>
      <c r="I17" s="9"/>
      <c r="J17" s="37"/>
      <c r="K17" s="27"/>
      <c r="L17" s="27"/>
    </row>
    <row r="18" spans="1:12" x14ac:dyDescent="0.25">
      <c r="A18" s="5"/>
      <c r="C18" s="47" t="s">
        <v>13</v>
      </c>
      <c r="D18" s="23">
        <v>0.38261718082208684</v>
      </c>
      <c r="E18" s="23">
        <v>0.37555220890104213</v>
      </c>
      <c r="F18" s="24"/>
      <c r="G18" s="23">
        <v>0.14110447672519566</v>
      </c>
      <c r="H18" s="23">
        <v>2.6065999999999998</v>
      </c>
      <c r="I18" s="9"/>
      <c r="K18" s="27"/>
      <c r="L18" s="27"/>
    </row>
    <row r="19" spans="1:12" x14ac:dyDescent="0.25">
      <c r="A19" s="5"/>
      <c r="B19" s="70"/>
      <c r="C19" s="47" t="s">
        <v>16</v>
      </c>
      <c r="D19" s="23">
        <v>-0.92905623711527774</v>
      </c>
      <c r="E19" s="23">
        <v>-0.6649291388462486</v>
      </c>
      <c r="F19" s="24"/>
      <c r="G19" s="23">
        <v>4.1589041095890567</v>
      </c>
      <c r="H19" s="23">
        <v>3.5164</v>
      </c>
      <c r="I19" s="9"/>
      <c r="K19" s="27"/>
      <c r="L19" s="27"/>
    </row>
    <row r="20" spans="1:12" x14ac:dyDescent="0.25">
      <c r="A20" s="5"/>
      <c r="B20" s="61">
        <v>2016</v>
      </c>
      <c r="C20" s="47" t="s">
        <v>3</v>
      </c>
      <c r="D20" s="23">
        <v>-8.2169561121644428</v>
      </c>
      <c r="E20" s="23">
        <v>-2.9927085838100775</v>
      </c>
      <c r="F20" s="7"/>
      <c r="G20" s="23">
        <v>7.0184180491919879</v>
      </c>
      <c r="H20" s="23">
        <v>1.4222999999999999</v>
      </c>
      <c r="I20" s="9"/>
      <c r="K20" s="27"/>
      <c r="L20" s="27"/>
    </row>
    <row r="21" spans="1:12" x14ac:dyDescent="0.25">
      <c r="A21" s="5"/>
      <c r="B21" s="61"/>
      <c r="C21" s="47" t="s">
        <v>7</v>
      </c>
      <c r="D21" s="79">
        <v>2.7744804284898228</v>
      </c>
      <c r="E21" s="79">
        <v>-6.2545156629401077E-4</v>
      </c>
      <c r="F21" s="7"/>
      <c r="G21" s="79">
        <v>2.0797848053520918</v>
      </c>
      <c r="H21" s="79">
        <v>3.8161999999999998</v>
      </c>
      <c r="I21" s="9"/>
      <c r="K21" s="27"/>
      <c r="L21" s="27"/>
    </row>
    <row r="22" spans="1:12" x14ac:dyDescent="0.25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25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25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25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25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25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25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25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25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25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25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25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25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25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25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25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25">
      <c r="A38" s="5"/>
      <c r="B38" s="14"/>
      <c r="C38" s="14"/>
      <c r="D38" s="14"/>
      <c r="E38" s="14"/>
      <c r="F38" s="14"/>
      <c r="G38" s="14"/>
      <c r="H38" s="14"/>
      <c r="I38" s="9"/>
    </row>
    <row r="39" spans="1:9" ht="66" customHeight="1" x14ac:dyDescent="0.25">
      <c r="A39" s="5"/>
      <c r="B39" s="14"/>
      <c r="D39" s="111" t="s">
        <v>116</v>
      </c>
      <c r="E39" s="111"/>
      <c r="F39" s="111"/>
      <c r="G39" s="111"/>
      <c r="H39" s="14"/>
      <c r="I39" s="9"/>
    </row>
    <row r="40" spans="1:9" ht="6" customHeight="1" x14ac:dyDescent="0.25">
      <c r="A40" s="5"/>
      <c r="B40" s="14"/>
      <c r="D40" s="82"/>
      <c r="E40" s="82"/>
      <c r="F40" s="82"/>
      <c r="G40" s="82"/>
      <c r="H40" s="14"/>
      <c r="I40" s="9"/>
    </row>
    <row r="41" spans="1:9" ht="15.75" customHeight="1" x14ac:dyDescent="0.25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</row>
    <row r="42" spans="1:9" ht="11.25" customHeight="1" x14ac:dyDescent="0.25">
      <c r="A42" s="5"/>
      <c r="B42" s="14"/>
      <c r="C42" s="7"/>
      <c r="D42" s="47"/>
      <c r="E42" s="32"/>
      <c r="G42" s="14"/>
      <c r="H42" s="14"/>
      <c r="I42" s="9"/>
    </row>
    <row r="43" spans="1:9" x14ac:dyDescent="0.25">
      <c r="A43" s="5"/>
      <c r="B43" s="14"/>
      <c r="C43" s="53" t="s">
        <v>17</v>
      </c>
      <c r="D43" s="47"/>
      <c r="E43" s="23">
        <v>1.5387999999999999</v>
      </c>
      <c r="F43" s="79">
        <v>-1.8575999999999999</v>
      </c>
      <c r="G43" s="14"/>
      <c r="H43" s="14"/>
      <c r="I43" s="9"/>
    </row>
    <row r="44" spans="1:9" x14ac:dyDescent="0.25">
      <c r="A44" s="5"/>
      <c r="B44" s="14"/>
      <c r="C44" s="53" t="s">
        <v>18</v>
      </c>
      <c r="D44" s="47"/>
      <c r="E44" s="23">
        <v>-18.7302</v>
      </c>
      <c r="F44" s="79">
        <v>24.553599999999999</v>
      </c>
      <c r="G44" s="14"/>
      <c r="H44" s="14"/>
      <c r="I44" s="9"/>
    </row>
    <row r="45" spans="1:9" x14ac:dyDescent="0.25">
      <c r="A45" s="5"/>
      <c r="B45" s="14"/>
      <c r="C45" s="53" t="s">
        <v>20</v>
      </c>
      <c r="D45" s="47"/>
      <c r="E45" s="23">
        <v>8.5656999999999996</v>
      </c>
      <c r="F45" s="79">
        <v>-8.8201999999999998</v>
      </c>
      <c r="G45" s="14"/>
      <c r="H45" s="14"/>
      <c r="I45" s="9"/>
    </row>
    <row r="46" spans="1:9" x14ac:dyDescent="0.25">
      <c r="A46" s="5"/>
      <c r="B46" s="14"/>
      <c r="C46" s="52" t="s">
        <v>21</v>
      </c>
      <c r="D46" s="47"/>
      <c r="E46" s="59">
        <f>+G17</f>
        <v>-2.1012861923808024</v>
      </c>
      <c r="F46" s="79">
        <f>+G21</f>
        <v>2.0797848053520918</v>
      </c>
      <c r="G46" s="14"/>
      <c r="H46" s="14"/>
      <c r="I46" s="9"/>
    </row>
    <row r="47" spans="1:9" x14ac:dyDescent="0.25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25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</row>
    <row r="49" spans="1:9" x14ac:dyDescent="0.25">
      <c r="A49" s="5"/>
      <c r="B49" s="58" t="s">
        <v>35</v>
      </c>
      <c r="C49" s="14"/>
      <c r="D49" s="14"/>
      <c r="E49" s="14"/>
      <c r="F49" s="14"/>
      <c r="G49" s="14"/>
      <c r="H49" s="14"/>
      <c r="I49" s="9"/>
    </row>
    <row r="50" spans="1:9" x14ac:dyDescent="0.25">
      <c r="A50" s="15"/>
      <c r="B50" s="16" t="s">
        <v>36</v>
      </c>
      <c r="C50" s="16"/>
      <c r="D50" s="16"/>
      <c r="E50" s="16"/>
      <c r="F50" s="16"/>
      <c r="G50" s="16"/>
      <c r="H50" s="16"/>
      <c r="I50" s="18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activeCell="E21" sqref="E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4" t="s">
        <v>84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3"/>
      <c r="C8" s="72"/>
      <c r="D8" s="105" t="s">
        <v>100</v>
      </c>
      <c r="E8" s="105"/>
      <c r="F8" s="105"/>
      <c r="G8" s="105"/>
      <c r="H8" s="10"/>
      <c r="I8" s="54"/>
      <c r="J8" s="5"/>
    </row>
    <row r="9" spans="1:18" ht="15.6" x14ac:dyDescent="0.3">
      <c r="A9" s="5"/>
      <c r="B9" s="43"/>
      <c r="C9" s="10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3.7194087629540684</v>
      </c>
      <c r="E13" s="23">
        <v>3.8996542574575743</v>
      </c>
      <c r="F13" s="24"/>
      <c r="G13" s="23">
        <v>10.662105698671498</v>
      </c>
      <c r="H13" s="23">
        <v>4.9466999999999999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3.7404823775587293</v>
      </c>
      <c r="E14" s="23">
        <v>3.4570858283433203</v>
      </c>
      <c r="F14" s="7"/>
      <c r="G14" s="23">
        <v>10.141188048854355</v>
      </c>
      <c r="H14" s="23">
        <v>5.5469999999999997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4.07427442082966</v>
      </c>
      <c r="E15" s="23">
        <v>3.5878710906493083</v>
      </c>
      <c r="F15" s="7"/>
      <c r="G15" s="23">
        <v>9.4939163811384795</v>
      </c>
      <c r="H15" s="23">
        <v>4.7178000000000004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3.3839631592891717</v>
      </c>
      <c r="E16" s="23">
        <v>3.9157796597000916</v>
      </c>
      <c r="F16" s="24"/>
      <c r="G16" s="23">
        <v>6.8618495457539508</v>
      </c>
      <c r="H16" s="23">
        <v>2.4161999999999999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4.4125325808341831</v>
      </c>
      <c r="E17" s="23">
        <v>4.736108961461083</v>
      </c>
      <c r="F17" s="7"/>
      <c r="G17" s="23">
        <v>6.4196592499390137</v>
      </c>
      <c r="H17" s="23">
        <v>1.9376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C18" s="47" t="s">
        <v>13</v>
      </c>
      <c r="D18" s="23">
        <v>3.3291861196360628</v>
      </c>
      <c r="E18" s="23">
        <v>4.9081648402531153</v>
      </c>
      <c r="F18" s="7"/>
      <c r="G18" s="23">
        <v>5.3444785155150942</v>
      </c>
      <c r="H18" s="23">
        <v>1.2134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70"/>
      <c r="C19" s="47" t="s">
        <v>16</v>
      </c>
      <c r="D19" s="23">
        <v>2.9045427824355707</v>
      </c>
      <c r="E19" s="23">
        <v>6.02298850574714</v>
      </c>
      <c r="F19" s="7"/>
      <c r="G19" s="23">
        <v>4.8606750000000254</v>
      </c>
      <c r="H19" s="23">
        <v>1.0367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1.5963774612977488</v>
      </c>
      <c r="E20" s="23">
        <v>7.4392523364485985</v>
      </c>
      <c r="F20" s="7"/>
      <c r="G20" s="23">
        <v>3.9339568971449301</v>
      </c>
      <c r="H20" s="23">
        <v>4.0281000000000002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61"/>
      <c r="C21" s="47" t="s">
        <v>7</v>
      </c>
      <c r="D21" s="79">
        <v>5.1062509254173882E-2</v>
      </c>
      <c r="E21" s="79">
        <v>7.707458471143469</v>
      </c>
      <c r="F21" s="7"/>
      <c r="G21" s="79">
        <v>3.4128374052977417</v>
      </c>
      <c r="H21" s="79">
        <v>4.0711000000000004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Corrida'!B47</f>
        <v>Fuente: Dane, MTSB. Junio de 2016. Cálculos ODEB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58" t="s">
        <v>23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D21" sqref="D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6" style="4" customWidth="1"/>
    <col min="6" max="6" width="7.7109375" style="4" customWidth="1"/>
    <col min="7" max="8" width="14.140625" style="4" customWidth="1"/>
    <col min="9" max="9" width="11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9" t="s">
        <v>85</v>
      </c>
      <c r="D7" s="109"/>
      <c r="E7" s="109"/>
      <c r="F7" s="109"/>
      <c r="G7" s="109"/>
      <c r="H7" s="109"/>
      <c r="I7" s="110"/>
      <c r="J7" s="5"/>
    </row>
    <row r="8" spans="1:18" x14ac:dyDescent="0.25">
      <c r="A8" s="5"/>
      <c r="B8" s="43"/>
      <c r="C8" s="72"/>
      <c r="D8" s="105" t="s">
        <v>100</v>
      </c>
      <c r="E8" s="105"/>
      <c r="F8" s="105"/>
      <c r="G8" s="105"/>
      <c r="H8" s="105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-1.2824472048174607</v>
      </c>
      <c r="E13" s="23">
        <v>2.4760665601246901</v>
      </c>
      <c r="F13" s="24"/>
      <c r="G13" s="23">
        <v>1.6172586436214109</v>
      </c>
      <c r="H13" s="23">
        <v>6.5585000000000004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-1.054620268028339</v>
      </c>
      <c r="E14" s="23">
        <v>4.4575079379243654</v>
      </c>
      <c r="F14" s="7"/>
      <c r="G14" s="23">
        <v>1.5983106452694518</v>
      </c>
      <c r="H14" s="23">
        <v>5.5849000000000002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-0.14305370523275407</v>
      </c>
      <c r="E15" s="23">
        <v>10.250940206042403</v>
      </c>
      <c r="F15" s="7"/>
      <c r="G15" s="23">
        <v>1.0746512291944121</v>
      </c>
      <c r="H15" s="23">
        <v>5.0391000000000004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7.5120740280601117</v>
      </c>
      <c r="E16" s="23">
        <v>13.730343890126795</v>
      </c>
      <c r="F16" s="7"/>
      <c r="G16" s="23">
        <v>-1.0669306167149117</v>
      </c>
      <c r="H16" s="23">
        <v>3.899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5.96884045975139</v>
      </c>
      <c r="E17" s="23">
        <v>15.62146020498394</v>
      </c>
      <c r="F17" s="7"/>
      <c r="G17" s="23">
        <v>1.2683895922119603</v>
      </c>
      <c r="H17" s="23">
        <v>3.5468999999999999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6.7286440899290367</v>
      </c>
      <c r="E18" s="23">
        <v>15.232423898962688</v>
      </c>
      <c r="F18" s="7"/>
      <c r="G18" s="23">
        <v>0.18740658478135774</v>
      </c>
      <c r="H18" s="23">
        <v>3.0870000000000002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5.2437624133943928</v>
      </c>
      <c r="E19" s="23">
        <v>9.672145180944792</v>
      </c>
      <c r="F19" s="7"/>
      <c r="G19" s="23">
        <v>-0.16622504155625606</v>
      </c>
      <c r="H19" s="23">
        <v>2.9704000000000002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0.17227070650447374</v>
      </c>
      <c r="E20" s="23">
        <v>7.8376708549036112</v>
      </c>
      <c r="F20" s="24"/>
      <c r="G20" s="23">
        <v>7.8833568554969036</v>
      </c>
      <c r="H20" s="23">
        <v>8.1157000000000004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-0.54121361770140819</v>
      </c>
      <c r="E21" s="79">
        <v>3.6983327582701619</v>
      </c>
      <c r="F21" s="24"/>
      <c r="G21" s="79">
        <v>7.7184353566621677</v>
      </c>
      <c r="H21" s="79">
        <v>7.2308000000000003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10:E10"/>
    <mergeCell ref="G10:H10"/>
    <mergeCell ref="C7:I7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E21" sqref="E21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4" width="15.7109375" style="4" customWidth="1"/>
    <col min="5" max="5" width="16" style="4" customWidth="1"/>
    <col min="6" max="6" width="7.7109375" style="4" customWidth="1"/>
    <col min="7" max="7" width="14.140625" style="4" customWidth="1"/>
    <col min="8" max="8" width="16.140625" style="4" customWidth="1"/>
    <col min="9" max="9" width="6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4" t="s">
        <v>72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3"/>
      <c r="C8" s="72"/>
      <c r="D8" s="105" t="s">
        <v>100</v>
      </c>
      <c r="E8" s="105"/>
      <c r="F8" s="105"/>
      <c r="G8" s="105"/>
      <c r="H8" s="10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6.9878838287648959</v>
      </c>
      <c r="E13" s="23">
        <v>4.3725363472988166</v>
      </c>
      <c r="F13" s="24"/>
      <c r="G13" s="23">
        <v>11.832212906572327</v>
      </c>
      <c r="H13" s="23">
        <v>14.6737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4.7156341409885005</v>
      </c>
      <c r="E14" s="23">
        <v>2.514038638296201</v>
      </c>
      <c r="F14" s="7"/>
      <c r="G14" s="23">
        <v>0.45408139642177936</v>
      </c>
      <c r="H14" s="23">
        <v>9.1850000000000005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2.997430456419159</v>
      </c>
      <c r="E15" s="23">
        <v>-0.89551381698641519</v>
      </c>
      <c r="F15" s="7"/>
      <c r="G15" s="23">
        <v>-7.2800462487129352</v>
      </c>
      <c r="H15" s="23">
        <v>3.5385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-9.0659260451662398</v>
      </c>
      <c r="E16" s="23">
        <v>-11.645995124192732</v>
      </c>
      <c r="F16" s="7"/>
      <c r="G16" s="23">
        <v>1.4068648345074708</v>
      </c>
      <c r="H16" s="23">
        <v>2.2709000000000001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-9.0177647015650457</v>
      </c>
      <c r="E17" s="23">
        <v>-11.528664606726281</v>
      </c>
      <c r="F17" s="7"/>
      <c r="G17" s="23">
        <v>-5.3916371345560048</v>
      </c>
      <c r="H17" s="23">
        <v>-1.1596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-5.0654190738019356</v>
      </c>
      <c r="E18" s="23">
        <v>-6.3018000235160461</v>
      </c>
      <c r="F18" s="7"/>
      <c r="G18" s="23">
        <v>0.22395497756364513</v>
      </c>
      <c r="H18" s="23">
        <v>1.4873000000000001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9.8219726813630892E-2</v>
      </c>
      <c r="E19" s="23">
        <v>0.8855611722319745</v>
      </c>
      <c r="F19" s="7"/>
      <c r="G19" s="23">
        <v>3.5607249999999979</v>
      </c>
      <c r="H19" s="23">
        <v>1.9535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3.6968278997448811</v>
      </c>
      <c r="E20" s="23">
        <v>-3.3751118574489758</v>
      </c>
      <c r="F20" s="24"/>
      <c r="G20" s="23">
        <v>-15.376539128662181</v>
      </c>
      <c r="H20" s="23">
        <v>-5.2190000000000003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8.7550381244740016</v>
      </c>
      <c r="E21" s="79">
        <v>2.5965171751975324</v>
      </c>
      <c r="F21" s="24"/>
      <c r="G21" s="79">
        <v>-0.35784898794003484</v>
      </c>
      <c r="H21" s="79">
        <v>-1.9643999999999999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D21" sqref="D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85546875" style="4" customWidth="1"/>
    <col min="5" max="5" width="14.140625" style="4" customWidth="1"/>
    <col min="6" max="6" width="7.710937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9" t="s">
        <v>75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81"/>
      <c r="G9" s="81"/>
      <c r="H9" s="81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-0.6872517337304318</v>
      </c>
      <c r="E13" s="23">
        <v>0.61105738849731583</v>
      </c>
      <c r="F13" s="24"/>
      <c r="G13" s="23">
        <v>-0.20616829972059936</v>
      </c>
      <c r="H13" s="23">
        <v>1.919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0.8936785066819608</v>
      </c>
      <c r="E14" s="23">
        <v>3.401826448366152</v>
      </c>
      <c r="F14" s="7"/>
      <c r="G14" s="23">
        <v>0.99466764215039305</v>
      </c>
      <c r="H14" s="23">
        <v>2.7789999999999999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1.5009774306580681</v>
      </c>
      <c r="E15" s="23">
        <v>2.7133653555988735</v>
      </c>
      <c r="F15" s="7"/>
      <c r="G15" s="23">
        <v>1.6381529298467923</v>
      </c>
      <c r="H15" s="23">
        <v>3.2831999999999999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1.6256728787809926</v>
      </c>
      <c r="E16" s="23">
        <v>1.0593883301776019</v>
      </c>
      <c r="F16" s="7"/>
      <c r="G16" s="23">
        <v>1.8940964021058049</v>
      </c>
      <c r="H16" s="23">
        <v>2.8056000000000001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0.38308739578096773</v>
      </c>
      <c r="E17" s="23">
        <v>-2.3528562141494236</v>
      </c>
      <c r="F17" s="7"/>
      <c r="G17" s="23">
        <v>0.11723281725464219</v>
      </c>
      <c r="H17" s="23">
        <v>1.4567000000000001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-0.68732574825665083</v>
      </c>
      <c r="E18" s="23">
        <v>-2.8102163424828408</v>
      </c>
      <c r="F18" s="7"/>
      <c r="G18" s="23">
        <v>-0.82335817239687081</v>
      </c>
      <c r="H18" s="23">
        <v>0.80110000000000003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-1.9332159126529191</v>
      </c>
      <c r="E19" s="23">
        <v>-5.8824217952355156</v>
      </c>
      <c r="F19" s="7"/>
      <c r="G19" s="23">
        <v>-1.7172749999999959</v>
      </c>
      <c r="H19" s="23">
        <v>7.0800000000000002E-2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-6.7649160786167677</v>
      </c>
      <c r="E20" s="23">
        <v>-4.0163815748171512</v>
      </c>
      <c r="F20" s="24"/>
      <c r="G20" s="23">
        <v>-3.5011884339960164</v>
      </c>
      <c r="H20" s="23">
        <v>-0.41599999999999998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-7.4877984631086303</v>
      </c>
      <c r="E21" s="79">
        <v>-4.2525344284117033</v>
      </c>
      <c r="F21" s="24"/>
      <c r="G21" s="79">
        <v>-2.9727482810587347</v>
      </c>
      <c r="H21" s="79">
        <v>0.39069999999999999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31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D21" sqref="D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4" t="s">
        <v>86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3"/>
      <c r="C8" s="105" t="s">
        <v>117</v>
      </c>
      <c r="D8" s="105"/>
      <c r="E8" s="105"/>
      <c r="F8" s="105"/>
      <c r="G8" s="105"/>
      <c r="H8" s="105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ht="15.75" customHeight="1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6.7900410892444141</v>
      </c>
      <c r="E13" s="23">
        <v>5.7432177594319178</v>
      </c>
      <c r="F13" s="24"/>
      <c r="G13" s="23">
        <v>5.9928773448141959</v>
      </c>
      <c r="H13" s="23">
        <v>1.7008000000000001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6.4710283539401559</v>
      </c>
      <c r="E14" s="23">
        <v>5.9449170828677511</v>
      </c>
      <c r="F14" s="7"/>
      <c r="G14" s="23">
        <v>6.8944071562511811</v>
      </c>
      <c r="H14" s="23">
        <v>2.8782000000000001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5.445884328052597</v>
      </c>
      <c r="E15" s="23">
        <v>4.5949130125371385</v>
      </c>
      <c r="F15" s="7"/>
      <c r="G15" s="23">
        <v>7.747213185672952</v>
      </c>
      <c r="H15" s="23">
        <v>3.6589999999999998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0.3689627514205096</v>
      </c>
      <c r="E16" s="23">
        <v>0.68775437005661466</v>
      </c>
      <c r="F16" s="7"/>
      <c r="G16" s="23">
        <v>11.839884862537819</v>
      </c>
      <c r="H16" s="23">
        <v>8.0892999999999997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-0.40278994738355278</v>
      </c>
      <c r="E17" s="23">
        <v>-0.67490775701311012</v>
      </c>
      <c r="F17" s="7"/>
      <c r="G17" s="23">
        <v>10.315620293592097</v>
      </c>
      <c r="H17" s="23">
        <v>7.3975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1.1343435410224201</v>
      </c>
      <c r="E18" s="23">
        <v>-0.20473683169613954</v>
      </c>
      <c r="F18" s="7"/>
      <c r="G18" s="23">
        <v>8.0509359337612487</v>
      </c>
      <c r="H18" s="23">
        <v>6.2847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0.43026353379620463</v>
      </c>
      <c r="E19" s="23">
        <v>-3.9646089854050603</v>
      </c>
      <c r="F19" s="7"/>
      <c r="G19" s="23">
        <v>6.3861500000000015</v>
      </c>
      <c r="H19" s="23">
        <v>4.6299000000000001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-2.5774167380898882</v>
      </c>
      <c r="E20" s="23">
        <v>-3.4678174625029312</v>
      </c>
      <c r="F20" s="24"/>
      <c r="G20" s="23">
        <v>1.0387975798076488</v>
      </c>
      <c r="H20" s="23">
        <v>1.1560999999999999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-2.5231648869491807</v>
      </c>
      <c r="E21" s="79">
        <v>-3.5631288083766033</v>
      </c>
      <c r="F21" s="24"/>
      <c r="G21" s="79">
        <v>-1.9572216704566325</v>
      </c>
      <c r="H21" s="79">
        <v>-0.1736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E21" sqref="E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5.85546875" style="4" customWidth="1"/>
    <col min="6" max="6" width="7.7109375" style="4" customWidth="1"/>
    <col min="7" max="8" width="14.140625" style="4" customWidth="1"/>
    <col min="9" max="9" width="10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25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6.75" customHeight="1" x14ac:dyDescent="0.25">
      <c r="A7" s="5"/>
      <c r="B7" s="43"/>
      <c r="C7" s="114" t="s">
        <v>73</v>
      </c>
      <c r="D7" s="114"/>
      <c r="E7" s="114"/>
      <c r="F7" s="114"/>
      <c r="G7" s="114"/>
      <c r="H7" s="114"/>
      <c r="I7" s="115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4.6449510215397005</v>
      </c>
      <c r="E13" s="23">
        <v>10.424579443304616</v>
      </c>
      <c r="F13" s="24"/>
      <c r="G13" s="23">
        <v>0.7094396250607149</v>
      </c>
      <c r="H13" s="23">
        <v>5.1596000000000002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6.2597382759698839</v>
      </c>
      <c r="E14" s="23">
        <v>14.518614488762104</v>
      </c>
      <c r="F14" s="7"/>
      <c r="G14" s="23">
        <v>0.53748249917171531</v>
      </c>
      <c r="H14" s="23">
        <v>4.8882000000000003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11.406253908836185</v>
      </c>
      <c r="E15" s="23">
        <v>3.9517128159450854</v>
      </c>
      <c r="F15" s="7"/>
      <c r="G15" s="23">
        <v>0.1432549261718874</v>
      </c>
      <c r="H15" s="23">
        <v>5.0380000000000003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3.9561479849524295</v>
      </c>
      <c r="E16" s="23">
        <v>11.324344979699962</v>
      </c>
      <c r="F16" s="7"/>
      <c r="G16" s="23">
        <v>-2.5650013485652212</v>
      </c>
      <c r="H16" s="23">
        <v>7.0773999999999999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4.9644595152109394</v>
      </c>
      <c r="E17" s="23">
        <v>8.7672316414734617</v>
      </c>
      <c r="F17" s="7"/>
      <c r="G17" s="23">
        <v>-3.3708094899702057</v>
      </c>
      <c r="H17" s="23">
        <v>10.7965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3.5900829989311767</v>
      </c>
      <c r="E18" s="23">
        <v>2.0041961944169184</v>
      </c>
      <c r="F18" s="7"/>
      <c r="G18" s="23">
        <v>-2.922660242366304</v>
      </c>
      <c r="H18" s="23">
        <v>8.4604999999999997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-0.60168075487520012</v>
      </c>
      <c r="E19" s="23">
        <v>-9.9294307216352244</v>
      </c>
      <c r="F19" s="7"/>
      <c r="G19" s="23">
        <v>-3.0712249999999996</v>
      </c>
      <c r="H19" s="23">
        <v>4.0606999999999998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-2.2525517520845417</v>
      </c>
      <c r="E20" s="23">
        <v>-9.9534107177772775</v>
      </c>
      <c r="F20" s="24"/>
      <c r="G20" s="23">
        <v>-0.81571801950963696</v>
      </c>
      <c r="H20" s="23">
        <v>-11.890599999999999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-1.8323530206918459</v>
      </c>
      <c r="E21" s="79">
        <v>-12.677554618801889</v>
      </c>
      <c r="F21" s="24"/>
      <c r="G21" s="79">
        <v>-1.7089151317601248</v>
      </c>
      <c r="H21" s="79">
        <v>-14.7575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topLeftCell="A4" zoomScaleNormal="100" zoomScaleSheetLayoutView="100" workbookViewId="0">
      <selection activeCell="D21" sqref="D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57031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4" t="s">
        <v>74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14.003209439648456</v>
      </c>
      <c r="E13" s="23">
        <v>10.269646401613652</v>
      </c>
      <c r="F13" s="24"/>
      <c r="G13" s="23">
        <v>14.099036379869311</v>
      </c>
      <c r="H13" s="23">
        <v>11.2812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9.3145420971819437</v>
      </c>
      <c r="E14" s="23">
        <v>-0.46596289632755417</v>
      </c>
      <c r="F14" s="7"/>
      <c r="G14" s="23">
        <v>13.004096977363933</v>
      </c>
      <c r="H14" s="23">
        <v>10.577299999999999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9.0624697953302515</v>
      </c>
      <c r="E15" s="23">
        <v>8.2454200192199512</v>
      </c>
      <c r="F15" s="7"/>
      <c r="G15" s="23">
        <v>11.348375942181278</v>
      </c>
      <c r="H15" s="23">
        <v>10.117699999999999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9.7142370004641201</v>
      </c>
      <c r="E16" s="23">
        <v>8.8992979275561712</v>
      </c>
      <c r="F16" s="7"/>
      <c r="G16" s="23">
        <v>1.6346955796497031</v>
      </c>
      <c r="H16" s="23">
        <v>2.2097000000000002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10.299561482927277</v>
      </c>
      <c r="E17" s="23">
        <v>9.438632506420209</v>
      </c>
      <c r="F17" s="7"/>
      <c r="G17" s="23">
        <v>-1.2048376783379777</v>
      </c>
      <c r="H17" s="23">
        <v>2.8146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14.851370972979904</v>
      </c>
      <c r="E18" s="23">
        <v>25.285709895140297</v>
      </c>
      <c r="F18" s="7"/>
      <c r="G18" s="23">
        <v>-2.1509491141500581</v>
      </c>
      <c r="H18" s="23">
        <v>3.9251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11.627200439264463</v>
      </c>
      <c r="E19" s="23">
        <v>9.8746402193675245</v>
      </c>
      <c r="F19" s="7"/>
      <c r="G19" s="23">
        <v>-1.9263000000000141</v>
      </c>
      <c r="H19" s="23">
        <v>5.4107000000000003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-2.0409078057836316</v>
      </c>
      <c r="E20" s="23">
        <v>2.7460345751239457</v>
      </c>
      <c r="F20" s="24"/>
      <c r="G20" s="23">
        <v>5.2780068448254447</v>
      </c>
      <c r="H20" s="23">
        <v>13.167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-1.9048481788274563</v>
      </c>
      <c r="E21" s="79">
        <v>2.5564810877589883</v>
      </c>
      <c r="F21" s="24"/>
      <c r="G21" s="79">
        <v>11.158901567726343</v>
      </c>
      <c r="H21" s="79">
        <v>12.7437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E21" sqref="E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7109375" style="4" customWidth="1"/>
    <col min="5" max="5" width="14.28515625" style="4" customWidth="1"/>
    <col min="6" max="6" width="7.7109375" style="4" customWidth="1"/>
    <col min="7" max="8" width="14.140625" style="4" customWidth="1"/>
    <col min="9" max="9" width="13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4" t="s">
        <v>76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5.4329195231861416</v>
      </c>
      <c r="E13" s="23">
        <v>0.20240991833566646</v>
      </c>
      <c r="F13" s="24"/>
      <c r="G13" s="23">
        <v>1.3126910837799821</v>
      </c>
      <c r="H13" s="23">
        <v>-3.8540000000000001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2.74592906410005</v>
      </c>
      <c r="E14" s="23">
        <v>-1.79777154013816</v>
      </c>
      <c r="F14" s="7"/>
      <c r="G14" s="23">
        <v>0.93509334121295584</v>
      </c>
      <c r="H14" s="23">
        <v>-1.3312999999999999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3.235917874614902</v>
      </c>
      <c r="E15" s="23">
        <v>4.1317890259697121</v>
      </c>
      <c r="F15" s="7"/>
      <c r="G15" s="23">
        <v>0.77988514116489327</v>
      </c>
      <c r="H15" s="23">
        <v>-1.2443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-13.641276658834855</v>
      </c>
      <c r="E16" s="23">
        <v>-15.675801149768208</v>
      </c>
      <c r="F16" s="7"/>
      <c r="G16" s="23">
        <v>1.0803023031662029</v>
      </c>
      <c r="H16" s="23">
        <v>-6.5699999999999995E-2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-12.502868830968772</v>
      </c>
      <c r="E17" s="23">
        <v>-10.103996089084788</v>
      </c>
      <c r="F17" s="7"/>
      <c r="G17" s="23">
        <v>3.9930531689188919</v>
      </c>
      <c r="H17" s="23">
        <v>2.7099000000000002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-8.3708384313273765</v>
      </c>
      <c r="E18" s="23">
        <v>1.9103886988669494E-2</v>
      </c>
      <c r="F18" s="7"/>
      <c r="G18" s="23">
        <v>2.3835762190187459</v>
      </c>
      <c r="H18" s="23">
        <v>2.2925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-6.187962114080392</v>
      </c>
      <c r="E19" s="23">
        <v>2.7551784363842868</v>
      </c>
      <c r="F19" s="7"/>
      <c r="G19" s="23">
        <v>-0.427825000000015</v>
      </c>
      <c r="H19" s="23">
        <v>1.0184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-7.2171922886507751</v>
      </c>
      <c r="E20" s="23">
        <v>-4.7024439471051949</v>
      </c>
      <c r="F20" s="24"/>
      <c r="G20" s="23">
        <v>-11.577879583110152</v>
      </c>
      <c r="H20" s="23">
        <v>-6.9604999999999997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-6.6661162693829823</v>
      </c>
      <c r="E21" s="79">
        <v>-6.4156603199032496</v>
      </c>
      <c r="F21" s="24"/>
      <c r="G21" s="79">
        <v>-12.421340103084855</v>
      </c>
      <c r="H21" s="79">
        <v>-8.2118000000000002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29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D21" sqref="D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" style="4" customWidth="1"/>
    <col min="5" max="5" width="14.140625" style="4" customWidth="1"/>
    <col min="6" max="6" width="7.7109375" style="4" customWidth="1"/>
    <col min="7" max="8" width="14.140625" style="4" customWidth="1"/>
    <col min="9" max="9" width="12.855468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8.5" customHeight="1" x14ac:dyDescent="0.25">
      <c r="A7" s="5"/>
      <c r="B7" s="43"/>
      <c r="C7" s="109" t="s">
        <v>77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11.948627223831988</v>
      </c>
      <c r="E13" s="23">
        <v>11.567535750791658</v>
      </c>
      <c r="F13" s="24"/>
      <c r="G13" s="23">
        <v>11.277967352835283</v>
      </c>
      <c r="H13" s="23">
        <v>4.6566999999999998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10.560412971608546</v>
      </c>
      <c r="E14" s="23">
        <v>5.2235182067797314</v>
      </c>
      <c r="F14" s="7"/>
      <c r="G14" s="23">
        <v>11.284635043881664</v>
      </c>
      <c r="H14" s="23">
        <v>4.5128000000000004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5.632715559016499</v>
      </c>
      <c r="E15" s="23">
        <v>-3.2327900587880709</v>
      </c>
      <c r="F15" s="7"/>
      <c r="G15" s="23">
        <v>10.567946076012703</v>
      </c>
      <c r="H15" s="23">
        <v>5.2314999999999996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-10.1706954723923</v>
      </c>
      <c r="E16" s="23">
        <v>-7.2836647729944577</v>
      </c>
      <c r="F16" s="7"/>
      <c r="G16" s="23">
        <v>-5.6600644748822315</v>
      </c>
      <c r="H16" s="23">
        <v>-2.343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-16.147016817731007</v>
      </c>
      <c r="E17" s="23">
        <v>-12.810433262302023</v>
      </c>
      <c r="F17" s="7"/>
      <c r="G17" s="23">
        <v>-9.1770986370610323</v>
      </c>
      <c r="H17" s="23">
        <v>-4.1261000000000001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-17.441175573069057</v>
      </c>
      <c r="E18" s="23">
        <v>-15.12284245152653</v>
      </c>
      <c r="F18" s="7"/>
      <c r="G18" s="23">
        <v>-10.33651830587522</v>
      </c>
      <c r="H18" s="23">
        <v>-4.4368999999999996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-13.903356564341474</v>
      </c>
      <c r="E19" s="23">
        <v>-6.323681006656301</v>
      </c>
      <c r="F19" s="7"/>
      <c r="G19" s="23">
        <v>-11.414974999999995</v>
      </c>
      <c r="H19" s="23">
        <v>-5.2294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-14.403027300897953</v>
      </c>
      <c r="E20" s="23">
        <v>-9.0725836672798099</v>
      </c>
      <c r="F20" s="24"/>
      <c r="G20" s="23">
        <v>-5.8209966690730086</v>
      </c>
      <c r="H20" s="23">
        <v>-3.9144000000000001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-12.127208909057963</v>
      </c>
      <c r="E21" s="79">
        <v>-11.37247382587131</v>
      </c>
      <c r="F21" s="24"/>
      <c r="G21" s="79">
        <v>-4.0984332425068049</v>
      </c>
      <c r="H21" s="79">
        <v>-3.4197000000000002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48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E21" sqref="E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25">
      <c r="A7" s="5"/>
      <c r="B7" s="43"/>
      <c r="C7" s="109" t="s">
        <v>78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2.1928337985996249</v>
      </c>
      <c r="E13" s="23">
        <v>14.2776</v>
      </c>
      <c r="F13" s="24"/>
      <c r="G13" s="23">
        <v>3.5337247268948602</v>
      </c>
      <c r="H13" s="23">
        <v>2.5266192037182833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1.7860353004565788</v>
      </c>
      <c r="E14" s="23">
        <v>13.0382</v>
      </c>
      <c r="F14" s="7"/>
      <c r="G14" s="23">
        <v>4.7156141476519142</v>
      </c>
      <c r="H14" s="23">
        <v>5.3504872732091924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1.627410503258675</v>
      </c>
      <c r="E15" s="23">
        <v>12.127700000000001</v>
      </c>
      <c r="F15" s="7"/>
      <c r="G15" s="23">
        <v>4.5885890188779532</v>
      </c>
      <c r="H15" s="23">
        <v>6.330472710711188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8.5274894755021045</v>
      </c>
      <c r="E16" s="23">
        <v>11.3909</v>
      </c>
      <c r="F16" s="7"/>
      <c r="G16" s="23">
        <v>11.420248647176878</v>
      </c>
      <c r="H16" s="23">
        <v>3.9912277409479557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9.2821470730932951</v>
      </c>
      <c r="E17" s="23">
        <v>12.5481</v>
      </c>
      <c r="F17" s="7"/>
      <c r="G17" s="23">
        <v>9.4935657653269843</v>
      </c>
      <c r="H17" s="23">
        <v>3.5620058135538812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10.077689820665725</v>
      </c>
      <c r="E18" s="23">
        <v>14.4649</v>
      </c>
      <c r="F18" s="7"/>
      <c r="G18" s="23">
        <v>10.360891166646402</v>
      </c>
      <c r="H18" s="23">
        <v>7.7081162636999601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8.7332620413268494</v>
      </c>
      <c r="E19" s="23">
        <v>14.730700000000001</v>
      </c>
      <c r="F19" s="7"/>
      <c r="G19" s="23">
        <v>9.6241750000000117</v>
      </c>
      <c r="H19" s="23">
        <v>5.9829947590802179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-2.8300532979972814</v>
      </c>
      <c r="E20" s="23">
        <v>6.6182999999999996</v>
      </c>
      <c r="F20" s="24"/>
      <c r="G20" s="23">
        <v>-6.8852144033697211</v>
      </c>
      <c r="H20" s="23">
        <v>3.979484943742051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-0.17919266912036491</v>
      </c>
      <c r="E21" s="79">
        <v>5.5176833498680633</v>
      </c>
      <c r="F21" s="24"/>
      <c r="G21" s="79">
        <v>0.17224057597990949</v>
      </c>
      <c r="H21" s="79">
        <v>6.9917256556234486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31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D21" sqref="D21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4" t="s">
        <v>87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75" customHeight="1" x14ac:dyDescent="0.3">
      <c r="A10" s="5"/>
      <c r="B10" s="7"/>
      <c r="D10" s="112" t="s">
        <v>6</v>
      </c>
      <c r="E10" s="112"/>
      <c r="G10" s="108" t="s">
        <v>22</v>
      </c>
      <c r="H10" s="108"/>
      <c r="I10" s="9"/>
      <c r="J10" s="5"/>
    </row>
    <row r="11" spans="1:18" x14ac:dyDescent="0.25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32"/>
      <c r="D12" s="32"/>
      <c r="E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4.594985311845412</v>
      </c>
      <c r="E13" s="73">
        <v>5.9103770451090387</v>
      </c>
      <c r="G13" s="73">
        <v>25.295156246676175</v>
      </c>
      <c r="H13" s="73" t="s">
        <v>118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5.3620078022447393</v>
      </c>
      <c r="E14" s="73">
        <v>8.2924759155175387</v>
      </c>
      <c r="G14" s="73">
        <v>17.511927669557426</v>
      </c>
      <c r="H14" s="73" t="s">
        <v>118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4.6279454805288944</v>
      </c>
      <c r="E15" s="73">
        <v>7.1619687307573621</v>
      </c>
      <c r="G15" s="73">
        <v>14.349475776777432</v>
      </c>
      <c r="H15" s="73" t="s">
        <v>118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5.1162729961685249</v>
      </c>
      <c r="E16" s="73">
        <v>5.1611455905532289</v>
      </c>
      <c r="G16" s="73">
        <v>4.5982575024201111</v>
      </c>
      <c r="H16" s="73">
        <v>7.3475000000000001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4.9714326277492393</v>
      </c>
      <c r="E17" s="73">
        <v>6.4361835881658447</v>
      </c>
      <c r="G17" s="73">
        <v>4.4074702886247819</v>
      </c>
      <c r="H17" s="73">
        <v>6.7812999999999999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3.9935376189551564</v>
      </c>
      <c r="E18" s="73">
        <v>3.4863144394764234</v>
      </c>
      <c r="G18" s="73">
        <v>4.6219759760433243</v>
      </c>
      <c r="H18" s="73">
        <v>6.5777999999999999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4.3488800298544072</v>
      </c>
      <c r="E19" s="73">
        <v>2.1623105432523992</v>
      </c>
      <c r="G19" s="73">
        <v>3.9842868485937322</v>
      </c>
      <c r="H19" s="73">
        <v>6.3895999999999997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7.6885972744285214</v>
      </c>
      <c r="E20" s="73">
        <v>7.3913142208088756</v>
      </c>
      <c r="G20" s="23">
        <v>2.0922853176439604</v>
      </c>
      <c r="H20" s="23">
        <v>1.6496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5.6267264407108497</v>
      </c>
      <c r="E21" s="79">
        <v>5.0020657036140115</v>
      </c>
      <c r="G21" s="79">
        <v>1.6196146213430573</v>
      </c>
      <c r="H21" s="79">
        <v>2.1665000000000001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tr">
        <f>'Ing Actividad Corrida'!B47</f>
        <v>Fuente: Dane, MTSB. Junio de 2016. Cálculos ODEB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39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topLeftCell="A4" zoomScaleNormal="100" zoomScaleSheetLayoutView="100" workbookViewId="0">
      <selection activeCell="E21" sqref="E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4" t="s">
        <v>88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6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-0.17182037334861899</v>
      </c>
      <c r="E13" s="23">
        <v>3.6198850782435121</v>
      </c>
      <c r="F13" s="24"/>
      <c r="G13" s="73">
        <v>6.6072042250030938</v>
      </c>
      <c r="H13" s="23">
        <v>10.3132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1.0695260562321174</v>
      </c>
      <c r="E14" s="23">
        <v>7.37596554012796</v>
      </c>
      <c r="F14" s="7"/>
      <c r="G14" s="23">
        <v>7.4374924246359386</v>
      </c>
      <c r="H14" s="23">
        <v>10.4282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1.7339986778352134</v>
      </c>
      <c r="E15" s="23">
        <v>6.2544030015700303</v>
      </c>
      <c r="F15" s="7"/>
      <c r="G15" s="23">
        <v>7.5681740194892155</v>
      </c>
      <c r="H15" s="23">
        <v>10.7807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6.130057409336076</v>
      </c>
      <c r="E16" s="23">
        <v>9.6468853995472337</v>
      </c>
      <c r="F16" s="7"/>
      <c r="G16" s="23">
        <v>4.5956918738462527</v>
      </c>
      <c r="H16" s="23">
        <v>10.5578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7.3109624577567978</v>
      </c>
      <c r="E17" s="23">
        <v>5.1607534909952291</v>
      </c>
      <c r="F17" s="7"/>
      <c r="G17" s="23">
        <v>5.0191245370850623</v>
      </c>
      <c r="H17" s="23">
        <v>9.9809999999999999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7.6102340248504374</v>
      </c>
      <c r="E18" s="23">
        <v>7.0003474466438842</v>
      </c>
      <c r="F18" s="7"/>
      <c r="G18" s="23">
        <v>4.0989859390623495</v>
      </c>
      <c r="H18" s="23">
        <v>9.2704000000000004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7.2529934653335237</v>
      </c>
      <c r="E19" s="23">
        <v>5.4947804000091471</v>
      </c>
      <c r="F19" s="7"/>
      <c r="G19" s="23">
        <v>3.9313250000000188</v>
      </c>
      <c r="H19" s="23">
        <v>8.5242000000000004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4.1831562771958763</v>
      </c>
      <c r="E20" s="23">
        <v>2.5057313443728191</v>
      </c>
      <c r="F20" s="24"/>
      <c r="G20" s="23">
        <v>1.1658443379539474</v>
      </c>
      <c r="H20" s="23">
        <v>3.4563000000000001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5.2115838954376992</v>
      </c>
      <c r="E21" s="79">
        <v>4.5214570628719031</v>
      </c>
      <c r="F21" s="24"/>
      <c r="G21" s="79">
        <v>3.1116038575125904</v>
      </c>
      <c r="H21" s="79">
        <v>3.2818999999999998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58" t="s">
        <v>33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D21" sqref="D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7.140625" style="4" customWidth="1"/>
    <col min="5" max="5" width="14.140625" style="4" customWidth="1"/>
    <col min="6" max="6" width="7.7109375" style="4" customWidth="1"/>
    <col min="7" max="8" width="14.140625" style="4" customWidth="1"/>
    <col min="9" max="9" width="12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25">
      <c r="A7" s="5"/>
      <c r="B7" s="43"/>
      <c r="C7" s="109" t="s">
        <v>81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7.9466130571614224</v>
      </c>
      <c r="E13" s="23">
        <v>8.7855562626300667</v>
      </c>
      <c r="F13" s="24"/>
      <c r="G13" s="23">
        <v>5.4877690947218838</v>
      </c>
      <c r="H13" s="23">
        <v>2.2924000000000002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3.4185089497767107</v>
      </c>
      <c r="E14" s="23">
        <v>-6.2487281949844213</v>
      </c>
      <c r="F14" s="7"/>
      <c r="G14" s="23">
        <v>5.9808769959835528</v>
      </c>
      <c r="H14" s="23">
        <v>3.1484999999999999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3.5492301619533428</v>
      </c>
      <c r="E15" s="23">
        <v>2.3203736827251076</v>
      </c>
      <c r="F15" s="7"/>
      <c r="G15" s="23">
        <v>6.1702147425305887</v>
      </c>
      <c r="H15" s="23">
        <v>3.5996999999999999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-3.2734130372386927</v>
      </c>
      <c r="E16" s="23">
        <v>-6.9517249855582826</v>
      </c>
      <c r="F16" s="7"/>
      <c r="G16" s="23">
        <v>4.6744684425963356</v>
      </c>
      <c r="H16" s="23">
        <v>3.5718999999999999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-8.1961176427634559</v>
      </c>
      <c r="E17" s="23">
        <v>-11.082856719851886</v>
      </c>
      <c r="F17" s="7"/>
      <c r="G17" s="23">
        <v>3.33111486979627</v>
      </c>
      <c r="H17" s="23">
        <v>3.2648000000000001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-7.4831039043997354</v>
      </c>
      <c r="E18" s="23">
        <v>-1.146428092571472</v>
      </c>
      <c r="F18" s="7"/>
      <c r="G18" s="23">
        <v>2.5618671815968552</v>
      </c>
      <c r="H18" s="23">
        <v>2.7357999999999998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-5.8427842834111177</v>
      </c>
      <c r="E19" s="23">
        <v>10.920895451799728</v>
      </c>
      <c r="F19" s="7"/>
      <c r="G19" s="23">
        <v>1.8011999999999917</v>
      </c>
      <c r="H19" s="23">
        <v>2.2425000000000002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-14.395905688782706</v>
      </c>
      <c r="E20" s="23">
        <v>-8.2992130058251128</v>
      </c>
      <c r="F20" s="24"/>
      <c r="G20" s="78">
        <v>-1.460704364190335</v>
      </c>
      <c r="H20" s="78">
        <v>-0.31979999999999997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-9.6453074237388137</v>
      </c>
      <c r="E21" s="79">
        <v>-6.5517415408304576</v>
      </c>
      <c r="F21" s="24"/>
      <c r="G21" s="79">
        <v>0.25200374190377239</v>
      </c>
      <c r="H21" s="79">
        <v>-0.16639999999999999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D21" sqref="D2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85546875" style="4" customWidth="1"/>
    <col min="5" max="5" width="14.42578125" style="4" customWidth="1"/>
    <col min="6" max="6" width="7.7109375" style="4" customWidth="1"/>
    <col min="7" max="7" width="14.140625" style="4" customWidth="1"/>
    <col min="8" max="8" width="15.85546875" style="4" customWidth="1"/>
    <col min="9" max="9" width="11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25">
      <c r="A7" s="5"/>
      <c r="B7" s="43"/>
      <c r="C7" s="104" t="s">
        <v>89</v>
      </c>
      <c r="D7" s="104"/>
      <c r="E7" s="104"/>
      <c r="F7" s="104"/>
      <c r="G7" s="104"/>
      <c r="H7" s="104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81"/>
      <c r="G9" s="81"/>
      <c r="H9" s="81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-6.2046115947962495</v>
      </c>
      <c r="E13" s="23">
        <v>-9.5257502144521222</v>
      </c>
      <c r="F13" s="24"/>
      <c r="G13" s="23">
        <v>3.7491090671621263</v>
      </c>
      <c r="H13" s="23">
        <v>6.0030000000000001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-7.6296498792070118</v>
      </c>
      <c r="E14" s="23">
        <v>-6.6173556928317385</v>
      </c>
      <c r="F14" s="7"/>
      <c r="G14" s="23">
        <v>2.0193945424788584</v>
      </c>
      <c r="H14" s="23">
        <v>4.6211000000000002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-5.2773157880149801</v>
      </c>
      <c r="E15" s="23">
        <v>20.300123159308004</v>
      </c>
      <c r="F15" s="7"/>
      <c r="G15" s="23">
        <v>2.7739458797539696</v>
      </c>
      <c r="H15" s="23">
        <v>5.9512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-0.84367163365319797</v>
      </c>
      <c r="E16" s="23">
        <v>16.14707762593661</v>
      </c>
      <c r="F16" s="7"/>
      <c r="G16" s="23">
        <v>6.8317148429840824</v>
      </c>
      <c r="H16" s="23">
        <v>15.887600000000001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16.300615924805093</v>
      </c>
      <c r="E17" s="23">
        <v>46.474833330000664</v>
      </c>
      <c r="F17" s="7"/>
      <c r="G17" s="23">
        <v>5.6136260399487714</v>
      </c>
      <c r="H17" s="23">
        <v>16.904399999999999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18.445923327408842</v>
      </c>
      <c r="E18" s="23">
        <v>38.352614788071257</v>
      </c>
      <c r="F18" s="7"/>
      <c r="G18" s="23">
        <v>5.8627994665946481</v>
      </c>
      <c r="H18" s="23">
        <v>18.204899999999999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15.811084563819033</v>
      </c>
      <c r="E19" s="23">
        <v>10.875659348497146</v>
      </c>
      <c r="F19" s="7"/>
      <c r="G19" s="23">
        <v>5.6647749999999997</v>
      </c>
      <c r="H19" s="23">
        <v>19.162299999999998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11.211690522062256</v>
      </c>
      <c r="E20" s="23">
        <v>11.066865712244823</v>
      </c>
      <c r="F20" s="24"/>
      <c r="G20" s="23">
        <v>5.9227596333111032</v>
      </c>
      <c r="H20" s="23">
        <v>22.148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12.486224130710566</v>
      </c>
      <c r="E21" s="79">
        <v>8.114165520275618</v>
      </c>
      <c r="F21" s="24"/>
      <c r="G21" s="79">
        <v>5.9991160199526883</v>
      </c>
      <c r="H21" s="79">
        <v>21.067900000000002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35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L23" sqref="L23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6.28515625" style="4" customWidth="1"/>
    <col min="5" max="5" width="14.140625" style="4" customWidth="1"/>
    <col min="6" max="6" width="7.7109375" style="4" customWidth="1"/>
    <col min="7" max="8" width="14.140625" style="4" customWidth="1"/>
    <col min="9" max="9" width="13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ht="15.6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ht="15.6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ht="15.6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ht="15.6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ht="15.6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25">
      <c r="A7" s="5"/>
      <c r="B7" s="43"/>
      <c r="C7" s="109" t="s">
        <v>83</v>
      </c>
      <c r="D7" s="109"/>
      <c r="E7" s="109"/>
      <c r="F7" s="109"/>
      <c r="G7" s="109"/>
      <c r="H7" s="109"/>
      <c r="I7" s="9"/>
      <c r="J7" s="5"/>
    </row>
    <row r="8" spans="1:18" x14ac:dyDescent="0.25">
      <c r="A8" s="5"/>
      <c r="B8" s="43"/>
      <c r="C8" s="72"/>
      <c r="D8" s="105" t="s">
        <v>117</v>
      </c>
      <c r="E8" s="105"/>
      <c r="F8" s="105"/>
      <c r="G8" s="105"/>
      <c r="H8" s="72"/>
      <c r="I8" s="46"/>
      <c r="J8" s="5"/>
    </row>
    <row r="9" spans="1:18" ht="15.6" x14ac:dyDescent="0.3">
      <c r="A9" s="5"/>
      <c r="B9" s="43"/>
      <c r="D9" s="43"/>
      <c r="E9" s="43"/>
      <c r="F9" s="66"/>
      <c r="G9" s="66"/>
      <c r="H9" s="66"/>
      <c r="I9" s="9"/>
      <c r="J9" s="5"/>
    </row>
    <row r="10" spans="1:18" ht="15.6" x14ac:dyDescent="0.3">
      <c r="A10" s="5"/>
      <c r="B10" s="7"/>
      <c r="C10" s="7"/>
      <c r="D10" s="108" t="s">
        <v>70</v>
      </c>
      <c r="E10" s="108"/>
      <c r="F10" s="29"/>
      <c r="G10" s="108" t="s">
        <v>22</v>
      </c>
      <c r="H10" s="108"/>
      <c r="I10" s="9"/>
      <c r="J10" s="5"/>
    </row>
    <row r="11" spans="1:18" x14ac:dyDescent="0.25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61">
        <v>2014</v>
      </c>
      <c r="C13" s="47" t="s">
        <v>7</v>
      </c>
      <c r="D13" s="23">
        <v>3.688286775438443</v>
      </c>
      <c r="E13" s="23">
        <v>7.3050557836347618</v>
      </c>
      <c r="F13" s="24"/>
      <c r="G13" s="23">
        <v>17.171302701543144</v>
      </c>
      <c r="H13" s="23">
        <v>2.738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C14" s="47" t="s">
        <v>13</v>
      </c>
      <c r="D14" s="23">
        <v>0.29741584148199607</v>
      </c>
      <c r="E14" s="23">
        <v>2.0272313029373823</v>
      </c>
      <c r="F14" s="7"/>
      <c r="G14" s="23">
        <v>11.184631772138086</v>
      </c>
      <c r="H14" s="23">
        <v>-5.2823000000000002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61"/>
      <c r="C15" s="47" t="s">
        <v>16</v>
      </c>
      <c r="D15" s="23">
        <v>0.7437375833071469</v>
      </c>
      <c r="E15" s="23">
        <v>6.2538395882178577</v>
      </c>
      <c r="F15" s="7"/>
      <c r="G15" s="23">
        <v>8.0926829901030395</v>
      </c>
      <c r="H15" s="23">
        <v>3.7046000000000001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70"/>
      <c r="C16" s="47" t="s">
        <v>3</v>
      </c>
      <c r="D16" s="23">
        <v>4.7781038878962567</v>
      </c>
      <c r="E16" s="23">
        <v>9.995590446715962</v>
      </c>
      <c r="F16" s="7"/>
      <c r="G16" s="23">
        <v>-0.84200728632553012</v>
      </c>
      <c r="H16" s="23">
        <v>5.9741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61">
        <v>2015</v>
      </c>
      <c r="C17" s="47" t="s">
        <v>7</v>
      </c>
      <c r="D17" s="23">
        <v>5.2451980000417731</v>
      </c>
      <c r="E17" s="23">
        <v>-1.511926587535628</v>
      </c>
      <c r="F17" s="7"/>
      <c r="G17" s="23">
        <v>-1.4884690787734467</v>
      </c>
      <c r="H17" s="23">
        <v>3.2503000000000002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C18" s="47" t="s">
        <v>13</v>
      </c>
      <c r="D18" s="23">
        <v>3.5988581870121328</v>
      </c>
      <c r="E18" s="23">
        <v>0.37555220890104213</v>
      </c>
      <c r="F18" s="7"/>
      <c r="G18" s="23">
        <v>-0.94254436888374649</v>
      </c>
      <c r="H18" s="23">
        <v>7.1666999999999996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70"/>
      <c r="C19" s="47" t="s">
        <v>16</v>
      </c>
      <c r="D19" s="23">
        <v>2.3394493170417974</v>
      </c>
      <c r="E19" s="23">
        <v>-0.6649291388462486</v>
      </c>
      <c r="F19" s="7"/>
      <c r="G19" s="23">
        <v>0.31432499999999308</v>
      </c>
      <c r="H19" s="23">
        <v>1.9528000000000001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1">
        <v>2016</v>
      </c>
      <c r="C20" s="47" t="s">
        <v>3</v>
      </c>
      <c r="D20" s="23">
        <v>-8.2169561121644428</v>
      </c>
      <c r="E20" s="23">
        <v>-2.9927085838100775</v>
      </c>
      <c r="F20" s="24"/>
      <c r="G20" s="23">
        <v>7.0184180491919879</v>
      </c>
      <c r="H20" s="23">
        <v>-0.44719999999999999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1"/>
      <c r="C21" s="47" t="s">
        <v>7</v>
      </c>
      <c r="D21" s="79">
        <v>-2.6007801111883944</v>
      </c>
      <c r="E21" s="79">
        <v>-1.4943434269308109</v>
      </c>
      <c r="F21" s="24"/>
      <c r="G21" s="79">
        <v>2.0797848053520918</v>
      </c>
      <c r="H21" s="79">
        <v>3.3530000000000002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58" t="s">
        <v>35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Normal="100" workbookViewId="0">
      <selection activeCell="D34" sqref="D34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6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9"/>
      <c r="H1" s="4"/>
    </row>
    <row r="2" spans="1:8" ht="15.6" x14ac:dyDescent="0.3">
      <c r="A2" s="5"/>
      <c r="B2" s="43"/>
      <c r="C2" s="43"/>
      <c r="D2" s="43"/>
      <c r="E2" s="43"/>
      <c r="F2" s="44"/>
      <c r="G2" s="19"/>
      <c r="H2" s="4"/>
    </row>
    <row r="3" spans="1:8" ht="15.6" x14ac:dyDescent="0.3">
      <c r="A3" s="5"/>
      <c r="B3" s="43"/>
      <c r="C3" s="43"/>
      <c r="D3" s="43"/>
      <c r="E3" s="43"/>
      <c r="F3" s="44"/>
      <c r="G3" s="19"/>
      <c r="H3" s="4"/>
    </row>
    <row r="4" spans="1:8" ht="15.6" x14ac:dyDescent="0.3">
      <c r="A4" s="5"/>
      <c r="B4" s="43"/>
      <c r="C4" s="43"/>
      <c r="D4" s="43"/>
      <c r="E4" s="43"/>
      <c r="F4" s="9"/>
      <c r="G4" s="5"/>
      <c r="H4" s="4"/>
    </row>
    <row r="5" spans="1:8" ht="15.6" x14ac:dyDescent="0.3">
      <c r="A5" s="5"/>
      <c r="B5" s="43"/>
      <c r="C5" s="43"/>
      <c r="D5" s="43"/>
      <c r="E5" s="43"/>
      <c r="F5" s="9"/>
      <c r="G5" s="5"/>
      <c r="H5" s="4"/>
    </row>
    <row r="6" spans="1:8" ht="15.6" x14ac:dyDescent="0.3">
      <c r="A6" s="5"/>
      <c r="B6" s="43"/>
      <c r="C6" s="43"/>
      <c r="D6" s="43"/>
      <c r="E6" s="43"/>
      <c r="F6" s="9"/>
      <c r="G6" s="5"/>
      <c r="H6" s="4"/>
    </row>
    <row r="7" spans="1:8" x14ac:dyDescent="0.25">
      <c r="A7" s="5"/>
      <c r="B7" s="43"/>
      <c r="C7" s="43"/>
      <c r="D7" s="104" t="s">
        <v>92</v>
      </c>
      <c r="E7" s="104"/>
      <c r="F7" s="9"/>
      <c r="G7" s="5"/>
      <c r="H7" s="4"/>
    </row>
    <row r="8" spans="1:8" ht="15.6" x14ac:dyDescent="0.3">
      <c r="A8" s="5"/>
      <c r="B8" s="43"/>
      <c r="C8" s="43"/>
      <c r="D8" s="43"/>
      <c r="E8" s="43"/>
      <c r="F8" s="9"/>
      <c r="G8" s="5"/>
      <c r="H8" s="4"/>
    </row>
    <row r="9" spans="1:8" x14ac:dyDescent="0.25">
      <c r="A9" s="5"/>
      <c r="B9" s="7"/>
      <c r="C9" s="7"/>
      <c r="E9" s="116" t="s">
        <v>91</v>
      </c>
      <c r="F9" s="9"/>
      <c r="G9" s="5"/>
      <c r="H9" s="4"/>
    </row>
    <row r="10" spans="1:8" x14ac:dyDescent="0.25">
      <c r="A10" s="5"/>
      <c r="B10" s="7"/>
      <c r="D10" s="96" t="s">
        <v>90</v>
      </c>
      <c r="E10" s="116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50</v>
      </c>
      <c r="D12" s="7"/>
      <c r="E12" s="98" t="s">
        <v>119</v>
      </c>
      <c r="F12" s="9"/>
      <c r="G12" s="5"/>
      <c r="H12" s="4"/>
    </row>
    <row r="13" spans="1:8" x14ac:dyDescent="0.25">
      <c r="A13" s="5"/>
      <c r="B13" s="7" t="s">
        <v>49</v>
      </c>
      <c r="D13" s="7"/>
      <c r="E13" s="98" t="s">
        <v>120</v>
      </c>
      <c r="F13" s="9"/>
      <c r="G13" s="5"/>
      <c r="H13" s="4"/>
    </row>
    <row r="14" spans="1:8" x14ac:dyDescent="0.25">
      <c r="A14" s="5"/>
      <c r="B14" s="7" t="s">
        <v>51</v>
      </c>
      <c r="D14" s="7"/>
      <c r="E14" s="98" t="s">
        <v>121</v>
      </c>
      <c r="F14" s="9"/>
      <c r="G14" s="5"/>
      <c r="H14" s="4"/>
    </row>
    <row r="15" spans="1:8" x14ac:dyDescent="0.25">
      <c r="A15" s="5"/>
      <c r="B15" s="7" t="s">
        <v>8</v>
      </c>
      <c r="C15" s="7"/>
      <c r="D15" s="7"/>
      <c r="E15" s="98" t="s">
        <v>122</v>
      </c>
      <c r="F15" s="9"/>
      <c r="G15" s="5"/>
      <c r="H15" s="4"/>
    </row>
    <row r="16" spans="1:8" x14ac:dyDescent="0.25">
      <c r="A16" s="5"/>
      <c r="B16" s="7" t="s">
        <v>52</v>
      </c>
      <c r="D16" s="7"/>
      <c r="E16" s="98" t="s">
        <v>123</v>
      </c>
      <c r="F16" s="9"/>
      <c r="G16" s="5"/>
      <c r="H16" s="4"/>
    </row>
    <row r="17" spans="1:8" x14ac:dyDescent="0.25">
      <c r="A17" s="5"/>
      <c r="B17" s="7" t="s">
        <v>53</v>
      </c>
      <c r="D17" s="7"/>
      <c r="E17" s="98" t="s">
        <v>123</v>
      </c>
      <c r="F17" s="9"/>
      <c r="G17" s="5"/>
      <c r="H17" s="4"/>
    </row>
    <row r="18" spans="1:8" x14ac:dyDescent="0.25">
      <c r="A18" s="5"/>
      <c r="B18" s="4" t="s">
        <v>54</v>
      </c>
      <c r="D18" s="7"/>
      <c r="E18" s="98" t="s">
        <v>123</v>
      </c>
      <c r="F18" s="9"/>
      <c r="G18" s="5"/>
      <c r="H18" s="4"/>
    </row>
    <row r="19" spans="1:8" x14ac:dyDescent="0.25">
      <c r="A19" s="5"/>
      <c r="B19" s="7" t="s">
        <v>10</v>
      </c>
      <c r="D19" s="7"/>
      <c r="E19" s="98" t="s">
        <v>124</v>
      </c>
      <c r="F19" s="9"/>
      <c r="G19" s="5"/>
      <c r="H19" s="4"/>
    </row>
    <row r="20" spans="1:8" x14ac:dyDescent="0.25">
      <c r="A20" s="5"/>
      <c r="B20" s="7" t="s">
        <v>55</v>
      </c>
      <c r="D20" s="7"/>
      <c r="E20" s="98" t="s">
        <v>123</v>
      </c>
      <c r="F20" s="9"/>
      <c r="G20" s="5"/>
      <c r="H20" s="4"/>
    </row>
    <row r="21" spans="1:8" x14ac:dyDescent="0.25">
      <c r="A21" s="5"/>
      <c r="B21" s="7" t="s">
        <v>56</v>
      </c>
      <c r="D21" s="7"/>
      <c r="E21" s="98" t="s">
        <v>123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98" t="s">
        <v>93</v>
      </c>
      <c r="F22" s="9"/>
      <c r="G22" s="5"/>
      <c r="H22" s="4"/>
    </row>
    <row r="23" spans="1:8" x14ac:dyDescent="0.25">
      <c r="A23" s="5"/>
      <c r="B23" s="4" t="s">
        <v>5</v>
      </c>
      <c r="C23" s="83"/>
      <c r="D23" s="7"/>
      <c r="E23" s="98" t="s">
        <v>94</v>
      </c>
      <c r="F23" s="9"/>
      <c r="G23" s="5"/>
      <c r="H23" s="4"/>
    </row>
    <row r="24" spans="1:8" x14ac:dyDescent="0.25">
      <c r="A24" s="5"/>
      <c r="B24" s="7" t="s">
        <v>57</v>
      </c>
      <c r="D24" s="7"/>
      <c r="E24" s="98" t="s">
        <v>95</v>
      </c>
      <c r="F24" s="9"/>
      <c r="G24" s="5"/>
      <c r="H24" s="4"/>
    </row>
    <row r="25" spans="1:8" x14ac:dyDescent="0.25">
      <c r="A25" s="5"/>
      <c r="B25" s="7" t="s">
        <v>58</v>
      </c>
      <c r="D25" s="7"/>
      <c r="E25" s="98" t="s">
        <v>96</v>
      </c>
      <c r="F25" s="9"/>
      <c r="G25" s="76"/>
      <c r="H25" s="27"/>
    </row>
    <row r="26" spans="1:8" x14ac:dyDescent="0.25">
      <c r="A26" s="5"/>
      <c r="B26" s="7" t="s">
        <v>59</v>
      </c>
      <c r="D26" s="7"/>
      <c r="E26" s="98" t="s">
        <v>123</v>
      </c>
      <c r="F26" s="9"/>
      <c r="G26" s="76"/>
      <c r="H26" s="27"/>
    </row>
    <row r="27" spans="1:8" x14ac:dyDescent="0.25">
      <c r="A27" s="5"/>
      <c r="B27" s="7"/>
      <c r="D27" s="7"/>
      <c r="E27" s="67"/>
      <c r="F27" s="9"/>
      <c r="G27" s="76"/>
      <c r="H27" s="27"/>
    </row>
    <row r="28" spans="1:8" x14ac:dyDescent="0.25">
      <c r="A28" s="5"/>
      <c r="B28" s="7" t="s">
        <v>125</v>
      </c>
      <c r="D28" s="7"/>
      <c r="E28" s="67"/>
      <c r="F28" s="9"/>
      <c r="G28" s="76"/>
      <c r="H28" s="27"/>
    </row>
    <row r="29" spans="1:8" x14ac:dyDescent="0.25">
      <c r="A29" s="5"/>
      <c r="B29" s="7"/>
      <c r="D29" s="7"/>
      <c r="E29" s="67"/>
      <c r="F29" s="9"/>
      <c r="G29" s="76"/>
      <c r="H29" s="27"/>
    </row>
    <row r="30" spans="1:8" x14ac:dyDescent="0.25">
      <c r="A30" s="5"/>
      <c r="B30" s="7"/>
      <c r="D30" s="7"/>
      <c r="E30" s="67"/>
      <c r="F30" s="9"/>
      <c r="G30" s="76"/>
      <c r="H30" s="27"/>
    </row>
    <row r="31" spans="1:8" x14ac:dyDescent="0.25">
      <c r="A31" s="15"/>
      <c r="B31" s="16" t="s">
        <v>68</v>
      </c>
      <c r="C31" s="16"/>
      <c r="D31" s="16"/>
      <c r="E31" s="16"/>
      <c r="F31" s="18"/>
      <c r="G31" s="5"/>
      <c r="H31" s="4"/>
    </row>
    <row r="32" spans="1:8" x14ac:dyDescent="0.25">
      <c r="A32" s="7"/>
      <c r="B32" s="7"/>
      <c r="C32" s="7"/>
      <c r="D32" s="7"/>
      <c r="E32" s="7"/>
      <c r="F32" s="20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Televisión</vt:lpstr>
      <vt:lpstr>Cinematografía</vt:lpstr>
      <vt:lpstr>Entretenimiento</vt:lpstr>
      <vt:lpstr>Restaurante Corr</vt:lpstr>
      <vt:lpstr>Transporte Corr</vt:lpstr>
      <vt:lpstr>Postales Corr</vt:lpstr>
      <vt:lpstr>Investigación Corr</vt:lpstr>
      <vt:lpstr>Telecomunica Corr</vt:lpstr>
      <vt:lpstr>Inmobiliario Corr</vt:lpstr>
      <vt:lpstr>Informatica Corr</vt:lpstr>
      <vt:lpstr>Publicidad Corr</vt:lpstr>
      <vt:lpstr>Científicas y técnicas Corr</vt:lpstr>
      <vt:lpstr>Adms oficina Corr</vt:lpstr>
      <vt:lpstr>Educación Corr</vt:lpstr>
      <vt:lpstr>Salud Corr</vt:lpstr>
      <vt:lpstr>Televisión Corr</vt:lpstr>
      <vt:lpstr>Cinematografía Corr</vt:lpstr>
      <vt:lpstr>Entretenimiento Corr</vt:lpstr>
      <vt:lpstr>Nota metodológica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'Nota metodológica'!Área_de_impresión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Juan Diego Lobo Clavijo</cp:lastModifiedBy>
  <cp:lastPrinted>2016-06-17T21:22:24Z</cp:lastPrinted>
  <dcterms:created xsi:type="dcterms:W3CDTF">2010-10-05T21:06:03Z</dcterms:created>
  <dcterms:modified xsi:type="dcterms:W3CDTF">2016-10-20T14:39:00Z</dcterms:modified>
</cp:coreProperties>
</file>