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+xml"/>
  <Override PartName="/xl/charts/chart7.xml" ContentType="application/vnd.openxmlformats-officedocument.drawingml.chart+xml"/>
  <Override PartName="/xl/drawings/drawing13.xml" ContentType="application/vnd.openxmlformats-officedocument.drawingml.chartshapes+xml"/>
  <Override PartName="/xl/drawings/drawing14.xml" ContentType="application/vnd.openxmlformats-officedocument.drawing+xml"/>
  <Override PartName="/xl/charts/chart8.xml" ContentType="application/vnd.openxmlformats-officedocument.drawingml.chart+xml"/>
  <Override PartName="/xl/drawings/drawing15.xml" ContentType="application/vnd.openxmlformats-officedocument.drawing+xml"/>
  <Override PartName="/xl/charts/chart9.xml" ContentType="application/vnd.openxmlformats-officedocument.drawingml.chart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charts/chart10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1.xml" ContentType="application/vnd.openxmlformats-officedocument.drawingml.chart+xml"/>
  <Override PartName="/xl/drawings/drawing20.xml" ContentType="application/vnd.openxmlformats-officedocument.drawing+xml"/>
  <Override PartName="/xl/charts/chart12.xml" ContentType="application/vnd.openxmlformats-officedocument.drawingml.chart+xml"/>
  <Override PartName="/xl/drawings/drawing21.xml" ContentType="application/vnd.openxmlformats-officedocument.drawing+xml"/>
  <Override PartName="/xl/charts/chart13.xml" ContentType="application/vnd.openxmlformats-officedocument.drawingml.chart+xml"/>
  <Override PartName="/xl/drawings/drawing22.xml" ContentType="application/vnd.openxmlformats-officedocument.drawing+xml"/>
  <Override PartName="/xl/charts/chart14.xml" ContentType="application/vnd.openxmlformats-officedocument.drawingml.chart+xml"/>
  <Override PartName="/xl/drawings/drawing23.xml" ContentType="application/vnd.openxmlformats-officedocument.drawing+xml"/>
  <Override PartName="/xl/charts/chart15.xml" ContentType="application/vnd.openxmlformats-officedocument.drawingml.chart+xml"/>
  <Override PartName="/xl/drawings/drawing24.xml" ContentType="application/vnd.openxmlformats-officedocument.drawing+xml"/>
  <Override PartName="/xl/charts/chart16.xml" ContentType="application/vnd.openxmlformats-officedocument.drawingml.chart+xml"/>
  <Override PartName="/xl/drawings/drawing25.xml" ContentType="application/vnd.openxmlformats-officedocument.drawing+xml"/>
  <Override PartName="/xl/charts/chart17.xml" ContentType="application/vnd.openxmlformats-officedocument.drawingml.chart+xml"/>
  <Override PartName="/xl/drawings/drawing26.xml" ContentType="application/vnd.openxmlformats-officedocument.drawing+xml"/>
  <Override PartName="/xl/charts/chart18.xml" ContentType="application/vnd.openxmlformats-officedocument.drawingml.chart+xml"/>
  <Override PartName="/xl/drawings/drawing27.xml" ContentType="application/vnd.openxmlformats-officedocument.drawing+xml"/>
  <Override PartName="/xl/charts/chart19.xml" ContentType="application/vnd.openxmlformats-officedocument.drawingml.chart+xml"/>
  <Override PartName="/xl/drawings/drawing28.xml" ContentType="application/vnd.openxmlformats-officedocument.drawingml.chartshapes+xml"/>
  <Override PartName="/xl/drawings/drawing29.xml" ContentType="application/vnd.openxmlformats-officedocument.drawing+xml"/>
  <Override PartName="/xl/charts/chart20.xml" ContentType="application/vnd.openxmlformats-officedocument.drawingml.chart+xml"/>
  <Override PartName="/xl/drawings/drawing30.xml" ContentType="application/vnd.openxmlformats-officedocument.drawingml.chartshapes+xml"/>
  <Override PartName="/xl/drawings/drawing31.xml" ContentType="application/vnd.openxmlformats-officedocument.drawing+xml"/>
  <Override PartName="/xl/charts/chart21.xml" ContentType="application/vnd.openxmlformats-officedocument.drawingml.chart+xml"/>
  <Override PartName="/xl/drawings/drawing32.xml" ContentType="application/vnd.openxmlformats-officedocument.drawingml.chartshapes+xml"/>
  <Override PartName="/xl/drawings/drawing33.xml" ContentType="application/vnd.openxmlformats-officedocument.drawing+xml"/>
  <Override PartName="/xl/charts/chart22.xml" ContentType="application/vnd.openxmlformats-officedocument.drawingml.chart+xml"/>
  <Override PartName="/xl/drawings/drawing34.xml" ContentType="application/vnd.openxmlformats-officedocument.drawingml.chartshapes+xml"/>
  <Override PartName="/xl/drawings/drawing35.xml" ContentType="application/vnd.openxmlformats-officedocument.drawing+xml"/>
  <Override PartName="/xl/charts/chart23.xml" ContentType="application/vnd.openxmlformats-officedocument.drawingml.chart+xml"/>
  <Override PartName="/xl/drawings/drawing36.xml" ContentType="application/vnd.openxmlformats-officedocument.drawingml.chartshapes+xml"/>
  <Override PartName="/xl/drawings/drawing37.xml" ContentType="application/vnd.openxmlformats-officedocument.drawing+xml"/>
  <Override PartName="/xl/charts/chart24.xml" ContentType="application/vnd.openxmlformats-officedocument.drawingml.chart+xml"/>
  <Override PartName="/xl/drawings/drawing38.xml" ContentType="application/vnd.openxmlformats-officedocument.drawingml.chartshapes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ml.chartshapes+xml"/>
  <Override PartName="/xl/drawings/drawing41.xml" ContentType="application/vnd.openxmlformats-officedocument.drawing+xml"/>
  <Override PartName="/xl/charts/chart26.xml" ContentType="application/vnd.openxmlformats-officedocument.drawingml.chart+xml"/>
  <Override PartName="/xl/drawings/drawing42.xml" ContentType="application/vnd.openxmlformats-officedocument.drawingml.chartshapes+xml"/>
  <Override PartName="/xl/drawings/drawing43.xml" ContentType="application/vnd.openxmlformats-officedocument.drawing+xml"/>
  <Override PartName="/xl/charts/chart27.xml" ContentType="application/vnd.openxmlformats-officedocument.drawingml.chart+xml"/>
  <Override PartName="/xl/drawings/drawing44.xml" ContentType="application/vnd.openxmlformats-officedocument.drawingml.chartshapes+xml"/>
  <Override PartName="/xl/drawings/drawing45.xml" ContentType="application/vnd.openxmlformats-officedocument.drawing+xml"/>
  <Override PartName="/xl/charts/chart28.xml" ContentType="application/vnd.openxmlformats-officedocument.drawingml.chart+xml"/>
  <Override PartName="/xl/drawings/drawing46.xml" ContentType="application/vnd.openxmlformats-officedocument.drawingml.chartshapes+xml"/>
  <Override PartName="/xl/drawings/drawing47.xml" ContentType="application/vnd.openxmlformats-officedocument.drawing+xml"/>
  <Override PartName="/xl/charts/chart29.xml" ContentType="application/vnd.openxmlformats-officedocument.drawingml.chart+xml"/>
  <Override PartName="/xl/drawings/drawing48.xml" ContentType="application/vnd.openxmlformats-officedocument.drawingml.chartshapes+xml"/>
  <Override PartName="/xl/drawings/drawing49.xml" ContentType="application/vnd.openxmlformats-officedocument.drawing+xml"/>
  <Override PartName="/xl/charts/chart30.xml" ContentType="application/vnd.openxmlformats-officedocument.drawingml.chart+xml"/>
  <Override PartName="/xl/drawings/drawing50.xml" ContentType="application/vnd.openxmlformats-officedocument.drawingml.chartshapes+xml"/>
  <Override PartName="/xl/drawings/drawing51.xml" ContentType="application/vnd.openxmlformats-officedocument.drawing+xml"/>
  <Override PartName="/xl/charts/chart31.xml" ContentType="application/vnd.openxmlformats-officedocument.drawingml.chart+xml"/>
  <Override PartName="/xl/drawings/drawing52.xml" ContentType="application/vnd.openxmlformats-officedocument.drawingml.chartshapes+xml"/>
  <Override PartName="/xl/drawings/drawing53.xml" ContentType="application/vnd.openxmlformats-officedocument.drawing+xml"/>
  <Override PartName="/xl/charts/chart32.xml" ContentType="application/vnd.openxmlformats-officedocument.drawingml.chart+xml"/>
  <Override PartName="/xl/drawings/drawing54.xml" ContentType="application/vnd.openxmlformats-officedocument.drawingml.chartshapes+xml"/>
  <Override PartName="/xl/drawings/drawing55.xml" ContentType="application/vnd.openxmlformats-officedocument.drawing+xml"/>
  <Override PartName="/xl/charts/chart33.xml" ContentType="application/vnd.openxmlformats-officedocument.drawingml.chart+xml"/>
  <Override PartName="/xl/drawings/drawing56.xml" ContentType="application/vnd.openxmlformats-officedocument.drawingml.chartshapes+xml"/>
  <Override PartName="/xl/drawings/drawing57.xml" ContentType="application/vnd.openxmlformats-officedocument.drawing+xml"/>
  <Override PartName="/xl/charts/chart34.xml" ContentType="application/vnd.openxmlformats-officedocument.drawingml.chart+xml"/>
  <Override PartName="/xl/drawings/drawing58.xml" ContentType="application/vnd.openxmlformats-officedocument.drawingml.chartshapes+xml"/>
  <Override PartName="/xl/drawings/drawing59.xml" ContentType="application/vnd.openxmlformats-officedocument.drawing+xml"/>
  <Override PartName="/xl/charts/chart35.xml" ContentType="application/vnd.openxmlformats-officedocument.drawingml.chart+xml"/>
  <Override PartName="/xl/drawings/drawing60.xml" ContentType="application/vnd.openxmlformats-officedocument.drawingml.chartshapes+xml"/>
  <Override PartName="/xl/drawings/drawing61.xml" ContentType="application/vnd.openxmlformats-officedocument.drawing+xml"/>
  <Override PartName="/xl/charts/chart36.xml" ContentType="application/vnd.openxmlformats-officedocument.drawingml.chart+xml"/>
  <Override PartName="/xl/drawings/drawing62.xml" ContentType="application/vnd.openxmlformats-officedocument.drawingml.chartshapes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630" windowWidth="15600" windowHeight="4710"/>
  </bookViews>
  <sheets>
    <sheet name="Indice" sheetId="9" r:id="rId1"/>
    <sheet name="Gasto_total_mes" sheetId="50" r:id="rId2"/>
    <sheet name="Gasto_total_año_corrido" sheetId="51" r:id="rId3"/>
    <sheet name="Gasto_total_alimentos" sheetId="15" r:id="rId4"/>
    <sheet name="Gasto_total_vivienda" sheetId="16" r:id="rId5"/>
    <sheet name="Gasto_total_vestuario_y_calzado" sheetId="17" r:id="rId6"/>
    <sheet name="Gasto_total_salud" sheetId="18" r:id="rId7"/>
    <sheet name="Gasto_total_educación" sheetId="19" r:id="rId8"/>
    <sheet name="Gasto_total_cultura_ y_diversió" sheetId="20" r:id="rId9"/>
    <sheet name="Gasto_total_transporte_y_comuni" sheetId="21" r:id="rId10"/>
    <sheet name="Gasto_total_otros" sheetId="22" r:id="rId11"/>
    <sheet name="Subgrupos_alimentos" sheetId="24" r:id="rId12"/>
    <sheet name="Subgrupos_vivienda" sheetId="25" r:id="rId13"/>
    <sheet name="Subgrupos_vestuario" sheetId="2" r:id="rId14"/>
    <sheet name="Subgrupos_salud" sheetId="3" r:id="rId15"/>
    <sheet name="Subgrupos_educación" sheetId="4" r:id="rId16"/>
    <sheet name="Subgrupos_cultura" sheetId="12" r:id="rId17"/>
    <sheet name="Subgrupos_transporte" sheetId="13" r:id="rId18"/>
    <sheet name="Subgrupos_otros" sheetId="11" r:id="rId19"/>
    <sheet name="Total_ing_bajos" sheetId="54" r:id="rId20"/>
    <sheet name="Ing_bajos__grupo_alimentos" sheetId="26" r:id="rId21"/>
    <sheet name="Ing_bajos_grupo_vivienda" sheetId="27" r:id="rId22"/>
    <sheet name="Ing_bajos_grupo_vestuario" sheetId="28" r:id="rId23"/>
    <sheet name="Ing_bajos_grupo_salud" sheetId="29" r:id="rId24"/>
    <sheet name="Ing_bajos_grupo_educación" sheetId="30" r:id="rId25"/>
    <sheet name="Ing_bajos_grupos_cultura" sheetId="31" r:id="rId26"/>
    <sheet name="Ing_bajos_grupos_transporte" sheetId="32" r:id="rId27"/>
    <sheet name="Ing_bajos_grupos_otros" sheetId="33" r:id="rId28"/>
    <sheet name="Total_ing_altos" sheetId="52" r:id="rId29"/>
    <sheet name="Ing_altos_grupos_alimentos" sheetId="42" r:id="rId30"/>
    <sheet name="Ing_altos_grupos_vivienda" sheetId="43" r:id="rId31"/>
    <sheet name="Ing_altos_grupos_vestuario" sheetId="44" r:id="rId32"/>
    <sheet name="Ing_altos_grupos_salud" sheetId="45" r:id="rId33"/>
    <sheet name="Ing_altos_grupos_educación" sheetId="46" r:id="rId34"/>
    <sheet name="Ing_altos_grupos_cultura" sheetId="47" r:id="rId35"/>
    <sheet name="Ing_altos_grupos_transporte" sheetId="48" r:id="rId36"/>
    <sheet name="Ing_altos_grupos_otros" sheetId="49" r:id="rId37"/>
    <sheet name="Artículos_alimentos" sheetId="55" r:id="rId38"/>
    <sheet name="Artículos_vivienda" sheetId="56" r:id="rId39"/>
    <sheet name="Artículos_vestuario" sheetId="57" r:id="rId40"/>
    <sheet name="Artículos_salud" sheetId="58" r:id="rId41"/>
    <sheet name="Artículos_educación" sheetId="59" r:id="rId42"/>
    <sheet name="Artículos_cultura" sheetId="62" r:id="rId43"/>
    <sheet name="Artículos_transporte" sheetId="60" r:id="rId44"/>
    <sheet name="Artículos_otros" sheetId="61" r:id="rId45"/>
  </sheets>
  <definedNames>
    <definedName name="_xlnm._FilterDatabase" localSheetId="18" hidden="1">Subgrupos_otros!$B$14:$H$17</definedName>
    <definedName name="_xlnm.Print_Area" localSheetId="37">Artículos_alimentos!$A$1:$I$46</definedName>
    <definedName name="_xlnm.Print_Area" localSheetId="42">Artículos_cultura!$A$1:$I$31</definedName>
    <definedName name="_xlnm.Print_Area" localSheetId="41">Artículos_educación!$A$1:$I$23</definedName>
    <definedName name="_xlnm.Print_Area" localSheetId="44">Artículos_otros!$A$1:$I$32</definedName>
    <definedName name="_xlnm.Print_Area" localSheetId="40">Artículos_salud!$A$1:$I$24</definedName>
    <definedName name="_xlnm.Print_Area" localSheetId="43">Artículos_transporte!$A$1:$I$34</definedName>
    <definedName name="_xlnm.Print_Area" localSheetId="39">Artículos_vestuario!$A$1:$I$38</definedName>
    <definedName name="_xlnm.Print_Area" localSheetId="38">Artículos_vivienda!$A$1:$I$46</definedName>
    <definedName name="_xlnm.Print_Area" localSheetId="3">Gasto_total_alimentos!$A$1:$L$49</definedName>
    <definedName name="_xlnm.Print_Area" localSheetId="2">Gasto_total_año_corrido!$A$1:$L$43</definedName>
    <definedName name="_xlnm.Print_Area" localSheetId="8">'Gasto_total_cultura_ y_diversió'!$A$1:$L$49</definedName>
    <definedName name="_xlnm.Print_Area" localSheetId="7">Gasto_total_educación!$A$1:$L$49</definedName>
    <definedName name="_xlnm.Print_Area" localSheetId="1">Gasto_total_mes!$A$1:$M$41</definedName>
    <definedName name="_xlnm.Print_Area" localSheetId="10">Gasto_total_otros!$A$1:$L$50</definedName>
    <definedName name="_xlnm.Print_Area" localSheetId="6">Gasto_total_salud!$A$1:$L$49</definedName>
    <definedName name="_xlnm.Print_Area" localSheetId="9">Gasto_total_transporte_y_comuni!$A$1:$L$49</definedName>
    <definedName name="_xlnm.Print_Area" localSheetId="5">Gasto_total_vestuario_y_calzado!$A$1:$L$49</definedName>
    <definedName name="_xlnm.Print_Area" localSheetId="4">Gasto_total_vivienda!$A$1:$L$49</definedName>
    <definedName name="_xlnm.Print_Area" localSheetId="0">Indice!$A$1:$O$42</definedName>
    <definedName name="_xlnm.Print_Area" localSheetId="29">Ing_altos_grupos_alimentos!$A$1:$L$49</definedName>
    <definedName name="_xlnm.Print_Area" localSheetId="34">Ing_altos_grupos_cultura!$A$1:$L$49</definedName>
    <definedName name="_xlnm.Print_Area" localSheetId="33">Ing_altos_grupos_educación!$A$1:$L$49</definedName>
    <definedName name="_xlnm.Print_Area" localSheetId="36">Ing_altos_grupos_otros!$A$1:$L$49</definedName>
    <definedName name="_xlnm.Print_Area" localSheetId="32">Ing_altos_grupos_salud!$A$1:$L$49</definedName>
    <definedName name="_xlnm.Print_Area" localSheetId="35">Ing_altos_grupos_transporte!$A$1:$L$49</definedName>
    <definedName name="_xlnm.Print_Area" localSheetId="31">Ing_altos_grupos_vestuario!$A$1:$L$49</definedName>
    <definedName name="_xlnm.Print_Area" localSheetId="30">Ing_altos_grupos_vivienda!$A$1:$L$49</definedName>
    <definedName name="_xlnm.Print_Area" localSheetId="20">Ing_bajos__grupo_alimentos!$A$1:$L$49</definedName>
    <definedName name="_xlnm.Print_Area" localSheetId="24">Ing_bajos_grupo_educación!$A$1:$L$49</definedName>
    <definedName name="_xlnm.Print_Area" localSheetId="23">Ing_bajos_grupo_salud!$A$1:$L$49</definedName>
    <definedName name="_xlnm.Print_Area" localSheetId="22">Ing_bajos_grupo_vestuario!$A$1:$L$49</definedName>
    <definedName name="_xlnm.Print_Area" localSheetId="21">Ing_bajos_grupo_vivienda!$A$1:$L$49</definedName>
    <definedName name="_xlnm.Print_Area" localSheetId="25">Ing_bajos_grupos_cultura!$A$1:$L$49</definedName>
    <definedName name="_xlnm.Print_Area" localSheetId="27">Ing_bajos_grupos_otros!$A$1:$L$49</definedName>
    <definedName name="_xlnm.Print_Area" localSheetId="26">Ing_bajos_grupos_transporte!$A$1:$L$49</definedName>
    <definedName name="_xlnm.Print_Area" localSheetId="11">Subgrupos_alimentos!$A$1:$I$42</definedName>
    <definedName name="_xlnm.Print_Area" localSheetId="16">Subgrupos_cultura!$A$1:$I$28</definedName>
    <definedName name="_xlnm.Print_Area" localSheetId="15">Subgrupos_educación!$A$1:$I$28</definedName>
    <definedName name="_xlnm.Print_Area" localSheetId="18">Subgrupos_otros!$A$1:$I$30</definedName>
    <definedName name="_xlnm.Print_Area" localSheetId="14">Subgrupos_salud!$A$1:$I$30</definedName>
    <definedName name="_xlnm.Print_Area" localSheetId="17">Subgrupos_transporte!$A$1:$I$27</definedName>
    <definedName name="_xlnm.Print_Area" localSheetId="13">Subgrupos_vestuario!$A$1:$I$25</definedName>
    <definedName name="_xlnm.Print_Area" localSheetId="12">Subgrupos_vivienda!$A$1:$I$38</definedName>
    <definedName name="_xlnm.Print_Area" localSheetId="28">Total_ing_altos!$A$1:$L$49</definedName>
    <definedName name="_xlnm.Print_Area" localSheetId="19">Total_ing_bajos!$A$1:$L$49</definedName>
  </definedNames>
  <calcPr calcId="145621"/>
</workbook>
</file>

<file path=xl/calcChain.xml><?xml version="1.0" encoding="utf-8"?>
<calcChain xmlns="http://schemas.openxmlformats.org/spreadsheetml/2006/main">
  <c r="H13" i="62" l="1"/>
  <c r="P91" i="48"/>
  <c r="Q91" i="48" s="1"/>
  <c r="P90" i="48"/>
  <c r="P89" i="48"/>
  <c r="Q90" i="48" s="1"/>
  <c r="P88" i="48"/>
  <c r="P87" i="48"/>
  <c r="Q88" i="48" s="1"/>
  <c r="P86" i="48"/>
  <c r="R91" i="48" s="1"/>
  <c r="P85" i="48"/>
  <c r="Q85" i="48" s="1"/>
  <c r="P84" i="48"/>
  <c r="P83" i="48"/>
  <c r="Q84" i="48" s="1"/>
  <c r="P82" i="48"/>
  <c r="Q82" i="48" s="1"/>
  <c r="P81" i="48"/>
  <c r="Q81" i="48" s="1"/>
  <c r="P80" i="48"/>
  <c r="P79" i="48"/>
  <c r="Q80" i="48" s="1"/>
  <c r="P78" i="48"/>
  <c r="Q78" i="48" s="1"/>
  <c r="P77" i="48"/>
  <c r="Q77" i="48" s="1"/>
  <c r="P76" i="48"/>
  <c r="P75" i="48"/>
  <c r="Q76" i="48" s="1"/>
  <c r="P74" i="48"/>
  <c r="R83" i="48" s="1"/>
  <c r="P73" i="48"/>
  <c r="Q73" i="48" s="1"/>
  <c r="P72" i="48"/>
  <c r="P71" i="48"/>
  <c r="Q72" i="48" s="1"/>
  <c r="P70" i="48"/>
  <c r="Q70" i="48" s="1"/>
  <c r="P69" i="48"/>
  <c r="Q69" i="48" s="1"/>
  <c r="P68" i="48"/>
  <c r="P67" i="48"/>
  <c r="Q68" i="48" s="1"/>
  <c r="P66" i="48"/>
  <c r="Q66" i="48" s="1"/>
  <c r="P65" i="48"/>
  <c r="Q65" i="48" s="1"/>
  <c r="P64" i="48"/>
  <c r="P63" i="48"/>
  <c r="Q64" i="48" s="1"/>
  <c r="P62" i="48"/>
  <c r="R71" i="48" s="1"/>
  <c r="P61" i="48"/>
  <c r="Q61" i="48" s="1"/>
  <c r="P60" i="48"/>
  <c r="P59" i="48"/>
  <c r="Q60" i="48" s="1"/>
  <c r="P58" i="48"/>
  <c r="Q58" i="48" s="1"/>
  <c r="P57" i="48"/>
  <c r="Q57" i="48" s="1"/>
  <c r="P56" i="48"/>
  <c r="P55" i="48"/>
  <c r="Q56" i="48" s="1"/>
  <c r="P54" i="48"/>
  <c r="Q54" i="48" s="1"/>
  <c r="P53" i="48"/>
  <c r="Q53" i="48" s="1"/>
  <c r="P52" i="48"/>
  <c r="P51" i="48"/>
  <c r="Q51" i="48" s="1"/>
  <c r="P50" i="48"/>
  <c r="R59" i="48" s="1"/>
  <c r="P49" i="48"/>
  <c r="Q49" i="48" s="1"/>
  <c r="P48" i="48"/>
  <c r="P47" i="48"/>
  <c r="Q48" i="48" s="1"/>
  <c r="P46" i="48"/>
  <c r="Q46" i="48" s="1"/>
  <c r="P45" i="48"/>
  <c r="Q45" i="48" s="1"/>
  <c r="P44" i="48"/>
  <c r="P43" i="48"/>
  <c r="Q44" i="48" s="1"/>
  <c r="P42" i="48"/>
  <c r="Q42" i="48" s="1"/>
  <c r="P41" i="48"/>
  <c r="Q41" i="48" s="1"/>
  <c r="P40" i="48"/>
  <c r="P39" i="48"/>
  <c r="Q40" i="48" s="1"/>
  <c r="P38" i="48"/>
  <c r="R47" i="48" s="1"/>
  <c r="P91" i="47"/>
  <c r="P90" i="47"/>
  <c r="Q90" i="47" s="1"/>
  <c r="P89" i="47"/>
  <c r="Q89" i="47" s="1"/>
  <c r="P88" i="47"/>
  <c r="P87" i="47"/>
  <c r="Q88" i="47" s="1"/>
  <c r="P86" i="47"/>
  <c r="R91" i="47" s="1"/>
  <c r="P85" i="47"/>
  <c r="Q85" i="47" s="1"/>
  <c r="P84" i="47"/>
  <c r="P83" i="47"/>
  <c r="Q84" i="47" s="1"/>
  <c r="P82" i="47"/>
  <c r="Q82" i="47" s="1"/>
  <c r="P81" i="47"/>
  <c r="Q81" i="47" s="1"/>
  <c r="P80" i="47"/>
  <c r="P79" i="47"/>
  <c r="Q80" i="47" s="1"/>
  <c r="P78" i="47"/>
  <c r="Q78" i="47" s="1"/>
  <c r="P77" i="47"/>
  <c r="Q77" i="47" s="1"/>
  <c r="P76" i="47"/>
  <c r="P75" i="47"/>
  <c r="Q76" i="47" s="1"/>
  <c r="P74" i="47"/>
  <c r="R83" i="47" s="1"/>
  <c r="P73" i="47"/>
  <c r="Q73" i="47" s="1"/>
  <c r="P72" i="47"/>
  <c r="P71" i="47"/>
  <c r="Q72" i="47" s="1"/>
  <c r="P70" i="47"/>
  <c r="Q70" i="47" s="1"/>
  <c r="P69" i="47"/>
  <c r="Q69" i="47" s="1"/>
  <c r="P68" i="47"/>
  <c r="P67" i="47"/>
  <c r="Q68" i="47" s="1"/>
  <c r="P66" i="47"/>
  <c r="Q66" i="47" s="1"/>
  <c r="P65" i="47"/>
  <c r="Q65" i="47" s="1"/>
  <c r="P64" i="47"/>
  <c r="P63" i="47"/>
  <c r="Q64" i="47" s="1"/>
  <c r="P62" i="47"/>
  <c r="R71" i="47" s="1"/>
  <c r="P61" i="47"/>
  <c r="Q61" i="47" s="1"/>
  <c r="P60" i="47"/>
  <c r="P59" i="47"/>
  <c r="Q60" i="47" s="1"/>
  <c r="P58" i="47"/>
  <c r="Q58" i="47" s="1"/>
  <c r="P57" i="47"/>
  <c r="Q57" i="47" s="1"/>
  <c r="P56" i="47"/>
  <c r="P55" i="47"/>
  <c r="Q56" i="47" s="1"/>
  <c r="P54" i="47"/>
  <c r="Q54" i="47" s="1"/>
  <c r="P53" i="47"/>
  <c r="Q53" i="47" s="1"/>
  <c r="P52" i="47"/>
  <c r="P51" i="47"/>
  <c r="Q52" i="47" s="1"/>
  <c r="P50" i="47"/>
  <c r="R59" i="47" s="1"/>
  <c r="P49" i="47"/>
  <c r="Q49" i="47" s="1"/>
  <c r="P48" i="47"/>
  <c r="P47" i="47"/>
  <c r="Q48" i="47" s="1"/>
  <c r="P46" i="47"/>
  <c r="Q46" i="47" s="1"/>
  <c r="P45" i="47"/>
  <c r="Q45" i="47" s="1"/>
  <c r="P44" i="47"/>
  <c r="P43" i="47"/>
  <c r="Q44" i="47" s="1"/>
  <c r="P42" i="47"/>
  <c r="Q42" i="47" s="1"/>
  <c r="P41" i="47"/>
  <c r="Q41" i="47" s="1"/>
  <c r="P40" i="47"/>
  <c r="P39" i="47"/>
  <c r="Q40" i="47" s="1"/>
  <c r="P38" i="47"/>
  <c r="R47" i="47" s="1"/>
  <c r="P91" i="46"/>
  <c r="Q91" i="46" s="1"/>
  <c r="P90" i="46"/>
  <c r="Q90" i="46" s="1"/>
  <c r="P89" i="46"/>
  <c r="Q89" i="46" s="1"/>
  <c r="P88" i="46"/>
  <c r="P87" i="46"/>
  <c r="Q88" i="46" s="1"/>
  <c r="P86" i="46"/>
  <c r="R91" i="46" s="1"/>
  <c r="P85" i="46"/>
  <c r="Q85" i="46" s="1"/>
  <c r="P84" i="46"/>
  <c r="P83" i="46"/>
  <c r="Q84" i="46" s="1"/>
  <c r="P82" i="46"/>
  <c r="Q82" i="46" s="1"/>
  <c r="P81" i="46"/>
  <c r="Q81" i="46" s="1"/>
  <c r="P80" i="46"/>
  <c r="P79" i="46"/>
  <c r="Q80" i="46" s="1"/>
  <c r="P78" i="46"/>
  <c r="Q78" i="46" s="1"/>
  <c r="P77" i="46"/>
  <c r="Q77" i="46" s="1"/>
  <c r="P76" i="46"/>
  <c r="P75" i="46"/>
  <c r="Q76" i="46" s="1"/>
  <c r="P74" i="46"/>
  <c r="R83" i="46" s="1"/>
  <c r="P73" i="46"/>
  <c r="Q73" i="46" s="1"/>
  <c r="P72" i="46"/>
  <c r="P71" i="46"/>
  <c r="Q72" i="46" s="1"/>
  <c r="P70" i="46"/>
  <c r="Q70" i="46" s="1"/>
  <c r="P69" i="46"/>
  <c r="Q69" i="46" s="1"/>
  <c r="P68" i="46"/>
  <c r="P67" i="46"/>
  <c r="Q68" i="46" s="1"/>
  <c r="P66" i="46"/>
  <c r="Q66" i="46" s="1"/>
  <c r="P65" i="46"/>
  <c r="Q65" i="46" s="1"/>
  <c r="P64" i="46"/>
  <c r="P63" i="46"/>
  <c r="Q64" i="46" s="1"/>
  <c r="P62" i="46"/>
  <c r="R71" i="46" s="1"/>
  <c r="P61" i="46"/>
  <c r="Q61" i="46" s="1"/>
  <c r="P60" i="46"/>
  <c r="P59" i="46"/>
  <c r="Q60" i="46" s="1"/>
  <c r="P58" i="46"/>
  <c r="Q58" i="46" s="1"/>
  <c r="P57" i="46"/>
  <c r="Q57" i="46" s="1"/>
  <c r="P56" i="46"/>
  <c r="P55" i="46"/>
  <c r="Q56" i="46" s="1"/>
  <c r="P54" i="46"/>
  <c r="Q54" i="46" s="1"/>
  <c r="P53" i="46"/>
  <c r="Q53" i="46" s="1"/>
  <c r="P52" i="46"/>
  <c r="P51" i="46"/>
  <c r="Q52" i="46" s="1"/>
  <c r="P50" i="46"/>
  <c r="R59" i="46" s="1"/>
  <c r="P49" i="46"/>
  <c r="Q49" i="46" s="1"/>
  <c r="P48" i="46"/>
  <c r="P47" i="46"/>
  <c r="Q47" i="46" s="1"/>
  <c r="P46" i="46"/>
  <c r="Q46" i="46" s="1"/>
  <c r="P45" i="46"/>
  <c r="Q45" i="46" s="1"/>
  <c r="P44" i="46"/>
  <c r="P43" i="46"/>
  <c r="Q44" i="46" s="1"/>
  <c r="P42" i="46"/>
  <c r="Q42" i="46" s="1"/>
  <c r="P41" i="46"/>
  <c r="Q41" i="46" s="1"/>
  <c r="P40" i="46"/>
  <c r="P39" i="46"/>
  <c r="Q40" i="46" s="1"/>
  <c r="P38" i="46"/>
  <c r="R47" i="46" s="1"/>
  <c r="P91" i="44"/>
  <c r="P90" i="44"/>
  <c r="Q90" i="44" s="1"/>
  <c r="P89" i="44"/>
  <c r="Q89" i="44" s="1"/>
  <c r="P88" i="44"/>
  <c r="P87" i="44"/>
  <c r="Q88" i="44" s="1"/>
  <c r="P86" i="44"/>
  <c r="R91" i="44" s="1"/>
  <c r="P85" i="44"/>
  <c r="Q85" i="44" s="1"/>
  <c r="P84" i="44"/>
  <c r="P83" i="44"/>
  <c r="Q84" i="44" s="1"/>
  <c r="P82" i="44"/>
  <c r="Q82" i="44" s="1"/>
  <c r="P81" i="44"/>
  <c r="Q81" i="44" s="1"/>
  <c r="P80" i="44"/>
  <c r="P79" i="44"/>
  <c r="Q80" i="44" s="1"/>
  <c r="P78" i="44"/>
  <c r="Q78" i="44" s="1"/>
  <c r="P77" i="44"/>
  <c r="Q77" i="44" s="1"/>
  <c r="P76" i="44"/>
  <c r="P75" i="44"/>
  <c r="Q76" i="44" s="1"/>
  <c r="P74" i="44"/>
  <c r="R83" i="44" s="1"/>
  <c r="P73" i="44"/>
  <c r="Q73" i="44" s="1"/>
  <c r="P72" i="44"/>
  <c r="P71" i="44"/>
  <c r="Q72" i="44" s="1"/>
  <c r="P70" i="44"/>
  <c r="Q70" i="44" s="1"/>
  <c r="P69" i="44"/>
  <c r="Q69" i="44" s="1"/>
  <c r="P68" i="44"/>
  <c r="P67" i="44"/>
  <c r="Q68" i="44" s="1"/>
  <c r="P66" i="44"/>
  <c r="Q66" i="44" s="1"/>
  <c r="P65" i="44"/>
  <c r="Q65" i="44" s="1"/>
  <c r="P64" i="44"/>
  <c r="P63" i="44"/>
  <c r="Q64" i="44" s="1"/>
  <c r="P62" i="44"/>
  <c r="R71" i="44" s="1"/>
  <c r="P61" i="44"/>
  <c r="Q61" i="44" s="1"/>
  <c r="P60" i="44"/>
  <c r="P59" i="44"/>
  <c r="Q60" i="44" s="1"/>
  <c r="P58" i="44"/>
  <c r="Q58" i="44" s="1"/>
  <c r="P57" i="44"/>
  <c r="Q57" i="44" s="1"/>
  <c r="P56" i="44"/>
  <c r="P55" i="44"/>
  <c r="Q56" i="44" s="1"/>
  <c r="P54" i="44"/>
  <c r="Q54" i="44" s="1"/>
  <c r="P53" i="44"/>
  <c r="Q53" i="44" s="1"/>
  <c r="P52" i="44"/>
  <c r="P51" i="44"/>
  <c r="Q52" i="44" s="1"/>
  <c r="P50" i="44"/>
  <c r="R59" i="44" s="1"/>
  <c r="P49" i="44"/>
  <c r="Q49" i="44" s="1"/>
  <c r="P48" i="44"/>
  <c r="P47" i="44"/>
  <c r="Q48" i="44" s="1"/>
  <c r="P46" i="44"/>
  <c r="Q46" i="44" s="1"/>
  <c r="P45" i="44"/>
  <c r="Q45" i="44" s="1"/>
  <c r="P44" i="44"/>
  <c r="P43" i="44"/>
  <c r="Q44" i="44" s="1"/>
  <c r="P42" i="44"/>
  <c r="Q42" i="44" s="1"/>
  <c r="P41" i="44"/>
  <c r="Q41" i="44" s="1"/>
  <c r="P40" i="44"/>
  <c r="P39" i="44"/>
  <c r="Q40" i="44" s="1"/>
  <c r="P38" i="44"/>
  <c r="R47" i="44" s="1"/>
  <c r="P91" i="43"/>
  <c r="P90" i="43"/>
  <c r="Q90" i="43" s="1"/>
  <c r="P89" i="43"/>
  <c r="Q89" i="43" s="1"/>
  <c r="P88" i="43"/>
  <c r="P87" i="43"/>
  <c r="Q88" i="43" s="1"/>
  <c r="P86" i="43"/>
  <c r="R91" i="43" s="1"/>
  <c r="P85" i="43"/>
  <c r="Q85" i="43" s="1"/>
  <c r="P84" i="43"/>
  <c r="P83" i="43"/>
  <c r="Q84" i="43" s="1"/>
  <c r="P82" i="43"/>
  <c r="Q82" i="43" s="1"/>
  <c r="P81" i="43"/>
  <c r="Q81" i="43" s="1"/>
  <c r="P80" i="43"/>
  <c r="P79" i="43"/>
  <c r="Q80" i="43" s="1"/>
  <c r="P78" i="43"/>
  <c r="Q78" i="43" s="1"/>
  <c r="P77" i="43"/>
  <c r="Q77" i="43" s="1"/>
  <c r="P76" i="43"/>
  <c r="P75" i="43"/>
  <c r="Q76" i="43" s="1"/>
  <c r="P74" i="43"/>
  <c r="R83" i="43" s="1"/>
  <c r="P73" i="43"/>
  <c r="Q73" i="43" s="1"/>
  <c r="P72" i="43"/>
  <c r="P71" i="43"/>
  <c r="Q72" i="43" s="1"/>
  <c r="P70" i="43"/>
  <c r="Q70" i="43" s="1"/>
  <c r="P69" i="43"/>
  <c r="Q69" i="43" s="1"/>
  <c r="P68" i="43"/>
  <c r="P67" i="43"/>
  <c r="Q68" i="43" s="1"/>
  <c r="P66" i="43"/>
  <c r="Q66" i="43" s="1"/>
  <c r="P65" i="43"/>
  <c r="Q65" i="43" s="1"/>
  <c r="P64" i="43"/>
  <c r="P63" i="43"/>
  <c r="Q64" i="43" s="1"/>
  <c r="P62" i="43"/>
  <c r="R71" i="43" s="1"/>
  <c r="P61" i="43"/>
  <c r="Q61" i="43" s="1"/>
  <c r="P60" i="43"/>
  <c r="P59" i="43"/>
  <c r="Q60" i="43" s="1"/>
  <c r="P58" i="43"/>
  <c r="Q58" i="43" s="1"/>
  <c r="P57" i="43"/>
  <c r="Q57" i="43" s="1"/>
  <c r="P56" i="43"/>
  <c r="P55" i="43"/>
  <c r="Q56" i="43" s="1"/>
  <c r="P54" i="43"/>
  <c r="Q54" i="43" s="1"/>
  <c r="P53" i="43"/>
  <c r="Q53" i="43" s="1"/>
  <c r="P52" i="43"/>
  <c r="P51" i="43"/>
  <c r="Q52" i="43" s="1"/>
  <c r="P50" i="43"/>
  <c r="R59" i="43" s="1"/>
  <c r="P49" i="43"/>
  <c r="Q49" i="43" s="1"/>
  <c r="P48" i="43"/>
  <c r="P47" i="43"/>
  <c r="Q48" i="43" s="1"/>
  <c r="P46" i="43"/>
  <c r="Q46" i="43" s="1"/>
  <c r="P45" i="43"/>
  <c r="Q45" i="43" s="1"/>
  <c r="P44" i="43"/>
  <c r="P43" i="43"/>
  <c r="Q44" i="43" s="1"/>
  <c r="P42" i="43"/>
  <c r="Q42" i="43" s="1"/>
  <c r="P41" i="43"/>
  <c r="Q41" i="43" s="1"/>
  <c r="P40" i="43"/>
  <c r="P39" i="43"/>
  <c r="Q40" i="43" s="1"/>
  <c r="P38" i="43"/>
  <c r="R47" i="43" s="1"/>
  <c r="P91" i="42"/>
  <c r="Q91" i="42" s="1"/>
  <c r="P90" i="42"/>
  <c r="P89" i="42"/>
  <c r="Q90" i="42" s="1"/>
  <c r="P88" i="42"/>
  <c r="P87" i="42"/>
  <c r="Q87" i="42" s="1"/>
  <c r="P86" i="42"/>
  <c r="R91" i="42" s="1"/>
  <c r="P85" i="42"/>
  <c r="Q86" i="42" s="1"/>
  <c r="P84" i="42"/>
  <c r="P83" i="42"/>
  <c r="Q83" i="42" s="1"/>
  <c r="P82" i="42"/>
  <c r="P81" i="42"/>
  <c r="Q82" i="42" s="1"/>
  <c r="P80" i="42"/>
  <c r="P79" i="42"/>
  <c r="Q79" i="42" s="1"/>
  <c r="P78" i="42"/>
  <c r="P77" i="42"/>
  <c r="Q78" i="42" s="1"/>
  <c r="P76" i="42"/>
  <c r="P75" i="42"/>
  <c r="R75" i="42" s="1"/>
  <c r="Q74" i="42"/>
  <c r="P74" i="42"/>
  <c r="R83" i="42" s="1"/>
  <c r="P73" i="42"/>
  <c r="Q73" i="42" s="1"/>
  <c r="P72" i="42"/>
  <c r="P71" i="42"/>
  <c r="Q71" i="42" s="1"/>
  <c r="P70" i="42"/>
  <c r="P69" i="42"/>
  <c r="Q70" i="42" s="1"/>
  <c r="P68" i="42"/>
  <c r="P67" i="42"/>
  <c r="Q67" i="42" s="1"/>
  <c r="P66" i="42"/>
  <c r="P65" i="42"/>
  <c r="Q66" i="42" s="1"/>
  <c r="P64" i="42"/>
  <c r="P63" i="42"/>
  <c r="Q63" i="42" s="1"/>
  <c r="P62" i="42"/>
  <c r="R71" i="42" s="1"/>
  <c r="P61" i="42"/>
  <c r="Q62" i="42" s="1"/>
  <c r="P60" i="42"/>
  <c r="P59" i="42"/>
  <c r="Q59" i="42" s="1"/>
  <c r="Q58" i="42"/>
  <c r="P58" i="42"/>
  <c r="P57" i="42"/>
  <c r="Q57" i="42" s="1"/>
  <c r="P56" i="42"/>
  <c r="P55" i="42"/>
  <c r="Q55" i="42" s="1"/>
  <c r="P54" i="42"/>
  <c r="P53" i="42"/>
  <c r="Q54" i="42" s="1"/>
  <c r="P52" i="42"/>
  <c r="P51" i="42"/>
  <c r="Q51" i="42" s="1"/>
  <c r="P50" i="42"/>
  <c r="R59" i="42" s="1"/>
  <c r="P49" i="42"/>
  <c r="Q49" i="42" s="1"/>
  <c r="P48" i="42"/>
  <c r="P47" i="42"/>
  <c r="Q47" i="42" s="1"/>
  <c r="P46" i="42"/>
  <c r="Q46" i="42" s="1"/>
  <c r="P45" i="42"/>
  <c r="Q45" i="42" s="1"/>
  <c r="P44" i="42"/>
  <c r="P43" i="42"/>
  <c r="Q43" i="42" s="1"/>
  <c r="P42" i="42"/>
  <c r="Q42" i="42" s="1"/>
  <c r="P41" i="42"/>
  <c r="Q41" i="42" s="1"/>
  <c r="P40" i="42"/>
  <c r="P39" i="42"/>
  <c r="Q39" i="42" s="1"/>
  <c r="P38" i="42"/>
  <c r="R43" i="42" s="1"/>
  <c r="P91" i="52"/>
  <c r="Q91" i="52" s="1"/>
  <c r="P90" i="52"/>
  <c r="Q90" i="52" s="1"/>
  <c r="P89" i="52"/>
  <c r="Q89" i="52" s="1"/>
  <c r="P88" i="52"/>
  <c r="P87" i="52"/>
  <c r="Q87" i="52" s="1"/>
  <c r="P86" i="52"/>
  <c r="R88" i="52" s="1"/>
  <c r="P85" i="52"/>
  <c r="Q85" i="52" s="1"/>
  <c r="P84" i="52"/>
  <c r="P83" i="52"/>
  <c r="Q83" i="52" s="1"/>
  <c r="P82" i="52"/>
  <c r="Q82" i="52" s="1"/>
  <c r="P81" i="52"/>
  <c r="Q81" i="52" s="1"/>
  <c r="P80" i="52"/>
  <c r="P79" i="52"/>
  <c r="Q79" i="52" s="1"/>
  <c r="P78" i="52"/>
  <c r="Q78" i="52" s="1"/>
  <c r="P77" i="52"/>
  <c r="Q77" i="52" s="1"/>
  <c r="P76" i="52"/>
  <c r="P75" i="52"/>
  <c r="Q75" i="52" s="1"/>
  <c r="P74" i="52"/>
  <c r="Q74" i="52" s="1"/>
  <c r="P73" i="52"/>
  <c r="Q73" i="52" s="1"/>
  <c r="P72" i="52"/>
  <c r="P71" i="52"/>
  <c r="Q71" i="52" s="1"/>
  <c r="P70" i="52"/>
  <c r="Q70" i="52" s="1"/>
  <c r="P69" i="52"/>
  <c r="Q69" i="52" s="1"/>
  <c r="P68" i="52"/>
  <c r="P67" i="52"/>
  <c r="Q67" i="52" s="1"/>
  <c r="P66" i="52"/>
  <c r="Q66" i="52" s="1"/>
  <c r="P65" i="52"/>
  <c r="Q65" i="52" s="1"/>
  <c r="P64" i="52"/>
  <c r="P63" i="52"/>
  <c r="Q63" i="52" s="1"/>
  <c r="P62" i="52"/>
  <c r="R72" i="52" s="1"/>
  <c r="P61" i="52"/>
  <c r="Q61" i="52" s="1"/>
  <c r="P60" i="52"/>
  <c r="P59" i="52"/>
  <c r="Q59" i="52" s="1"/>
  <c r="P58" i="52"/>
  <c r="Q58" i="52" s="1"/>
  <c r="P57" i="52"/>
  <c r="Q57" i="52" s="1"/>
  <c r="P56" i="52"/>
  <c r="P55" i="52"/>
  <c r="Q55" i="52" s="1"/>
  <c r="P54" i="52"/>
  <c r="Q54" i="52" s="1"/>
  <c r="P53" i="52"/>
  <c r="Q53" i="52" s="1"/>
  <c r="P52" i="52"/>
  <c r="P51" i="52"/>
  <c r="Q51" i="52" s="1"/>
  <c r="P50" i="52"/>
  <c r="R55" i="52" s="1"/>
  <c r="P49" i="52"/>
  <c r="Q49" i="52" s="1"/>
  <c r="P48" i="52"/>
  <c r="P47" i="52"/>
  <c r="Q47" i="52" s="1"/>
  <c r="P46" i="52"/>
  <c r="Q46" i="52" s="1"/>
  <c r="P45" i="52"/>
  <c r="Q45" i="52" s="1"/>
  <c r="P44" i="52"/>
  <c r="P43" i="52"/>
  <c r="Q44" i="52" s="1"/>
  <c r="P42" i="52"/>
  <c r="Q42" i="52" s="1"/>
  <c r="P41" i="52"/>
  <c r="Q41" i="52" s="1"/>
  <c r="P40" i="52"/>
  <c r="P39" i="52"/>
  <c r="R44" i="52" s="1"/>
  <c r="P38" i="52"/>
  <c r="R49" i="52" s="1"/>
  <c r="P91" i="33"/>
  <c r="Q91" i="33" s="1"/>
  <c r="P90" i="33"/>
  <c r="Q90" i="33" s="1"/>
  <c r="P89" i="33"/>
  <c r="Q89" i="33" s="1"/>
  <c r="P88" i="33"/>
  <c r="P87" i="33"/>
  <c r="Q87" i="33" s="1"/>
  <c r="P86" i="33"/>
  <c r="R91" i="33" s="1"/>
  <c r="P85" i="33"/>
  <c r="Q85" i="33" s="1"/>
  <c r="P84" i="33"/>
  <c r="P83" i="33"/>
  <c r="Q83" i="33" s="1"/>
  <c r="P82" i="33"/>
  <c r="Q82" i="33" s="1"/>
  <c r="P81" i="33"/>
  <c r="Q81" i="33" s="1"/>
  <c r="P80" i="33"/>
  <c r="P79" i="33"/>
  <c r="Q79" i="33" s="1"/>
  <c r="P78" i="33"/>
  <c r="Q78" i="33" s="1"/>
  <c r="P77" i="33"/>
  <c r="Q77" i="33" s="1"/>
  <c r="P76" i="33"/>
  <c r="P75" i="33"/>
  <c r="Q75" i="33" s="1"/>
  <c r="P74" i="33"/>
  <c r="R83" i="33" s="1"/>
  <c r="P73" i="33"/>
  <c r="Q73" i="33" s="1"/>
  <c r="P72" i="33"/>
  <c r="P71" i="33"/>
  <c r="Q71" i="33" s="1"/>
  <c r="P70" i="33"/>
  <c r="Q70" i="33" s="1"/>
  <c r="P69" i="33"/>
  <c r="Q69" i="33" s="1"/>
  <c r="P68" i="33"/>
  <c r="P67" i="33"/>
  <c r="Q67" i="33" s="1"/>
  <c r="P66" i="33"/>
  <c r="Q66" i="33" s="1"/>
  <c r="P65" i="33"/>
  <c r="Q65" i="33" s="1"/>
  <c r="P64" i="33"/>
  <c r="P63" i="33"/>
  <c r="Q63" i="33" s="1"/>
  <c r="P62" i="33"/>
  <c r="R71" i="33" s="1"/>
  <c r="P61" i="33"/>
  <c r="Q61" i="33" s="1"/>
  <c r="P60" i="33"/>
  <c r="P59" i="33"/>
  <c r="Q59" i="33" s="1"/>
  <c r="P58" i="33"/>
  <c r="Q58" i="33" s="1"/>
  <c r="P57" i="33"/>
  <c r="Q57" i="33" s="1"/>
  <c r="P56" i="33"/>
  <c r="P55" i="33"/>
  <c r="Q55" i="33" s="1"/>
  <c r="P54" i="33"/>
  <c r="Q54" i="33" s="1"/>
  <c r="P53" i="33"/>
  <c r="Q53" i="33" s="1"/>
  <c r="P52" i="33"/>
  <c r="P51" i="33"/>
  <c r="Q51" i="33" s="1"/>
  <c r="P50" i="33"/>
  <c r="R51" i="33" s="1"/>
  <c r="P49" i="33"/>
  <c r="Q49" i="33" s="1"/>
  <c r="P48" i="33"/>
  <c r="P47" i="33"/>
  <c r="Q48" i="33" s="1"/>
  <c r="P46" i="33"/>
  <c r="Q46" i="33" s="1"/>
  <c r="P45" i="33"/>
  <c r="Q45" i="33" s="1"/>
  <c r="P44" i="33"/>
  <c r="P43" i="33"/>
  <c r="Q44" i="33" s="1"/>
  <c r="P42" i="33"/>
  <c r="Q42" i="33" s="1"/>
  <c r="R41" i="33"/>
  <c r="P41" i="33"/>
  <c r="Q41" i="33" s="1"/>
  <c r="Q40" i="33"/>
  <c r="P40" i="33"/>
  <c r="P39" i="33"/>
  <c r="R49" i="33" s="1"/>
  <c r="P38" i="33"/>
  <c r="R39" i="33" s="1"/>
  <c r="P91" i="32"/>
  <c r="Q91" i="32" s="1"/>
  <c r="P90" i="32"/>
  <c r="Q90" i="32" s="1"/>
  <c r="P89" i="32"/>
  <c r="Q89" i="32" s="1"/>
  <c r="P88" i="32"/>
  <c r="P87" i="32"/>
  <c r="Q87" i="32" s="1"/>
  <c r="P86" i="32"/>
  <c r="R88" i="32" s="1"/>
  <c r="P85" i="32"/>
  <c r="Q85" i="32" s="1"/>
  <c r="P84" i="32"/>
  <c r="P83" i="32"/>
  <c r="Q83" i="32" s="1"/>
  <c r="P82" i="32"/>
  <c r="Q82" i="32" s="1"/>
  <c r="P81" i="32"/>
  <c r="Q81" i="32" s="1"/>
  <c r="P80" i="32"/>
  <c r="P79" i="32"/>
  <c r="Q80" i="32" s="1"/>
  <c r="P78" i="32"/>
  <c r="Q78" i="32" s="1"/>
  <c r="P77" i="32"/>
  <c r="Q77" i="32" s="1"/>
  <c r="P76" i="32"/>
  <c r="P75" i="32"/>
  <c r="Q75" i="32" s="1"/>
  <c r="P74" i="32"/>
  <c r="R84" i="32" s="1"/>
  <c r="P73" i="32"/>
  <c r="Q73" i="32" s="1"/>
  <c r="P72" i="32"/>
  <c r="P71" i="32"/>
  <c r="Q72" i="32" s="1"/>
  <c r="P70" i="32"/>
  <c r="Q70" i="32" s="1"/>
  <c r="P69" i="32"/>
  <c r="Q69" i="32" s="1"/>
  <c r="P68" i="32"/>
  <c r="P67" i="32"/>
  <c r="Q67" i="32" s="1"/>
  <c r="P66" i="32"/>
  <c r="Q66" i="32" s="1"/>
  <c r="P65" i="32"/>
  <c r="Q65" i="32" s="1"/>
  <c r="P64" i="32"/>
  <c r="P63" i="32"/>
  <c r="R73" i="32" s="1"/>
  <c r="P62" i="32"/>
  <c r="R67" i="32" s="1"/>
  <c r="P61" i="32"/>
  <c r="Q61" i="32" s="1"/>
  <c r="P60" i="32"/>
  <c r="P59" i="32"/>
  <c r="Q59" i="32" s="1"/>
  <c r="P58" i="32"/>
  <c r="Q58" i="32" s="1"/>
  <c r="P57" i="32"/>
  <c r="Q57" i="32" s="1"/>
  <c r="P56" i="32"/>
  <c r="P55" i="32"/>
  <c r="Q55" i="32" s="1"/>
  <c r="P54" i="32"/>
  <c r="Q54" i="32" s="1"/>
  <c r="P53" i="32"/>
  <c r="Q53" i="32" s="1"/>
  <c r="P52" i="32"/>
  <c r="P51" i="32"/>
  <c r="R53" i="32" s="1"/>
  <c r="P50" i="32"/>
  <c r="R60" i="32" s="1"/>
  <c r="P49" i="32"/>
  <c r="Q49" i="32" s="1"/>
  <c r="P48" i="32"/>
  <c r="P47" i="32"/>
  <c r="Q47" i="32" s="1"/>
  <c r="P46" i="32"/>
  <c r="Q46" i="32" s="1"/>
  <c r="P45" i="32"/>
  <c r="Q45" i="32" s="1"/>
  <c r="P44" i="32"/>
  <c r="P43" i="32"/>
  <c r="Q43" i="32" s="1"/>
  <c r="P42" i="32"/>
  <c r="Q42" i="32" s="1"/>
  <c r="P41" i="32"/>
  <c r="Q41" i="32" s="1"/>
  <c r="P40" i="32"/>
  <c r="P39" i="32"/>
  <c r="Q39" i="32" s="1"/>
  <c r="P38" i="32"/>
  <c r="R48" i="32" s="1"/>
  <c r="P91" i="29"/>
  <c r="Q91" i="29" s="1"/>
  <c r="P90" i="29"/>
  <c r="Q90" i="29" s="1"/>
  <c r="P89" i="29"/>
  <c r="Q89" i="29" s="1"/>
  <c r="P88" i="29"/>
  <c r="P87" i="29"/>
  <c r="Q88" i="29" s="1"/>
  <c r="P86" i="29"/>
  <c r="R88" i="29" s="1"/>
  <c r="P85" i="29"/>
  <c r="Q85" i="29" s="1"/>
  <c r="P84" i="29"/>
  <c r="P83" i="29"/>
  <c r="Q84" i="29" s="1"/>
  <c r="P82" i="29"/>
  <c r="Q83" i="29" s="1"/>
  <c r="P81" i="29"/>
  <c r="Q81" i="29" s="1"/>
  <c r="P80" i="29"/>
  <c r="P79" i="29"/>
  <c r="Q80" i="29" s="1"/>
  <c r="P78" i="29"/>
  <c r="Q79" i="29" s="1"/>
  <c r="P77" i="29"/>
  <c r="Q77" i="29" s="1"/>
  <c r="P76" i="29"/>
  <c r="P75" i="29"/>
  <c r="Q76" i="29" s="1"/>
  <c r="P74" i="29"/>
  <c r="R79" i="29" s="1"/>
  <c r="P73" i="29"/>
  <c r="Q73" i="29" s="1"/>
  <c r="P72" i="29"/>
  <c r="P71" i="29"/>
  <c r="Q72" i="29" s="1"/>
  <c r="P70" i="29"/>
  <c r="Q71" i="29" s="1"/>
  <c r="P69" i="29"/>
  <c r="Q69" i="29" s="1"/>
  <c r="P68" i="29"/>
  <c r="P67" i="29"/>
  <c r="Q68" i="29" s="1"/>
  <c r="P66" i="29"/>
  <c r="Q66" i="29" s="1"/>
  <c r="P65" i="29"/>
  <c r="Q65" i="29" s="1"/>
  <c r="P64" i="29"/>
  <c r="Q63" i="29"/>
  <c r="P63" i="29"/>
  <c r="Q64" i="29" s="1"/>
  <c r="P62" i="29"/>
  <c r="R72" i="29" s="1"/>
  <c r="P61" i="29"/>
  <c r="Q61" i="29" s="1"/>
  <c r="P60" i="29"/>
  <c r="P59" i="29"/>
  <c r="Q59" i="29" s="1"/>
  <c r="P58" i="29"/>
  <c r="Q58" i="29" s="1"/>
  <c r="P57" i="29"/>
  <c r="Q57" i="29" s="1"/>
  <c r="P56" i="29"/>
  <c r="P55" i="29"/>
  <c r="Q56" i="29" s="1"/>
  <c r="P54" i="29"/>
  <c r="Q54" i="29" s="1"/>
  <c r="P53" i="29"/>
  <c r="Q53" i="29" s="1"/>
  <c r="P52" i="29"/>
  <c r="P51" i="29"/>
  <c r="Q52" i="29" s="1"/>
  <c r="P50" i="29"/>
  <c r="R56" i="29" s="1"/>
  <c r="P49" i="29"/>
  <c r="Q49" i="29" s="1"/>
  <c r="P48" i="29"/>
  <c r="P47" i="29"/>
  <c r="Q47" i="29" s="1"/>
  <c r="P46" i="29"/>
  <c r="Q46" i="29" s="1"/>
  <c r="P45" i="29"/>
  <c r="Q45" i="29" s="1"/>
  <c r="P44" i="29"/>
  <c r="P43" i="29"/>
  <c r="Q43" i="29" s="1"/>
  <c r="P42" i="29"/>
  <c r="Q42" i="29" s="1"/>
  <c r="P41" i="29"/>
  <c r="Q41" i="29" s="1"/>
  <c r="P40" i="29"/>
  <c r="P39" i="29"/>
  <c r="Q39" i="29" s="1"/>
  <c r="P38" i="29"/>
  <c r="R43" i="29" s="1"/>
  <c r="J18" i="27"/>
  <c r="I19" i="27"/>
  <c r="J19" i="27"/>
  <c r="K19" i="27"/>
  <c r="H26" i="27"/>
  <c r="H29" i="27"/>
  <c r="H30" i="27"/>
  <c r="P91" i="27"/>
  <c r="R91" i="27" s="1"/>
  <c r="R38" i="48" l="1"/>
  <c r="R42" i="48"/>
  <c r="R46" i="48"/>
  <c r="R50" i="48"/>
  <c r="R54" i="48"/>
  <c r="R58" i="48"/>
  <c r="R62" i="48"/>
  <c r="R66" i="48"/>
  <c r="R70" i="48"/>
  <c r="R74" i="48"/>
  <c r="R78" i="48"/>
  <c r="R82" i="48"/>
  <c r="R86" i="48"/>
  <c r="Q89" i="48"/>
  <c r="R90" i="48"/>
  <c r="R41" i="48"/>
  <c r="R45" i="48"/>
  <c r="R49" i="48"/>
  <c r="Q52" i="48"/>
  <c r="R53" i="48"/>
  <c r="R57" i="48"/>
  <c r="R61" i="48"/>
  <c r="R65" i="48"/>
  <c r="R69" i="48"/>
  <c r="R73" i="48"/>
  <c r="R77" i="48"/>
  <c r="R81" i="48"/>
  <c r="R85" i="48"/>
  <c r="R89" i="48"/>
  <c r="Q39" i="48"/>
  <c r="R40" i="48"/>
  <c r="Q43" i="48"/>
  <c r="R44" i="48"/>
  <c r="Q47" i="48"/>
  <c r="R48" i="48"/>
  <c r="R52" i="48"/>
  <c r="Q55" i="48"/>
  <c r="R56" i="48"/>
  <c r="Q59" i="48"/>
  <c r="R60" i="48"/>
  <c r="Q63" i="48"/>
  <c r="R64" i="48"/>
  <c r="Q67" i="48"/>
  <c r="R68" i="48"/>
  <c r="Q71" i="48"/>
  <c r="R72" i="48"/>
  <c r="Q75" i="48"/>
  <c r="R76" i="48"/>
  <c r="Q79" i="48"/>
  <c r="R80" i="48"/>
  <c r="Q83" i="48"/>
  <c r="R84" i="48"/>
  <c r="Q87" i="48"/>
  <c r="R88" i="48"/>
  <c r="Q38" i="48"/>
  <c r="R39" i="48"/>
  <c r="R43" i="48"/>
  <c r="Q50" i="48"/>
  <c r="R51" i="48"/>
  <c r="R55" i="48"/>
  <c r="Q62" i="48"/>
  <c r="R63" i="48"/>
  <c r="R67" i="48"/>
  <c r="Q74" i="48"/>
  <c r="R75" i="48"/>
  <c r="R79" i="48"/>
  <c r="Q86" i="48"/>
  <c r="R87" i="48"/>
  <c r="R38" i="47"/>
  <c r="R42" i="47"/>
  <c r="R46" i="47"/>
  <c r="R50" i="47"/>
  <c r="R54" i="47"/>
  <c r="R58" i="47"/>
  <c r="R62" i="47"/>
  <c r="R66" i="47"/>
  <c r="R70" i="47"/>
  <c r="R74" i="47"/>
  <c r="R78" i="47"/>
  <c r="R82" i="47"/>
  <c r="R86" i="47"/>
  <c r="R90" i="47"/>
  <c r="R41" i="47"/>
  <c r="R45" i="47"/>
  <c r="R49" i="47"/>
  <c r="R53" i="47"/>
  <c r="R57" i="47"/>
  <c r="R61" i="47"/>
  <c r="R65" i="47"/>
  <c r="R69" i="47"/>
  <c r="R73" i="47"/>
  <c r="R77" i="47"/>
  <c r="R81" i="47"/>
  <c r="R85" i="47"/>
  <c r="R89" i="47"/>
  <c r="Q39" i="47"/>
  <c r="R40" i="47"/>
  <c r="Q43" i="47"/>
  <c r="R44" i="47"/>
  <c r="Q47" i="47"/>
  <c r="R48" i="47"/>
  <c r="Q51" i="47"/>
  <c r="R52" i="47"/>
  <c r="Q55" i="47"/>
  <c r="R56" i="47"/>
  <c r="Q59" i="47"/>
  <c r="R60" i="47"/>
  <c r="Q63" i="47"/>
  <c r="R64" i="47"/>
  <c r="Q67" i="47"/>
  <c r="R68" i="47"/>
  <c r="Q71" i="47"/>
  <c r="R72" i="47"/>
  <c r="Q75" i="47"/>
  <c r="R76" i="47"/>
  <c r="Q79" i="47"/>
  <c r="R80" i="47"/>
  <c r="Q83" i="47"/>
  <c r="R84" i="47"/>
  <c r="Q87" i="47"/>
  <c r="R88" i="47"/>
  <c r="Q91" i="47"/>
  <c r="Q38" i="47"/>
  <c r="R39" i="47"/>
  <c r="R43" i="47"/>
  <c r="Q50" i="47"/>
  <c r="R51" i="47"/>
  <c r="R55" i="47"/>
  <c r="Q62" i="47"/>
  <c r="R63" i="47"/>
  <c r="R67" i="47"/>
  <c r="Q74" i="47"/>
  <c r="R75" i="47"/>
  <c r="R79" i="47"/>
  <c r="Q86" i="47"/>
  <c r="R87" i="47"/>
  <c r="R38" i="46"/>
  <c r="R42" i="46"/>
  <c r="R46" i="46"/>
  <c r="R50" i="46"/>
  <c r="R54" i="46"/>
  <c r="R58" i="46"/>
  <c r="R62" i="46"/>
  <c r="R66" i="46"/>
  <c r="R70" i="46"/>
  <c r="R74" i="46"/>
  <c r="R78" i="46"/>
  <c r="R82" i="46"/>
  <c r="R86" i="46"/>
  <c r="R90" i="46"/>
  <c r="R41" i="46"/>
  <c r="R45" i="46"/>
  <c r="Q48" i="46"/>
  <c r="R49" i="46"/>
  <c r="R53" i="46"/>
  <c r="R57" i="46"/>
  <c r="R61" i="46"/>
  <c r="R65" i="46"/>
  <c r="R69" i="46"/>
  <c r="R73" i="46"/>
  <c r="R77" i="46"/>
  <c r="R81" i="46"/>
  <c r="R85" i="46"/>
  <c r="R89" i="46"/>
  <c r="Q39" i="46"/>
  <c r="R40" i="46"/>
  <c r="Q43" i="46"/>
  <c r="R44" i="46"/>
  <c r="R48" i="46"/>
  <c r="Q51" i="46"/>
  <c r="R52" i="46"/>
  <c r="Q55" i="46"/>
  <c r="R56" i="46"/>
  <c r="Q59" i="46"/>
  <c r="R60" i="46"/>
  <c r="Q63" i="46"/>
  <c r="R64" i="46"/>
  <c r="Q67" i="46"/>
  <c r="R68" i="46"/>
  <c r="Q71" i="46"/>
  <c r="R72" i="46"/>
  <c r="Q75" i="46"/>
  <c r="R76" i="46"/>
  <c r="Q79" i="46"/>
  <c r="R80" i="46"/>
  <c r="Q83" i="46"/>
  <c r="R84" i="46"/>
  <c r="Q87" i="46"/>
  <c r="R88" i="46"/>
  <c r="Q38" i="46"/>
  <c r="R39" i="46"/>
  <c r="R43" i="46"/>
  <c r="Q50" i="46"/>
  <c r="R51" i="46"/>
  <c r="R55" i="46"/>
  <c r="Q62" i="46"/>
  <c r="R63" i="46"/>
  <c r="R67" i="46"/>
  <c r="Q74" i="46"/>
  <c r="R75" i="46"/>
  <c r="R79" i="46"/>
  <c r="Q86" i="46"/>
  <c r="R87" i="46"/>
  <c r="R43" i="44"/>
  <c r="R38" i="44"/>
  <c r="R42" i="44"/>
  <c r="R46" i="44"/>
  <c r="R50" i="44"/>
  <c r="R54" i="44"/>
  <c r="R58" i="44"/>
  <c r="R62" i="44"/>
  <c r="R66" i="44"/>
  <c r="R70" i="44"/>
  <c r="R74" i="44"/>
  <c r="R78" i="44"/>
  <c r="R82" i="44"/>
  <c r="R86" i="44"/>
  <c r="R90" i="44"/>
  <c r="R41" i="44"/>
  <c r="R45" i="44"/>
  <c r="R49" i="44"/>
  <c r="R53" i="44"/>
  <c r="R57" i="44"/>
  <c r="R61" i="44"/>
  <c r="R65" i="44"/>
  <c r="R69" i="44"/>
  <c r="R73" i="44"/>
  <c r="R77" i="44"/>
  <c r="R81" i="44"/>
  <c r="R85" i="44"/>
  <c r="R89" i="44"/>
  <c r="Q39" i="44"/>
  <c r="R40" i="44"/>
  <c r="Q43" i="44"/>
  <c r="R44" i="44"/>
  <c r="Q47" i="44"/>
  <c r="R48" i="44"/>
  <c r="Q51" i="44"/>
  <c r="R52" i="44"/>
  <c r="Q55" i="44"/>
  <c r="R56" i="44"/>
  <c r="Q59" i="44"/>
  <c r="R60" i="44"/>
  <c r="Q63" i="44"/>
  <c r="R64" i="44"/>
  <c r="Q67" i="44"/>
  <c r="R68" i="44"/>
  <c r="Q71" i="44"/>
  <c r="R72" i="44"/>
  <c r="Q75" i="44"/>
  <c r="R76" i="44"/>
  <c r="Q79" i="44"/>
  <c r="R80" i="44"/>
  <c r="Q83" i="44"/>
  <c r="R84" i="44"/>
  <c r="Q87" i="44"/>
  <c r="R88" i="44"/>
  <c r="Q91" i="44"/>
  <c r="Q38" i="44"/>
  <c r="R39" i="44"/>
  <c r="Q50" i="44"/>
  <c r="R51" i="44"/>
  <c r="R55" i="44"/>
  <c r="Q62" i="44"/>
  <c r="R63" i="44"/>
  <c r="R67" i="44"/>
  <c r="Q74" i="44"/>
  <c r="R75" i="44"/>
  <c r="R79" i="44"/>
  <c r="Q86" i="44"/>
  <c r="R87" i="44"/>
  <c r="Q38" i="43"/>
  <c r="R38" i="43"/>
  <c r="R42" i="43"/>
  <c r="R46" i="43"/>
  <c r="R50" i="43"/>
  <c r="R54" i="43"/>
  <c r="R58" i="43"/>
  <c r="R62" i="43"/>
  <c r="R66" i="43"/>
  <c r="R70" i="43"/>
  <c r="R74" i="43"/>
  <c r="R78" i="43"/>
  <c r="R82" i="43"/>
  <c r="R86" i="43"/>
  <c r="R90" i="43"/>
  <c r="R41" i="43"/>
  <c r="R45" i="43"/>
  <c r="R49" i="43"/>
  <c r="R53" i="43"/>
  <c r="R57" i="43"/>
  <c r="R61" i="43"/>
  <c r="R65" i="43"/>
  <c r="R69" i="43"/>
  <c r="R73" i="43"/>
  <c r="R77" i="43"/>
  <c r="R81" i="43"/>
  <c r="R85" i="43"/>
  <c r="R89" i="43"/>
  <c r="Q39" i="43"/>
  <c r="R40" i="43"/>
  <c r="Q43" i="43"/>
  <c r="R44" i="43"/>
  <c r="Q47" i="43"/>
  <c r="R48" i="43"/>
  <c r="Q51" i="43"/>
  <c r="R52" i="43"/>
  <c r="Q55" i="43"/>
  <c r="R56" i="43"/>
  <c r="Q59" i="43"/>
  <c r="R60" i="43"/>
  <c r="Q63" i="43"/>
  <c r="R64" i="43"/>
  <c r="Q67" i="43"/>
  <c r="R68" i="43"/>
  <c r="Q71" i="43"/>
  <c r="R72" i="43"/>
  <c r="Q75" i="43"/>
  <c r="R76" i="43"/>
  <c r="Q79" i="43"/>
  <c r="R80" i="43"/>
  <c r="Q83" i="43"/>
  <c r="R84" i="43"/>
  <c r="Q87" i="43"/>
  <c r="R88" i="43"/>
  <c r="Q91" i="43"/>
  <c r="R39" i="43"/>
  <c r="R43" i="43"/>
  <c r="Q50" i="43"/>
  <c r="R51" i="43"/>
  <c r="R55" i="43"/>
  <c r="Q62" i="43"/>
  <c r="R63" i="43"/>
  <c r="R67" i="43"/>
  <c r="Q74" i="43"/>
  <c r="R75" i="43"/>
  <c r="R79" i="43"/>
  <c r="Q86" i="43"/>
  <c r="R87" i="43"/>
  <c r="Q38" i="42"/>
  <c r="R47" i="42"/>
  <c r="Q50" i="42"/>
  <c r="R38" i="42"/>
  <c r="R42" i="42"/>
  <c r="R46" i="42"/>
  <c r="R50" i="42"/>
  <c r="Q53" i="42"/>
  <c r="R54" i="42"/>
  <c r="R58" i="42"/>
  <c r="Q61" i="42"/>
  <c r="R62" i="42"/>
  <c r="Q65" i="42"/>
  <c r="R66" i="42"/>
  <c r="Q69" i="42"/>
  <c r="R70" i="42"/>
  <c r="R74" i="42"/>
  <c r="Q77" i="42"/>
  <c r="R78" i="42"/>
  <c r="Q81" i="42"/>
  <c r="R82" i="42"/>
  <c r="Q85" i="42"/>
  <c r="R86" i="42"/>
  <c r="Q89" i="42"/>
  <c r="R90" i="42"/>
  <c r="Q40" i="42"/>
  <c r="R41" i="42"/>
  <c r="Q44" i="42"/>
  <c r="R45" i="42"/>
  <c r="Q48" i="42"/>
  <c r="R49" i="42"/>
  <c r="Q52" i="42"/>
  <c r="R53" i="42"/>
  <c r="Q56" i="42"/>
  <c r="R57" i="42"/>
  <c r="Q60" i="42"/>
  <c r="R61" i="42"/>
  <c r="Q64" i="42"/>
  <c r="R65" i="42"/>
  <c r="Q68" i="42"/>
  <c r="R69" i="42"/>
  <c r="Q72" i="42"/>
  <c r="R73" i="42"/>
  <c r="Q76" i="42"/>
  <c r="R77" i="42"/>
  <c r="Q80" i="42"/>
  <c r="R81" i="42"/>
  <c r="Q84" i="42"/>
  <c r="R85" i="42"/>
  <c r="Q88" i="42"/>
  <c r="R89" i="42"/>
  <c r="R40" i="42"/>
  <c r="R44" i="42"/>
  <c r="R48" i="42"/>
  <c r="R52" i="42"/>
  <c r="R56" i="42"/>
  <c r="R60" i="42"/>
  <c r="R64" i="42"/>
  <c r="R68" i="42"/>
  <c r="R72" i="42"/>
  <c r="Q75" i="42"/>
  <c r="R76" i="42"/>
  <c r="R80" i="42"/>
  <c r="R84" i="42"/>
  <c r="R88" i="42"/>
  <c r="R39" i="42"/>
  <c r="R51" i="42"/>
  <c r="R55" i="42"/>
  <c r="R63" i="42"/>
  <c r="R67" i="42"/>
  <c r="R79" i="42"/>
  <c r="R87" i="42"/>
  <c r="R40" i="52"/>
  <c r="Q43" i="52"/>
  <c r="R48" i="52"/>
  <c r="R52" i="52"/>
  <c r="Q38" i="52"/>
  <c r="R39" i="52"/>
  <c r="R43" i="52"/>
  <c r="R47" i="52"/>
  <c r="Q50" i="52"/>
  <c r="R51" i="52"/>
  <c r="R59" i="52"/>
  <c r="Q62" i="52"/>
  <c r="R63" i="52"/>
  <c r="R67" i="52"/>
  <c r="R71" i="52"/>
  <c r="R75" i="52"/>
  <c r="R79" i="52"/>
  <c r="R83" i="52"/>
  <c r="Q86" i="52"/>
  <c r="R87" i="52"/>
  <c r="R91" i="52"/>
  <c r="R38" i="52"/>
  <c r="R42" i="52"/>
  <c r="R46" i="52"/>
  <c r="R50" i="52"/>
  <c r="R54" i="52"/>
  <c r="R58" i="52"/>
  <c r="R62" i="52"/>
  <c r="R66" i="52"/>
  <c r="R70" i="52"/>
  <c r="R74" i="52"/>
  <c r="R78" i="52"/>
  <c r="R82" i="52"/>
  <c r="R86" i="52"/>
  <c r="R90" i="52"/>
  <c r="Q40" i="52"/>
  <c r="R41" i="52"/>
  <c r="R45" i="52"/>
  <c r="Q48" i="52"/>
  <c r="Q52" i="52"/>
  <c r="R53" i="52"/>
  <c r="Q56" i="52"/>
  <c r="R57" i="52"/>
  <c r="Q60" i="52"/>
  <c r="R61" i="52"/>
  <c r="Q64" i="52"/>
  <c r="R65" i="52"/>
  <c r="Q68" i="52"/>
  <c r="R69" i="52"/>
  <c r="Q72" i="52"/>
  <c r="R73" i="52"/>
  <c r="Q76" i="52"/>
  <c r="R77" i="52"/>
  <c r="Q80" i="52"/>
  <c r="R81" i="52"/>
  <c r="Q84" i="52"/>
  <c r="R85" i="52"/>
  <c r="Q88" i="52"/>
  <c r="R89" i="52"/>
  <c r="Q39" i="52"/>
  <c r="R56" i="52"/>
  <c r="R60" i="52"/>
  <c r="R64" i="52"/>
  <c r="R68" i="52"/>
  <c r="R76" i="52"/>
  <c r="R80" i="52"/>
  <c r="R84" i="52"/>
  <c r="Q39" i="33"/>
  <c r="Q43" i="33"/>
  <c r="Q47" i="33"/>
  <c r="R48" i="33"/>
  <c r="Q38" i="33"/>
  <c r="R43" i="33"/>
  <c r="R47" i="33"/>
  <c r="Q50" i="33"/>
  <c r="R55" i="33"/>
  <c r="R59" i="33"/>
  <c r="Q62" i="33"/>
  <c r="R63" i="33"/>
  <c r="R67" i="33"/>
  <c r="Q74" i="33"/>
  <c r="R75" i="33"/>
  <c r="R79" i="33"/>
  <c r="Q86" i="33"/>
  <c r="R38" i="33"/>
  <c r="R42" i="33"/>
  <c r="R46" i="33"/>
  <c r="R50" i="33"/>
  <c r="R54" i="33"/>
  <c r="R58" i="33"/>
  <c r="R62" i="33"/>
  <c r="R66" i="33"/>
  <c r="R70" i="33"/>
  <c r="R74" i="33"/>
  <c r="R78" i="33"/>
  <c r="R82" i="33"/>
  <c r="R86" i="33"/>
  <c r="R90" i="33"/>
  <c r="R45" i="33"/>
  <c r="Q52" i="33"/>
  <c r="R53" i="33"/>
  <c r="Q56" i="33"/>
  <c r="R57" i="33"/>
  <c r="Q60" i="33"/>
  <c r="R61" i="33"/>
  <c r="Q64" i="33"/>
  <c r="R65" i="33"/>
  <c r="Q68" i="33"/>
  <c r="R69" i="33"/>
  <c r="Q72" i="33"/>
  <c r="R73" i="33"/>
  <c r="Q76" i="33"/>
  <c r="R77" i="33"/>
  <c r="Q80" i="33"/>
  <c r="R81" i="33"/>
  <c r="Q84" i="33"/>
  <c r="R85" i="33"/>
  <c r="Q88" i="33"/>
  <c r="R89" i="33"/>
  <c r="R40" i="33"/>
  <c r="R44" i="33"/>
  <c r="R52" i="33"/>
  <c r="R56" i="33"/>
  <c r="R60" i="33"/>
  <c r="R64" i="33"/>
  <c r="R68" i="33"/>
  <c r="R72" i="33"/>
  <c r="R76" i="33"/>
  <c r="R80" i="33"/>
  <c r="R84" i="33"/>
  <c r="R88" i="33"/>
  <c r="R87" i="33"/>
  <c r="Q40" i="32"/>
  <c r="R45" i="32"/>
  <c r="Q48" i="32"/>
  <c r="R40" i="32"/>
  <c r="R44" i="32"/>
  <c r="Q51" i="32"/>
  <c r="R56" i="32"/>
  <c r="Q63" i="32"/>
  <c r="R68" i="32"/>
  <c r="Q71" i="32"/>
  <c r="R76" i="32"/>
  <c r="Q79" i="32"/>
  <c r="R80" i="32"/>
  <c r="Q38" i="32"/>
  <c r="R39" i="32"/>
  <c r="R43" i="32"/>
  <c r="R47" i="32"/>
  <c r="Q50" i="32"/>
  <c r="R51" i="32"/>
  <c r="R55" i="32"/>
  <c r="R59" i="32"/>
  <c r="Q62" i="32"/>
  <c r="R63" i="32"/>
  <c r="R71" i="32"/>
  <c r="Q74" i="32"/>
  <c r="R75" i="32"/>
  <c r="R79" i="32"/>
  <c r="R83" i="32"/>
  <c r="Q86" i="32"/>
  <c r="R87" i="32"/>
  <c r="R91" i="32"/>
  <c r="R38" i="32"/>
  <c r="R42" i="32"/>
  <c r="R46" i="32"/>
  <c r="R50" i="32"/>
  <c r="R54" i="32"/>
  <c r="R58" i="32"/>
  <c r="R62" i="32"/>
  <c r="R66" i="32"/>
  <c r="R70" i="32"/>
  <c r="R74" i="32"/>
  <c r="R78" i="32"/>
  <c r="R82" i="32"/>
  <c r="R86" i="32"/>
  <c r="R90" i="32"/>
  <c r="R49" i="32"/>
  <c r="Q52" i="32"/>
  <c r="Q56" i="32"/>
  <c r="R57" i="32"/>
  <c r="Q60" i="32"/>
  <c r="R61" i="32"/>
  <c r="Q64" i="32"/>
  <c r="R65" i="32"/>
  <c r="Q68" i="32"/>
  <c r="R69" i="32"/>
  <c r="Q76" i="32"/>
  <c r="R77" i="32"/>
  <c r="R81" i="32"/>
  <c r="Q84" i="32"/>
  <c r="R85" i="32"/>
  <c r="Q88" i="32"/>
  <c r="R89" i="32"/>
  <c r="R41" i="32"/>
  <c r="R52" i="32"/>
  <c r="R64" i="32"/>
  <c r="R72" i="32"/>
  <c r="Q44" i="32"/>
  <c r="R40" i="29"/>
  <c r="R44" i="29"/>
  <c r="R48" i="29"/>
  <c r="Q51" i="29"/>
  <c r="R52" i="29"/>
  <c r="Q55" i="29"/>
  <c r="R60" i="29"/>
  <c r="R64" i="29"/>
  <c r="Q67" i="29"/>
  <c r="Q38" i="29"/>
  <c r="R39" i="29"/>
  <c r="R47" i="29"/>
  <c r="Q50" i="29"/>
  <c r="R51" i="29"/>
  <c r="R55" i="29"/>
  <c r="R59" i="29"/>
  <c r="Q62" i="29"/>
  <c r="R63" i="29"/>
  <c r="R67" i="29"/>
  <c r="Q70" i="29"/>
  <c r="R71" i="29"/>
  <c r="Q74" i="29"/>
  <c r="R75" i="29"/>
  <c r="Q78" i="29"/>
  <c r="Q82" i="29"/>
  <c r="R83" i="29"/>
  <c r="Q86" i="29"/>
  <c r="R87" i="29"/>
  <c r="R91" i="29"/>
  <c r="R38" i="29"/>
  <c r="R42" i="29"/>
  <c r="R46" i="29"/>
  <c r="R50" i="29"/>
  <c r="R54" i="29"/>
  <c r="R58" i="29"/>
  <c r="R62" i="29"/>
  <c r="R66" i="29"/>
  <c r="R70" i="29"/>
  <c r="R74" i="29"/>
  <c r="R78" i="29"/>
  <c r="R82" i="29"/>
  <c r="R86" i="29"/>
  <c r="R90" i="29"/>
  <c r="R45" i="29"/>
  <c r="Q48" i="29"/>
  <c r="R49" i="29"/>
  <c r="R53" i="29"/>
  <c r="R57" i="29"/>
  <c r="Q60" i="29"/>
  <c r="R61" i="29"/>
  <c r="R65" i="29"/>
  <c r="R69" i="29"/>
  <c r="R73" i="29"/>
  <c r="R77" i="29"/>
  <c r="R81" i="29"/>
  <c r="R85" i="29"/>
  <c r="R89" i="29"/>
  <c r="Q40" i="29"/>
  <c r="R68" i="29"/>
  <c r="Q75" i="29"/>
  <c r="R76" i="29"/>
  <c r="R80" i="29"/>
  <c r="R84" i="29"/>
  <c r="Q87" i="29"/>
  <c r="R41" i="29"/>
  <c r="Q44" i="29"/>
  <c r="Q91" i="27"/>
</calcChain>
</file>

<file path=xl/sharedStrings.xml><?xml version="1.0" encoding="utf-8"?>
<sst xmlns="http://schemas.openxmlformats.org/spreadsheetml/2006/main" count="2174" uniqueCount="375">
  <si>
    <t>Frutas</t>
  </si>
  <si>
    <t xml:space="preserve"> </t>
  </si>
  <si>
    <t>Índice de cuadros y gráficas</t>
  </si>
  <si>
    <t>Tubérculos y plátanos</t>
  </si>
  <si>
    <t>Fuente: Raddar</t>
  </si>
  <si>
    <t xml:space="preserve">   </t>
  </si>
  <si>
    <t>Alimentos</t>
  </si>
  <si>
    <t>Alimentos varios</t>
  </si>
  <si>
    <t>Carnes y derivados de la carne</t>
  </si>
  <si>
    <t>Cereales y productos de panadería</t>
  </si>
  <si>
    <t>Comidas fuera del hogar</t>
  </si>
  <si>
    <t>Hortalizas y Legumbres</t>
  </si>
  <si>
    <t>Lácteos, grasas y huevos</t>
  </si>
  <si>
    <t>Pescado y ostras de mar</t>
  </si>
  <si>
    <t>Vivienda</t>
  </si>
  <si>
    <t>Aparatos domésticos</t>
  </si>
  <si>
    <t>Artículos para limpieza</t>
  </si>
  <si>
    <t>Combustibles y servicios públicos</t>
  </si>
  <si>
    <t>Gasto de ocupación de la vivienda</t>
  </si>
  <si>
    <t>Muebles del hogar</t>
  </si>
  <si>
    <t>Ropa de hogar</t>
  </si>
  <si>
    <t>Utensilios domésticos</t>
  </si>
  <si>
    <t>Calzado</t>
  </si>
  <si>
    <t>Vestuario</t>
  </si>
  <si>
    <t>Vestuario y calzado</t>
  </si>
  <si>
    <t>Salud</t>
  </si>
  <si>
    <t>Bienes y artículos para salud</t>
  </si>
  <si>
    <t>Gastos de Aseguramiento Privado</t>
  </si>
  <si>
    <t>Servicios Profesionales</t>
  </si>
  <si>
    <t>Educación</t>
  </si>
  <si>
    <t>Cultura, diversión y esparcimiento</t>
  </si>
  <si>
    <t>Aficiones, Distracción, Esparcimiento</t>
  </si>
  <si>
    <t>Aparatos Para la Diversión y el Esparcimiento</t>
  </si>
  <si>
    <t>Artículos Culturales y otros relacionados</t>
  </si>
  <si>
    <t>Transporte y comunicaciones</t>
  </si>
  <si>
    <t>Comunicaciones</t>
  </si>
  <si>
    <t>Transporte Personal</t>
  </si>
  <si>
    <t>Transporte Público</t>
  </si>
  <si>
    <t>Otros grupos</t>
  </si>
  <si>
    <t>Bebidas Alcohólicas, Tabaco, Cigarrillos</t>
  </si>
  <si>
    <t>Otros Bienes y Servicios</t>
  </si>
  <si>
    <t>Gasto total hogares por grupos:</t>
  </si>
  <si>
    <t>Gasto total hogares por subgrupos:</t>
  </si>
  <si>
    <t>Gasto hogares ingresos bajos por grupos:</t>
  </si>
  <si>
    <t>Gasto hogares ingresos altos por grupos:</t>
  </si>
  <si>
    <t>Total gasto Bogotá</t>
  </si>
  <si>
    <t xml:space="preserve">Distribución del gasto por grupos:  </t>
  </si>
  <si>
    <t>Otros gastos</t>
  </si>
  <si>
    <t>Artículos de Joyería, Otros Personales</t>
  </si>
  <si>
    <t>Artículos para el Aseo, Cuidado Personal</t>
  </si>
  <si>
    <t>Año</t>
  </si>
  <si>
    <t>Total ingresos bajos</t>
  </si>
  <si>
    <t>Total ingresos altos</t>
  </si>
  <si>
    <t>Total anual</t>
  </si>
  <si>
    <t>% Cambio</t>
  </si>
  <si>
    <t>Año corrido**</t>
  </si>
  <si>
    <t>% Cambio año corrido</t>
  </si>
  <si>
    <t>Gasto de los hogares de Bogotá según grupo de gasto</t>
  </si>
  <si>
    <t>% del 
total '14</t>
  </si>
  <si>
    <t>Distribución del gasto de los hogares de Bogotá según grupo de gasto</t>
  </si>
  <si>
    <t>Variación año corrido del gasto de los hogares de Bogotá en alimentos</t>
  </si>
  <si>
    <t>Variación año corrido del gasto de los hogares de Bogotá en vivienda</t>
  </si>
  <si>
    <t>Gasto mensual de los hogares de Bogotá en vivienda</t>
  </si>
  <si>
    <t>Variación año corrido del gasto de los hogares de Bogotá en vestuario y calzado</t>
  </si>
  <si>
    <t>Gasto mensual de los hogares de Bogotá en vestuario y calzado</t>
  </si>
  <si>
    <t>Variación año corrido del gasto de los hogares de Bogotá en salud</t>
  </si>
  <si>
    <t>Gasto mensual de los hogares de Bogotá en salud</t>
  </si>
  <si>
    <t>Gasto mensual de los hogares de Bogotá en educación</t>
  </si>
  <si>
    <t>Variación año corrido del gasto de los hogares de Bogotá en educación</t>
  </si>
  <si>
    <t>Variación año corrido del gasto de los hogares de Bogotá en cultura, diversión y esparcimiento</t>
  </si>
  <si>
    <t>Variación año corrido del gasto de los hogares de Bogotá en transporte y comunicaciones</t>
  </si>
  <si>
    <t>Gasto mensual de los hogares de Bogotá en transporte y comunicaciones</t>
  </si>
  <si>
    <t>Gasto mensual de los hogares de Bogotá en cultura, diversión y esparcimiento</t>
  </si>
  <si>
    <t>Gasto mensual de los hogares de Bogotá en alimentos</t>
  </si>
  <si>
    <t>Gasto de los hogares de Bogotá en alimentos según artículos</t>
  </si>
  <si>
    <t>Gasto de los hogares de Bogotá en transporte y comunicaciones según artículos</t>
  </si>
  <si>
    <t>Gasto de los hogares de Bogotá en cultura, diversión y esparcimiento según artículos</t>
  </si>
  <si>
    <t>Gasto de los hogares de Bogotá en educación según artículos</t>
  </si>
  <si>
    <t>Gasto de los hogares de Bogotá en salud según artículos</t>
  </si>
  <si>
    <t>Gasto de los hogares de Bogotá en vestuario y calzado según artículos</t>
  </si>
  <si>
    <t>Gasto de los hogares de Bogotá en vivienda según artículos</t>
  </si>
  <si>
    <t>Gasto mensual de los hogares de ingresos altos de Bogotá</t>
  </si>
  <si>
    <t xml:space="preserve">Variación año corrido del gasto de los hogares de ingresos altos </t>
  </si>
  <si>
    <t>Gasto mensual de los hogares de ingresos altos de Bogotá en alimentos</t>
  </si>
  <si>
    <t>Variación año corrido del gasto de los hogares de ingresos altos en alimentos</t>
  </si>
  <si>
    <t>Gasto mensual de los hogares de ingresos altos de Bogotá en vivienda</t>
  </si>
  <si>
    <t>Variación año corrido del gasto de los hogares de ingresos altos en vivienda</t>
  </si>
  <si>
    <t>Gasto mensual de los hogares de ingresos altos de Bogotá en vestuario y calzado</t>
  </si>
  <si>
    <t>Variación año corrido del gasto de los hogares de ingresos altos en vestuario y calzado</t>
  </si>
  <si>
    <t>Gasto mensual de los hogares de ingresos altos de Bogotá en salud</t>
  </si>
  <si>
    <t>Variación año corrido del gasto de los hogares de ingresos altos en salud</t>
  </si>
  <si>
    <t>Gasto mensual de los hogares de ingresos altos de Bogotá en educación</t>
  </si>
  <si>
    <t>Variación año corrido del gasto de los hogares de ingresos altos en educación</t>
  </si>
  <si>
    <t>Variación año corrido del gasto de los hogares de ingresos altos en cultura, diversión y esparcimiento</t>
  </si>
  <si>
    <t>Gasto mensual de los hogares de ingresos altos de Bogotá en transporte y comunicaciones</t>
  </si>
  <si>
    <t>Variación año corrido del gasto de los hogares de ingresos altos en transporte y comunicaciones</t>
  </si>
  <si>
    <t>dato</t>
  </si>
  <si>
    <t>var mensual</t>
  </si>
  <si>
    <t>var año corrido</t>
  </si>
  <si>
    <t>Agosto</t>
  </si>
  <si>
    <t>Gasto de los hogares de Bogotá en educación</t>
  </si>
  <si>
    <t>Gasto de los hogares de Bogotá en salud</t>
  </si>
  <si>
    <t>Gasto de los hogares de Bogotá en vestuario y calzado</t>
  </si>
  <si>
    <t>Gasto de los hogares de Bogotá en vivienda y subgrupos</t>
  </si>
  <si>
    <t>Gasto de los hogares de Bogotá en alimentos y subgrupos</t>
  </si>
  <si>
    <t>Gasto de los hogares de Bogotá en cultura, diversión y esparcimiento</t>
  </si>
  <si>
    <t>Gasto de los hogares de Bogotá en transporte y comunicaciones</t>
  </si>
  <si>
    <t>Gasto mensual de los hogares de ingresos bajos de Bogotá</t>
  </si>
  <si>
    <t>Variación año corrido del gasto de los hogares de ingresos bajos</t>
  </si>
  <si>
    <t>Gasto mensual de los hogares de ingresos bajos de Bogotá en alimentos</t>
  </si>
  <si>
    <t>Variación año corrido del gasto de los hogares de ingresos bajos en alimentos</t>
  </si>
  <si>
    <t>Gasto mensual de los hogares de ingresos bajos de Bogotá en vivienda</t>
  </si>
  <si>
    <t>Variación año corrido del gasto de los hogares de ingresos bajos en vivienda</t>
  </si>
  <si>
    <t>Gasto mensual de los hogares de ingresos bajos de Bogotá en vestuario y calzado</t>
  </si>
  <si>
    <t>Variación año corrido del gasto de los hogares de ingresos bajos en vestuario y calzado</t>
  </si>
  <si>
    <t>Gasto mensual de los hogares de ingresos bajos de Bogotá en salud</t>
  </si>
  <si>
    <t>Variación año corrido del gasto de los hogares de ingresos bajos en salud</t>
  </si>
  <si>
    <t>Gasto mensual de los hogares de ingresos bajos de Bogotá en educación</t>
  </si>
  <si>
    <t>Variación año corrido del gasto de los hogares de ingresos bajos en educación</t>
  </si>
  <si>
    <t>Variación año corrido del gasto de los hogares de ingresos bajos en cultura, diversión y esparcimiento</t>
  </si>
  <si>
    <t>Gasto mensual de los hogares de ingresos bajos de Bogotá en transporte y comunicaciones</t>
  </si>
  <si>
    <t>Variación año corrido del gasto de los hogares de ingresos bajos en transporte y comunicaciones</t>
  </si>
  <si>
    <t xml:space="preserve">Otros </t>
  </si>
  <si>
    <t>Participación mensual por grupos</t>
  </si>
  <si>
    <t>Enero</t>
  </si>
  <si>
    <t>Febrero</t>
  </si>
  <si>
    <t>Marzo</t>
  </si>
  <si>
    <t>Abril</t>
  </si>
  <si>
    <t>Mayo</t>
  </si>
  <si>
    <t>Junio</t>
  </si>
  <si>
    <t>Julio</t>
  </si>
  <si>
    <t>Septiembre</t>
  </si>
  <si>
    <t>Octubre</t>
  </si>
  <si>
    <t>Noviembre</t>
  </si>
  <si>
    <t>Diciembre</t>
  </si>
  <si>
    <t>Feb-09</t>
  </si>
  <si>
    <t>Mar-09</t>
  </si>
  <si>
    <t>Abr-09</t>
  </si>
  <si>
    <t>May-09</t>
  </si>
  <si>
    <t>Jun-09</t>
  </si>
  <si>
    <t>Jul-09</t>
  </si>
  <si>
    <t>Ago-09</t>
  </si>
  <si>
    <t>Sep-09</t>
  </si>
  <si>
    <t>Oct-09</t>
  </si>
  <si>
    <t>Nov-09</t>
  </si>
  <si>
    <t>Dic-09</t>
  </si>
  <si>
    <t>Ene-09</t>
  </si>
  <si>
    <t>Ene-10</t>
  </si>
  <si>
    <t>Feb-10</t>
  </si>
  <si>
    <t>Mar-10</t>
  </si>
  <si>
    <t>Abr-10</t>
  </si>
  <si>
    <t>May-10</t>
  </si>
  <si>
    <t>Jun-10</t>
  </si>
  <si>
    <t>Jul-10</t>
  </si>
  <si>
    <t>Ago-10</t>
  </si>
  <si>
    <t>´Sep-10</t>
  </si>
  <si>
    <t>Sep-10</t>
  </si>
  <si>
    <t>Participación año corrido por grupos</t>
  </si>
  <si>
    <t>Gasto total hogares por principales artículos:</t>
  </si>
  <si>
    <t>(*) Otros gastos: Bebidas alcohólicas, artículos para el aseo, artículos de joyería, cultura, otros bienes y servicios.</t>
  </si>
  <si>
    <t>(**) Otros gastos: Bebidas alcohólicas, artículos para el aseo, artículos de joyería, cultura, otros bienes y servicios.</t>
  </si>
  <si>
    <t>Gasto mensual de los hogares de ingresos bajos de Bogotá en cultura, 
diversión y esparcimiento</t>
  </si>
  <si>
    <t>Gasto mensual de los hogares de ingresos altos de Bogotá en cultura, 
diversión y esparcimiento</t>
  </si>
  <si>
    <t>Arrendamiento imputado</t>
  </si>
  <si>
    <t>Arrendamiento efectivo</t>
  </si>
  <si>
    <t>Acueducto, alcantarillado y aseo</t>
  </si>
  <si>
    <t>Servicio doméstico</t>
  </si>
  <si>
    <t>Ollas</t>
  </si>
  <si>
    <t>Nevera</t>
  </si>
  <si>
    <t>Juego de sábanas y fundas</t>
  </si>
  <si>
    <t>Insecticidas</t>
  </si>
  <si>
    <t>Estufa</t>
  </si>
  <si>
    <t>Toallas y manteles</t>
  </si>
  <si>
    <t>Cortinas</t>
  </si>
  <si>
    <t>Servicio de lavandería</t>
  </si>
  <si>
    <t>Ropa interior para mujer</t>
  </si>
  <si>
    <t>Camisas para hombre</t>
  </si>
  <si>
    <t>Calzado para hombre</t>
  </si>
  <si>
    <t>Otras prendas de vestir para mujer</t>
  </si>
  <si>
    <t>Calzado para mujer</t>
  </si>
  <si>
    <t>Ropa interior para hombre</t>
  </si>
  <si>
    <t>Pañales y otros</t>
  </si>
  <si>
    <t>Pantalones para niño</t>
  </si>
  <si>
    <t>Servicio de reparación de calzado</t>
  </si>
  <si>
    <t>Servicio de confección</t>
  </si>
  <si>
    <t>Medicinas</t>
  </si>
  <si>
    <t>Consulta médica general</t>
  </si>
  <si>
    <t>Servicios hospitalización y ambulancias</t>
  </si>
  <si>
    <t>Imágenes diagnósticas</t>
  </si>
  <si>
    <t>Otras medicinas y gastos relacionados</t>
  </si>
  <si>
    <t>Pensiones</t>
  </si>
  <si>
    <t>Textos</t>
  </si>
  <si>
    <t>Otros costos educativos</t>
  </si>
  <si>
    <t>Matrículas básica y secundaria</t>
  </si>
  <si>
    <t>Otros artículos escolares</t>
  </si>
  <si>
    <t>Servicios  relacionados con diversión</t>
  </si>
  <si>
    <t>Servicios de turismo</t>
  </si>
  <si>
    <t>Otros artículos relacionados con cultura</t>
  </si>
  <si>
    <t>Revelado de fotografía</t>
  </si>
  <si>
    <t>Oct-10</t>
  </si>
  <si>
    <t>Nov-10</t>
  </si>
  <si>
    <t>Participación subgrupos en total de transporte y comunicaciones en pesos corrientes</t>
  </si>
  <si>
    <t>Participación subgrupos en total de cultura, diversión y esparcimiento en pesos corrientes</t>
  </si>
  <si>
    <t>Distribución subgrupos en total de educación en pesos corrientes</t>
  </si>
  <si>
    <t>Distribución subgrupos en total de salud en pesos corrientes</t>
  </si>
  <si>
    <t>Distribución subgrupos en total de vestuario y calzado en pesos corrientes</t>
  </si>
  <si>
    <t>Distribución subgrupos en total de vivienda en pesos corrientes</t>
  </si>
  <si>
    <t>Distribución subgrupos en total de alimentos en pesos corrientes</t>
  </si>
  <si>
    <t>Dic-10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</si>
  <si>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</si>
  <si>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% Cambio   '15/'14</t>
  </si>
  <si>
    <t>% del 
total '15</t>
  </si>
  <si>
    <t>% Cambio '14/'13</t>
  </si>
  <si>
    <t>Blusa para mujer</t>
  </si>
  <si>
    <t>Otros aparatos de video e imagen</t>
  </si>
  <si>
    <t>Revistas</t>
  </si>
  <si>
    <t xml:space="preserve">Miles de millones de pesos corrientes, Año corrido* </t>
  </si>
  <si>
    <t>Porcentaje, 2011 -2015</t>
  </si>
  <si>
    <t>Porcentaje, Año corrido* 2015</t>
  </si>
  <si>
    <t>Porcentaje, 2011 - 2015</t>
  </si>
  <si>
    <t xml:space="preserve">Porcentaje, 2011 -2015 </t>
  </si>
  <si>
    <t xml:space="preserve">Porcentaje, 2011 - 2015 </t>
  </si>
  <si>
    <t xml:space="preserve"> Porcentaje, 2011 - 2015</t>
  </si>
  <si>
    <t xml:space="preserve">Café  </t>
  </si>
  <si>
    <t>Gas</t>
  </si>
  <si>
    <t>Energía eléctrica</t>
  </si>
  <si>
    <t>Muebles de sala</t>
  </si>
  <si>
    <t>Muebles de comedor</t>
  </si>
  <si>
    <t>Muebles de alcoba</t>
  </si>
  <si>
    <t>Lavadora</t>
  </si>
  <si>
    <t>Otros aparatos del hogar</t>
  </si>
  <si>
    <t>Sartenes y refractarias</t>
  </si>
  <si>
    <t>Vajilla</t>
  </si>
  <si>
    <t>Cubiertos</t>
  </si>
  <si>
    <t>Otros utensilios domésticos</t>
  </si>
  <si>
    <t>Cobijas y cubre lechos</t>
  </si>
  <si>
    <t>Colchones y almohadas</t>
  </si>
  <si>
    <t>Jabones</t>
  </si>
  <si>
    <t>Detergentes y blanqueadores</t>
  </si>
  <si>
    <t>Limpiadores y desinfectantes</t>
  </si>
  <si>
    <t>Ceras</t>
  </si>
  <si>
    <t>Papeles de cocina</t>
  </si>
  <si>
    <t>Pantalones para hombre</t>
  </si>
  <si>
    <t>Otras prendas de vestir para hombre</t>
  </si>
  <si>
    <t>Camisitas y vestidos para bebé</t>
  </si>
  <si>
    <t>Calzado deportivo</t>
  </si>
  <si>
    <t>Calzado para niños</t>
  </si>
  <si>
    <t>Ropa interior para niños</t>
  </si>
  <si>
    <t>Pantalones para mujer</t>
  </si>
  <si>
    <t>Servicio y artículos de limpieza</t>
  </si>
  <si>
    <t>Vestido para niña</t>
  </si>
  <si>
    <t>Camisa para niño</t>
  </si>
  <si>
    <t>Servicio de alquiler de ropa</t>
  </si>
  <si>
    <t>Gasto de aseguramiento privado</t>
  </si>
  <si>
    <t>Exámenes de laboratorio</t>
  </si>
  <si>
    <t>Medicina especializada</t>
  </si>
  <si>
    <t>Matrículas</t>
  </si>
  <si>
    <t>Cuadernos</t>
  </si>
  <si>
    <t>Otros gastos escolares</t>
  </si>
  <si>
    <t>Periódicos</t>
  </si>
  <si>
    <t>Libros</t>
  </si>
  <si>
    <t>Televisor</t>
  </si>
  <si>
    <t>Artículos deportivos</t>
  </si>
  <si>
    <t>Equipo de sonido</t>
  </si>
  <si>
    <t>Alquiler de videos y juegos electrónicos</t>
  </si>
  <si>
    <t>Juegos de azar</t>
  </si>
  <si>
    <t>Discos</t>
  </si>
  <si>
    <t>Otros aparatos de sonido</t>
  </si>
  <si>
    <r>
      <t>Variación año corrido del gasto de los hogares de Bogotá en otros</t>
    </r>
    <r>
      <rPr>
        <b/>
        <sz val="12"/>
        <color rgb="FFFF0000"/>
        <rFont val="Calibri"/>
        <family val="2"/>
        <scheme val="minor"/>
      </rPr>
      <t xml:space="preserve"> gastos</t>
    </r>
    <r>
      <rPr>
        <b/>
        <sz val="12"/>
        <rFont val="Calibri"/>
        <family val="2"/>
        <scheme val="minor"/>
      </rPr>
      <t>*</t>
    </r>
  </si>
  <si>
    <r>
      <t xml:space="preserve">% Cambio mensual
</t>
    </r>
    <r>
      <rPr>
        <b/>
        <sz val="12"/>
        <color rgb="FFFF0000"/>
        <rFont val="Calibri"/>
        <family val="2"/>
        <scheme val="minor"/>
      </rPr>
      <t>total '14</t>
    </r>
  </si>
  <si>
    <t>Gasto de los hogares de Bogotá en gastos varios según artículos</t>
  </si>
  <si>
    <t>% Cambio mensual</t>
  </si>
  <si>
    <r>
      <t xml:space="preserve">Gasto mensual de los hogares de Bogotá en otros </t>
    </r>
    <r>
      <rPr>
        <b/>
        <sz val="12"/>
        <rFont val="Calibri"/>
        <family val="2"/>
        <scheme val="minor"/>
      </rPr>
      <t>gastos*</t>
    </r>
  </si>
  <si>
    <t>Gasto de los hogares de Bogotá en otros gastos</t>
  </si>
  <si>
    <t>Participación subgrupos en total de otros gastos en pesos corrientes</t>
  </si>
  <si>
    <t>Otros utensilios de aseo</t>
  </si>
  <si>
    <t>Artículos Escolares y otros relacionados</t>
  </si>
  <si>
    <t>Otros artículos relacionados</t>
  </si>
  <si>
    <t>Instrucción y enseñanza</t>
  </si>
  <si>
    <t>Aparatos ortopédicos u ortesicos</t>
  </si>
  <si>
    <t>Servicios de tv.</t>
  </si>
  <si>
    <t>Gasto mensual de los hogares de ingresos bajos de Bogotá en gastos varios*</t>
  </si>
  <si>
    <t>Variación año corrido del gasto de los hogares de ingresos bajos en gastos varios*</t>
  </si>
  <si>
    <t>(*) Gastos varios: Bebidas alcohólicas, artículos para el aseo, artículos de joyería, cultura, otros bienes y servicios.</t>
  </si>
  <si>
    <t>Gasto mensual de los hogares de ingresos altos de Bogotá en gastos varios*</t>
  </si>
  <si>
    <t>Variación año corrido del gasto de los hogares de ingresos altos en gastos varios*</t>
  </si>
  <si>
    <t>Los demas</t>
  </si>
  <si>
    <t xml:space="preserve">Combustible </t>
  </si>
  <si>
    <t xml:space="preserve">Bus </t>
  </si>
  <si>
    <t xml:space="preserve">Vehículos </t>
  </si>
  <si>
    <t xml:space="preserve">Servicio de telefonía residencial </t>
  </si>
  <si>
    <t xml:space="preserve">Pasaje aéreo </t>
  </si>
  <si>
    <t xml:space="preserve">Taxi </t>
  </si>
  <si>
    <t xml:space="preserve">Servicios de  mecánica </t>
  </si>
  <si>
    <t xml:space="preserve">Buseta </t>
  </si>
  <si>
    <t xml:space="preserve">Bus intermunicipal </t>
  </si>
  <si>
    <t xml:space="preserve">Otros medios transporte urbano </t>
  </si>
  <si>
    <t xml:space="preserve">Compra y cambio de aceite </t>
  </si>
  <si>
    <t xml:space="preserve">Otros transporte intermunicipal </t>
  </si>
  <si>
    <t xml:space="preserve">Servicio de parqueadero </t>
  </si>
  <si>
    <t xml:space="preserve">Llantas </t>
  </si>
  <si>
    <t xml:space="preserve">Baterías </t>
  </si>
  <si>
    <t xml:space="preserve">Otros servicios </t>
  </si>
  <si>
    <t xml:space="preserve">Porte de cartas </t>
  </si>
  <si>
    <t xml:space="preserve">Otros vehículos para transporte </t>
  </si>
  <si>
    <t xml:space="preserve">Otros servicios de telefonía </t>
  </si>
  <si>
    <t xml:space="preserve">Servicios bancarios </t>
  </si>
  <si>
    <t xml:space="preserve">Artículos para la higiene corporal </t>
  </si>
  <si>
    <t xml:space="preserve">Artículos para la higiene y cuidado facial </t>
  </si>
  <si>
    <t xml:space="preserve">Cigarrillos </t>
  </si>
  <si>
    <t xml:space="preserve">Artículos para la higiene oral </t>
  </si>
  <si>
    <t xml:space="preserve">Artículos para el cuidado del cabello </t>
  </si>
  <si>
    <t xml:space="preserve">Argollas </t>
  </si>
  <si>
    <t xml:space="preserve">Servicio de corte de cabello </t>
  </si>
  <si>
    <t xml:space="preserve">Otros productos relacionados cuidado </t>
  </si>
  <si>
    <t xml:space="preserve">Otras bebidas alcohólicas </t>
  </si>
  <si>
    <t xml:space="preserve">Otros servicios financieros </t>
  </si>
  <si>
    <t xml:space="preserve">Otros servicios relacionados, cuidado </t>
  </si>
  <si>
    <t xml:space="preserve">Otros artículos personales </t>
  </si>
  <si>
    <t xml:space="preserve">Cerveza </t>
  </si>
  <si>
    <t xml:space="preserve">Aguardiente </t>
  </si>
  <si>
    <t xml:space="preserve">Relojes </t>
  </si>
  <si>
    <t xml:space="preserve">Miles de millones de pesos corrientes, junio 2010 -2015 </t>
  </si>
  <si>
    <t>Variación porcentual anual , junio 2015</t>
  </si>
  <si>
    <t>(*) Año corrido correspone al periodo Enero - junio  de cada año</t>
  </si>
  <si>
    <t>(**) Año corrido corresponde al periodo Enero - junio de cada año</t>
  </si>
  <si>
    <t>Miles de millones de pesos corrientes, junio</t>
  </si>
  <si>
    <t xml:space="preserve">Porcentaje,  Año corrido junio 2015 </t>
  </si>
  <si>
    <t xml:space="preserve"> Miles de millones de pesos corrientes, junio</t>
  </si>
  <si>
    <t xml:space="preserve">Porcentaje, Año corrido junio 2015 </t>
  </si>
  <si>
    <t>Porcentaje , Año corrido junio 2015</t>
  </si>
  <si>
    <t>Año corrido junio</t>
  </si>
  <si>
    <t>Porcentaje, Año corrido junio 2015</t>
  </si>
  <si>
    <t xml:space="preserve">Porcentaje, Año corrido junio 2015  </t>
  </si>
  <si>
    <t xml:space="preserve"> Porcentaje, Año corrido junio 2015 </t>
  </si>
  <si>
    <t>Jun-11</t>
  </si>
  <si>
    <t>Jun-12</t>
  </si>
  <si>
    <t>Jun-13</t>
  </si>
  <si>
    <t>Jun-14</t>
  </si>
  <si>
    <t>Jun-15</t>
  </si>
  <si>
    <t>Almuerzo</t>
  </si>
  <si>
    <t>Res</t>
  </si>
  <si>
    <t>Leche</t>
  </si>
  <si>
    <t>Otras frutas frescas</t>
  </si>
  <si>
    <t>Pollo</t>
  </si>
  <si>
    <t>Otras hortalizas y legumbres frescas</t>
  </si>
  <si>
    <t>Pan</t>
  </si>
  <si>
    <t>Gaseosas y maltas</t>
  </si>
  <si>
    <t>Papa</t>
  </si>
  <si>
    <t>Hamburguesa</t>
  </si>
  <si>
    <t>Huevos</t>
  </si>
  <si>
    <t>Comidas rápidas frías</t>
  </si>
  <si>
    <t>Queso</t>
  </si>
  <si>
    <t>Otros abarrotes</t>
  </si>
  <si>
    <t>Otros productos de panadería</t>
  </si>
  <si>
    <t>Arroz</t>
  </si>
  <si>
    <t>Chocolate</t>
  </si>
  <si>
    <t>Pescado de mar, río y enlatado</t>
  </si>
  <si>
    <t>Cebolla</t>
  </si>
  <si>
    <t>Arveja</t>
  </si>
  <si>
    <t>Otros derivados lácteos</t>
  </si>
  <si>
    <t>Comidas rápidas calientes</t>
  </si>
  <si>
    <t>Azúcar</t>
  </si>
  <si>
    <t>Gastos de cafetería</t>
  </si>
  <si>
    <t>Aceites</t>
  </si>
  <si>
    <t>Carnes frías y embutidos</t>
  </si>
  <si>
    <t>Plátano</t>
  </si>
  <si>
    <t>Fríjol</t>
  </si>
  <si>
    <t>Otras de mar</t>
  </si>
  <si>
    <t>Miles de millones de pesos corrientes, 2010 - 2015</t>
  </si>
  <si>
    <t>Miles de millones de pesos corrientes, 2010 -2015</t>
  </si>
  <si>
    <t xml:space="preserve">Miles de millones de pesos corrientes, 2010 - 2015 </t>
  </si>
  <si>
    <t>(*) Año corrido corresponde al periodo Enero - junio de cada año</t>
  </si>
  <si>
    <t>Año corrido*</t>
  </si>
  <si>
    <t>(*) Año corrido correspone al periodo Enero - junio de cada 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</si>
</sst>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_(* #,##0_);_(* \(#,##0\);_(* &quot;-&quot;??_);_(@_)"/>
    <numFmt numFmtId="165" formatCode="_-* #,##0.00\ [$€]_-;\-* #,##0.00\ [$€]_-;_-* &quot;-&quot;??\ [$€]_-;_-@_-"/>
    <numFmt numFmtId="166" formatCode="0.0"/>
    <numFmt numFmtId="167" formatCode="#,##0.0"/>
    <numFmt numFmtId="168" formatCode="_-* #,##0.00\ _€_-;\-* #,##0.00\ _€_-;_-* &quot;-&quot;??\ _€_-;_-@_-"/>
    <numFmt numFmtId="169" formatCode="0.0%"/>
  </numFmts>
  <fonts count="4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1"/>
      <color indexed="12"/>
      <name val="Calibri"/>
      <family val="2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indexed="12"/>
      <name val="Calibri"/>
      <family val="2"/>
    </font>
    <font>
      <sz val="10"/>
      <color theme="1"/>
      <name val="Calibri"/>
      <family val="2"/>
    </font>
    <font>
      <b/>
      <sz val="11"/>
      <color theme="0"/>
      <name val="Calibri"/>
      <family val="2"/>
      <scheme val="minor"/>
    </font>
    <font>
      <sz val="9"/>
      <color theme="1"/>
      <name val="Arial"/>
      <family val="2"/>
    </font>
    <font>
      <b/>
      <sz val="12"/>
      <color rgb="FFC0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Arial"/>
      <family val="2"/>
    </font>
    <font>
      <sz val="9"/>
      <color theme="0"/>
      <name val="Arial"/>
      <family val="2"/>
    </font>
    <font>
      <sz val="12"/>
      <color theme="1"/>
      <name val="Calibri"/>
      <family val="2"/>
      <scheme val="minor"/>
    </font>
    <font>
      <u/>
      <sz val="8.5"/>
      <color theme="10"/>
      <name val="Arial"/>
      <family val="2"/>
    </font>
    <font>
      <sz val="10"/>
      <color theme="1"/>
      <name val="MS Sans Serif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MS Sans Serif"/>
      <family val="2"/>
    </font>
    <font>
      <sz val="12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name val="MS Sans Serif"/>
      <family val="2"/>
    </font>
    <font>
      <b/>
      <sz val="11"/>
      <name val="Calibri"/>
      <family val="2"/>
      <scheme val="minor"/>
    </font>
    <font>
      <sz val="10"/>
      <color theme="0"/>
      <name val="MS Sans Serif"/>
      <family val="2"/>
    </font>
    <font>
      <sz val="10"/>
      <name val="MS Sans Serif"/>
      <family val="2"/>
    </font>
    <font>
      <sz val="11"/>
      <color theme="8" tint="-0.49998474074526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12D"/>
      </left>
      <right/>
      <top style="thin">
        <color rgb="FF53712D"/>
      </top>
      <bottom/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 style="thin">
        <color rgb="FF53712D"/>
      </left>
      <right/>
      <top/>
      <bottom/>
      <diagonal/>
    </border>
    <border>
      <left/>
      <right style="thin">
        <color rgb="FF53712D"/>
      </right>
      <top/>
      <bottom/>
      <diagonal/>
    </border>
    <border>
      <left style="thin">
        <color rgb="FF53712D"/>
      </left>
      <right/>
      <top/>
      <bottom style="thin">
        <color rgb="FF53712D"/>
      </bottom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 style="thin">
        <color rgb="FF5371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52">
    <xf numFmtId="0" fontId="0" fillId="0" borderId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4" fillId="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>
      <alignment vertical="top"/>
    </xf>
    <xf numFmtId="0" fontId="3" fillId="0" borderId="0"/>
    <xf numFmtId="0" fontId="3" fillId="0" borderId="0"/>
    <xf numFmtId="0" fontId="2" fillId="0" borderId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5" fillId="0" borderId="1" applyNumberFormat="0" applyFill="0" applyAlignment="0" applyProtection="0"/>
    <xf numFmtId="0" fontId="3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2" fillId="0" borderId="0"/>
    <xf numFmtId="43" fontId="2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29" fillId="0" borderId="0" applyNumberFormat="0" applyFill="0" applyBorder="0" applyAlignment="0" applyProtection="0">
      <alignment vertical="top"/>
      <protection locked="0"/>
    </xf>
    <xf numFmtId="43" fontId="7" fillId="0" borderId="0" applyFont="0" applyFill="0" applyBorder="0" applyAlignment="0" applyProtection="0"/>
    <xf numFmtId="0" fontId="7" fillId="0" borderId="0"/>
    <xf numFmtId="0" fontId="2" fillId="0" borderId="0"/>
    <xf numFmtId="0" fontId="33" fillId="0" borderId="0"/>
    <xf numFmtId="43" fontId="7" fillId="0" borderId="0" applyFont="0" applyFill="0" applyBorder="0" applyAlignment="0" applyProtection="0"/>
    <xf numFmtId="0" fontId="3" fillId="0" borderId="0"/>
    <xf numFmtId="0" fontId="7" fillId="0" borderId="0"/>
    <xf numFmtId="0" fontId="7" fillId="0" borderId="0"/>
    <xf numFmtId="0" fontId="36" fillId="0" borderId="0"/>
    <xf numFmtId="0" fontId="2" fillId="0" borderId="0"/>
    <xf numFmtId="168" fontId="3" fillId="0" borderId="0" applyFont="0" applyFill="0" applyBorder="0" applyAlignment="0" applyProtection="0"/>
    <xf numFmtId="0" fontId="3" fillId="0" borderId="0"/>
    <xf numFmtId="0" fontId="6" fillId="0" borderId="0">
      <alignment vertical="top"/>
    </xf>
    <xf numFmtId="0" fontId="2" fillId="0" borderId="0"/>
    <xf numFmtId="0" fontId="2" fillId="0" borderId="0"/>
    <xf numFmtId="0" fontId="1" fillId="0" borderId="0"/>
    <xf numFmtId="0" fontId="39" fillId="0" borderId="0"/>
  </cellStyleXfs>
  <cellXfs count="274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8" fillId="4" borderId="0" xfId="23" applyNumberFormat="1" applyFont="1" applyFill="1" applyBorder="1" applyAlignment="1">
      <alignment horizontal="center" vertical="center" wrapText="1"/>
    </xf>
    <xf numFmtId="2" fontId="9" fillId="4" borderId="0" xfId="23" applyNumberFormat="1" applyFont="1" applyFill="1" applyBorder="1"/>
    <xf numFmtId="0" fontId="0" fillId="4" borderId="0" xfId="0" applyFont="1" applyFill="1" applyBorder="1" applyAlignment="1">
      <alignment horizontal="left"/>
    </xf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9" fontId="7" fillId="4" borderId="7" xfId="25" applyFont="1" applyFill="1" applyBorder="1"/>
    <xf numFmtId="0" fontId="0" fillId="4" borderId="9" xfId="0" applyFill="1" applyBorder="1"/>
    <xf numFmtId="0" fontId="0" fillId="4" borderId="10" xfId="0" applyFill="1" applyBorder="1"/>
    <xf numFmtId="0" fontId="9" fillId="4" borderId="11" xfId="27" applyFont="1" applyFill="1" applyBorder="1"/>
    <xf numFmtId="0" fontId="8" fillId="4" borderId="12" xfId="27" applyFont="1" applyFill="1" applyBorder="1" applyAlignment="1">
      <alignment horizontal="center"/>
    </xf>
    <xf numFmtId="0" fontId="8" fillId="4" borderId="13" xfId="27" applyFont="1" applyFill="1" applyBorder="1" applyAlignment="1">
      <alignment horizontal="center"/>
    </xf>
    <xf numFmtId="0" fontId="9" fillId="4" borderId="0" xfId="27" applyFont="1" applyFill="1" applyBorder="1"/>
    <xf numFmtId="0" fontId="9" fillId="4" borderId="0" xfId="27" applyFont="1" applyFill="1"/>
    <xf numFmtId="0" fontId="9" fillId="4" borderId="14" xfId="27" applyFont="1" applyFill="1" applyBorder="1"/>
    <xf numFmtId="0" fontId="8" fillId="4" borderId="0" xfId="27" applyFont="1" applyFill="1" applyBorder="1" applyAlignment="1">
      <alignment horizontal="center"/>
    </xf>
    <xf numFmtId="0" fontId="8" fillId="4" borderId="15" xfId="27" applyFont="1" applyFill="1" applyBorder="1" applyAlignment="1">
      <alignment horizontal="center"/>
    </xf>
    <xf numFmtId="0" fontId="9" fillId="4" borderId="15" xfId="27" applyFont="1" applyFill="1" applyBorder="1"/>
    <xf numFmtId="0" fontId="8" fillId="4" borderId="0" xfId="23" applyFont="1" applyFill="1" applyBorder="1" applyAlignment="1"/>
    <xf numFmtId="0" fontId="15" fillId="4" borderId="0" xfId="27" applyFont="1" applyFill="1" applyBorder="1"/>
    <xf numFmtId="0" fontId="9" fillId="4" borderId="17" xfId="27" applyFont="1" applyFill="1" applyBorder="1"/>
    <xf numFmtId="0" fontId="15" fillId="4" borderId="16" xfId="27" applyFont="1" applyFill="1" applyBorder="1" applyAlignment="1"/>
    <xf numFmtId="0" fontId="9" fillId="4" borderId="18" xfId="27" applyFont="1" applyFill="1" applyBorder="1"/>
    <xf numFmtId="0" fontId="16" fillId="4" borderId="0" xfId="0" applyFont="1" applyFill="1"/>
    <xf numFmtId="0" fontId="12" fillId="4" borderId="0" xfId="0" applyFont="1" applyFill="1"/>
    <xf numFmtId="164" fontId="9" fillId="4" borderId="0" xfId="8" applyNumberFormat="1" applyFont="1" applyFill="1" applyBorder="1" applyAlignment="1">
      <alignment horizontal="right"/>
    </xf>
    <xf numFmtId="0" fontId="8" fillId="4" borderId="0" xfId="27" applyFont="1" applyFill="1" applyBorder="1"/>
    <xf numFmtId="0" fontId="8" fillId="4" borderId="0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18" fillId="4" borderId="0" xfId="23" applyFont="1" applyFill="1" applyBorder="1" applyAlignment="1">
      <alignment horizontal="left"/>
    </xf>
    <xf numFmtId="0" fontId="18" fillId="4" borderId="0" xfId="23" applyFont="1" applyFill="1" applyBorder="1" applyAlignment="1"/>
    <xf numFmtId="0" fontId="18" fillId="4" borderId="0" xfId="23" applyFont="1" applyFill="1" applyBorder="1" applyAlignment="1">
      <alignment vertical="center" wrapText="1"/>
    </xf>
    <xf numFmtId="0" fontId="19" fillId="4" borderId="0" xfId="28" applyFont="1" applyFill="1" applyBorder="1" applyAlignment="1" applyProtection="1"/>
    <xf numFmtId="3" fontId="20" fillId="4" borderId="0" xfId="23" applyNumberFormat="1" applyFont="1" applyFill="1" applyBorder="1" applyAlignment="1">
      <alignment horizontal="left"/>
    </xf>
    <xf numFmtId="0" fontId="15" fillId="4" borderId="16" xfId="27" applyFont="1" applyFill="1" applyBorder="1"/>
    <xf numFmtId="1" fontId="8" fillId="4" borderId="0" xfId="23" applyNumberFormat="1" applyFont="1" applyFill="1" applyBorder="1" applyAlignment="1">
      <alignment horizontal="center" vertical="center" wrapText="1"/>
    </xf>
    <xf numFmtId="0" fontId="11" fillId="4" borderId="0" xfId="0" applyFont="1" applyFill="1" applyBorder="1" applyAlignment="1">
      <alignment horizontal="left"/>
    </xf>
    <xf numFmtId="2" fontId="8" fillId="4" borderId="0" xfId="8" applyNumberFormat="1" applyFont="1" applyFill="1" applyBorder="1" applyAlignment="1">
      <alignment horizontal="right"/>
    </xf>
    <xf numFmtId="0" fontId="8" fillId="4" borderId="0" xfId="23" applyFont="1" applyFill="1" applyBorder="1" applyAlignment="1">
      <alignment horizontal="center"/>
    </xf>
    <xf numFmtId="1" fontId="8" fillId="4" borderId="0" xfId="8" applyNumberFormat="1" applyFont="1" applyFill="1" applyBorder="1" applyAlignment="1">
      <alignment horizontal="right"/>
    </xf>
    <xf numFmtId="2" fontId="12" fillId="4" borderId="0" xfId="0" applyNumberFormat="1" applyFont="1" applyFill="1"/>
    <xf numFmtId="0" fontId="14" fillId="4" borderId="0" xfId="28" applyFill="1" applyBorder="1" applyAlignment="1" applyProtection="1"/>
    <xf numFmtId="3" fontId="9" fillId="4" borderId="0" xfId="23" applyNumberFormat="1" applyFont="1" applyFill="1" applyBorder="1"/>
    <xf numFmtId="4" fontId="9" fillId="4" borderId="0" xfId="23" applyNumberFormat="1" applyFont="1" applyFill="1" applyBorder="1"/>
    <xf numFmtId="4" fontId="0" fillId="4" borderId="0" xfId="0" applyNumberFormat="1" applyFill="1" applyBorder="1"/>
    <xf numFmtId="0" fontId="8" fillId="4" borderId="0" xfId="23" applyFont="1" applyFill="1" applyBorder="1" applyAlignment="1">
      <alignment horizontal="center"/>
    </xf>
    <xf numFmtId="0" fontId="8" fillId="4" borderId="12" xfId="27" applyFont="1" applyFill="1" applyBorder="1"/>
    <xf numFmtId="167" fontId="9" fillId="4" borderId="0" xfId="27" applyNumberFormat="1" applyFont="1" applyFill="1"/>
    <xf numFmtId="0" fontId="9" fillId="4" borderId="16" xfId="27" applyFont="1" applyFill="1" applyBorder="1"/>
    <xf numFmtId="0" fontId="13" fillId="4" borderId="0" xfId="27" applyFont="1" applyFill="1"/>
    <xf numFmtId="3" fontId="13" fillId="4" borderId="0" xfId="27" applyNumberFormat="1" applyFont="1" applyFill="1"/>
    <xf numFmtId="3" fontId="17" fillId="5" borderId="2" xfId="23" applyNumberFormat="1" applyFont="1" applyFill="1" applyBorder="1"/>
    <xf numFmtId="0" fontId="8" fillId="4" borderId="0" xfId="23" applyFont="1" applyFill="1" applyBorder="1" applyAlignment="1">
      <alignment horizontal="center"/>
    </xf>
    <xf numFmtId="0" fontId="9" fillId="4" borderId="0" xfId="27" applyFont="1" applyFill="1" applyBorder="1" applyAlignment="1">
      <alignment horizontal="left" wrapText="1" indent="1"/>
    </xf>
    <xf numFmtId="0" fontId="17" fillId="4" borderId="0" xfId="27" applyFont="1" applyFill="1" applyBorder="1"/>
    <xf numFmtId="167" fontId="13" fillId="4" borderId="0" xfId="23" applyNumberFormat="1" applyFont="1" applyFill="1" applyBorder="1"/>
    <xf numFmtId="0" fontId="8" fillId="4" borderId="0" xfId="23" applyFont="1" applyFill="1" applyBorder="1" applyAlignment="1">
      <alignment horizontal="center"/>
    </xf>
    <xf numFmtId="3" fontId="13" fillId="4" borderId="0" xfId="23" applyNumberFormat="1" applyFont="1" applyFill="1" applyBorder="1"/>
    <xf numFmtId="0" fontId="8" fillId="4" borderId="0" xfId="27" applyFont="1" applyFill="1" applyBorder="1" applyAlignment="1"/>
    <xf numFmtId="167" fontId="9" fillId="0" borderId="2" xfId="23" applyNumberFormat="1" applyFont="1" applyFill="1" applyBorder="1"/>
    <xf numFmtId="167" fontId="17" fillId="5" borderId="2" xfId="23" applyNumberFormat="1" applyFont="1" applyFill="1" applyBorder="1"/>
    <xf numFmtId="166" fontId="17" fillId="5" borderId="2" xfId="23" applyNumberFormat="1" applyFont="1" applyFill="1" applyBorder="1"/>
    <xf numFmtId="0" fontId="8" fillId="4" borderId="0" xfId="27" applyFont="1" applyFill="1" applyBorder="1" applyAlignment="1">
      <alignment wrapText="1"/>
    </xf>
    <xf numFmtId="0" fontId="10" fillId="4" borderId="7" xfId="23" applyFont="1" applyFill="1" applyBorder="1" applyAlignment="1"/>
    <xf numFmtId="0" fontId="10" fillId="0" borderId="7" xfId="0" applyFont="1" applyBorder="1" applyAlignment="1"/>
    <xf numFmtId="0" fontId="18" fillId="4" borderId="0" xfId="27" applyFont="1" applyFill="1" applyBorder="1"/>
    <xf numFmtId="0" fontId="18" fillId="4" borderId="0" xfId="27" applyFont="1" applyFill="1" applyBorder="1" applyAlignment="1"/>
    <xf numFmtId="0" fontId="8" fillId="4" borderId="0" xfId="23" applyFont="1" applyFill="1" applyBorder="1" applyAlignment="1">
      <alignment horizontal="center"/>
    </xf>
    <xf numFmtId="0" fontId="21" fillId="4" borderId="0" xfId="0" applyFont="1" applyFill="1" applyBorder="1" applyAlignment="1">
      <alignment horizontal="left"/>
    </xf>
    <xf numFmtId="1" fontId="12" fillId="4" borderId="0" xfId="0" applyNumberFormat="1" applyFont="1" applyFill="1"/>
    <xf numFmtId="164" fontId="8" fillId="4" borderId="7" xfId="8" applyNumberFormat="1" applyFont="1" applyFill="1" applyBorder="1" applyAlignment="1">
      <alignment wrapText="1"/>
    </xf>
    <xf numFmtId="164" fontId="8" fillId="4" borderId="7" xfId="8" applyNumberFormat="1" applyFont="1" applyFill="1" applyBorder="1" applyAlignment="1"/>
    <xf numFmtId="49" fontId="8" fillId="3" borderId="0" xfId="23" applyNumberFormat="1" applyFont="1" applyFill="1" applyBorder="1" applyAlignment="1">
      <alignment horizontal="center" vertical="center" wrapText="1"/>
    </xf>
    <xf numFmtId="0" fontId="8" fillId="4" borderId="0" xfId="23" applyFont="1" applyFill="1" applyBorder="1" applyAlignment="1">
      <alignment horizontal="center"/>
    </xf>
    <xf numFmtId="166" fontId="17" fillId="4" borderId="0" xfId="23" applyNumberFormat="1" applyFont="1" applyFill="1" applyBorder="1"/>
    <xf numFmtId="166" fontId="9" fillId="4" borderId="0" xfId="23" applyNumberFormat="1" applyFont="1" applyFill="1" applyBorder="1"/>
    <xf numFmtId="0" fontId="22" fillId="4" borderId="0" xfId="0" applyFont="1" applyFill="1" applyBorder="1"/>
    <xf numFmtId="0" fontId="22" fillId="4" borderId="9" xfId="0" applyFont="1" applyFill="1" applyBorder="1"/>
    <xf numFmtId="1" fontId="21" fillId="4" borderId="0" xfId="0" applyNumberFormat="1" applyFont="1" applyFill="1"/>
    <xf numFmtId="0" fontId="8" fillId="4" borderId="0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8" fillId="4" borderId="0" xfId="27" applyFont="1" applyFill="1" applyBorder="1" applyAlignment="1">
      <alignment horizontal="center"/>
    </xf>
    <xf numFmtId="0" fontId="18" fillId="4" borderId="0" xfId="27" applyFont="1" applyFill="1" applyBorder="1" applyAlignment="1">
      <alignment horizontal="center"/>
    </xf>
    <xf numFmtId="0" fontId="19" fillId="4" borderId="0" xfId="28" applyFont="1" applyFill="1" applyAlignment="1" applyProtection="1"/>
    <xf numFmtId="0" fontId="14" fillId="4" borderId="0" xfId="28" applyFill="1" applyAlignment="1" applyProtection="1">
      <alignment horizontal="left"/>
    </xf>
    <xf numFmtId="0" fontId="8" fillId="3" borderId="0" xfId="27" applyFont="1" applyFill="1" applyBorder="1"/>
    <xf numFmtId="3" fontId="8" fillId="4" borderId="2" xfId="8" applyNumberFormat="1" applyFont="1" applyFill="1" applyBorder="1" applyAlignment="1">
      <alignment horizontal="center" vertical="center"/>
    </xf>
    <xf numFmtId="3" fontId="17" fillId="5" borderId="19" xfId="8" applyNumberFormat="1" applyFont="1" applyFill="1" applyBorder="1" applyAlignment="1">
      <alignment horizontal="center" vertical="center"/>
    </xf>
    <xf numFmtId="3" fontId="8" fillId="4" borderId="0" xfId="8" applyNumberFormat="1" applyFont="1" applyFill="1" applyBorder="1" applyAlignment="1">
      <alignment horizontal="center" vertical="center"/>
    </xf>
    <xf numFmtId="167" fontId="8" fillId="4" borderId="2" xfId="8" applyNumberFormat="1" applyFont="1" applyFill="1" applyBorder="1" applyAlignment="1">
      <alignment horizontal="center" vertical="center"/>
    </xf>
    <xf numFmtId="3" fontId="17" fillId="4" borderId="0" xfId="8" applyNumberFormat="1" applyFont="1" applyFill="1" applyBorder="1" applyAlignment="1">
      <alignment horizontal="center" vertical="center"/>
    </xf>
    <xf numFmtId="166" fontId="8" fillId="4" borderId="0" xfId="8" applyNumberFormat="1" applyFont="1" applyFill="1" applyBorder="1" applyAlignment="1">
      <alignment horizontal="center" vertical="center"/>
    </xf>
    <xf numFmtId="0" fontId="8" fillId="4" borderId="0" xfId="27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25" fillId="4" borderId="0" xfId="0" applyFont="1" applyFill="1" applyBorder="1"/>
    <xf numFmtId="0" fontId="25" fillId="4" borderId="7" xfId="0" applyFont="1" applyFill="1" applyBorder="1"/>
    <xf numFmtId="0" fontId="24" fillId="4" borderId="0" xfId="27" applyFont="1" applyFill="1" applyBorder="1"/>
    <xf numFmtId="0" fontId="9" fillId="4" borderId="0" xfId="27" applyFont="1" applyFill="1" applyBorder="1" applyAlignment="1">
      <alignment horizontal="left" indent="1"/>
    </xf>
    <xf numFmtId="0" fontId="8" fillId="4" borderId="0" xfId="27" applyFont="1" applyFill="1" applyBorder="1" applyAlignment="1">
      <alignment horizontal="center"/>
    </xf>
    <xf numFmtId="3" fontId="17" fillId="5" borderId="19" xfId="23" applyNumberFormat="1" applyFont="1" applyFill="1" applyBorder="1"/>
    <xf numFmtId="0" fontId="0" fillId="4" borderId="0" xfId="0" applyFill="1" applyBorder="1" applyAlignment="1">
      <alignment horizontal="left" indent="1"/>
    </xf>
    <xf numFmtId="3" fontId="17" fillId="4" borderId="0" xfId="23" applyNumberFormat="1" applyFont="1" applyFill="1" applyBorder="1"/>
    <xf numFmtId="167" fontId="9" fillId="4" borderId="0" xfId="23" applyNumberFormat="1" applyFont="1" applyFill="1" applyBorder="1"/>
    <xf numFmtId="0" fontId="8" fillId="4" borderId="0" xfId="23" applyFont="1" applyFill="1" applyBorder="1" applyAlignment="1">
      <alignment horizontal="center"/>
    </xf>
    <xf numFmtId="3" fontId="17" fillId="5" borderId="2" xfId="0" applyNumberFormat="1" applyFont="1" applyFill="1" applyBorder="1"/>
    <xf numFmtId="0" fontId="25" fillId="4" borderId="0" xfId="0" applyFont="1" applyFill="1" applyBorder="1" applyAlignment="1">
      <alignment vertical="top" wrapText="1"/>
    </xf>
    <xf numFmtId="0" fontId="25" fillId="4" borderId="7" xfId="0" applyFont="1" applyFill="1" applyBorder="1" applyAlignment="1">
      <alignment vertical="top" wrapText="1"/>
    </xf>
    <xf numFmtId="0" fontId="25" fillId="4" borderId="16" xfId="0" applyFont="1" applyFill="1" applyBorder="1" applyAlignment="1">
      <alignment vertical="top" wrapText="1"/>
    </xf>
    <xf numFmtId="0" fontId="25" fillId="4" borderId="20" xfId="0" applyFont="1" applyFill="1" applyBorder="1" applyAlignment="1">
      <alignment vertical="top" wrapText="1"/>
    </xf>
    <xf numFmtId="3" fontId="17" fillId="5" borderId="2" xfId="27" applyNumberFormat="1" applyFont="1" applyFill="1" applyBorder="1"/>
    <xf numFmtId="0" fontId="26" fillId="4" borderId="16" xfId="27" applyFont="1" applyFill="1" applyBorder="1"/>
    <xf numFmtId="0" fontId="26" fillId="4" borderId="0" xfId="27" applyFont="1" applyFill="1" applyBorder="1"/>
    <xf numFmtId="0" fontId="27" fillId="4" borderId="0" xfId="27" applyFont="1" applyFill="1"/>
    <xf numFmtId="0" fontId="8" fillId="4" borderId="0" xfId="23" applyFont="1" applyFill="1" applyBorder="1" applyAlignment="1">
      <alignment horizontal="center"/>
    </xf>
    <xf numFmtId="0" fontId="8" fillId="4" borderId="0" xfId="27" applyFont="1" applyFill="1" applyBorder="1" applyAlignment="1">
      <alignment horizontal="center"/>
    </xf>
    <xf numFmtId="0" fontId="10" fillId="4" borderId="7" xfId="0" applyFont="1" applyFill="1" applyBorder="1" applyAlignment="1"/>
    <xf numFmtId="167" fontId="8" fillId="4" borderId="2" xfId="23" applyNumberFormat="1" applyFont="1" applyFill="1" applyBorder="1"/>
    <xf numFmtId="167" fontId="9" fillId="4" borderId="2" xfId="23" applyNumberFormat="1" applyFont="1" applyFill="1" applyBorder="1"/>
    <xf numFmtId="3" fontId="8" fillId="4" borderId="2" xfId="27" applyNumberFormat="1" applyFont="1" applyFill="1" applyBorder="1"/>
    <xf numFmtId="0" fontId="8" fillId="4" borderId="15" xfId="23" applyFont="1" applyFill="1" applyBorder="1" applyAlignment="1"/>
    <xf numFmtId="0" fontId="22" fillId="4" borderId="16" xfId="0" applyFont="1" applyFill="1" applyBorder="1"/>
    <xf numFmtId="3" fontId="8" fillId="0" borderId="2" xfId="23" applyNumberFormat="1" applyFont="1" applyFill="1" applyBorder="1"/>
    <xf numFmtId="0" fontId="9" fillId="4" borderId="12" xfId="27" applyFont="1" applyFill="1" applyBorder="1"/>
    <xf numFmtId="0" fontId="17" fillId="4" borderId="0" xfId="27" applyFont="1" applyFill="1"/>
    <xf numFmtId="0" fontId="13" fillId="4" borderId="16" xfId="27" applyFont="1" applyFill="1" applyBorder="1"/>
    <xf numFmtId="3" fontId="13" fillId="4" borderId="16" xfId="27" applyNumberFormat="1" applyFont="1" applyFill="1" applyBorder="1"/>
    <xf numFmtId="0" fontId="13" fillId="4" borderId="15" xfId="27" applyFont="1" applyFill="1" applyBorder="1"/>
    <xf numFmtId="0" fontId="13" fillId="4" borderId="18" xfId="27" applyFont="1" applyFill="1" applyBorder="1"/>
    <xf numFmtId="0" fontId="30" fillId="4" borderId="0" xfId="0" applyFont="1" applyFill="1" applyAlignment="1">
      <alignment horizontal="left" vertical="center" indent="1"/>
    </xf>
    <xf numFmtId="0" fontId="30" fillId="4" borderId="0" xfId="0" applyFont="1" applyFill="1" applyBorder="1" applyAlignment="1">
      <alignment horizontal="left" vertical="center" indent="1"/>
    </xf>
    <xf numFmtId="0" fontId="14" fillId="4" borderId="0" xfId="28" applyFill="1" applyAlignment="1" applyProtection="1">
      <alignment horizontal="left"/>
    </xf>
    <xf numFmtId="0" fontId="23" fillId="4" borderId="0" xfId="23" applyFont="1" applyFill="1" applyBorder="1" applyAlignment="1"/>
    <xf numFmtId="167" fontId="17" fillId="5" borderId="21" xfId="23" applyNumberFormat="1" applyFont="1" applyFill="1" applyBorder="1"/>
    <xf numFmtId="167" fontId="17" fillId="5" borderId="22" xfId="23" applyNumberFormat="1" applyFont="1" applyFill="1" applyBorder="1"/>
    <xf numFmtId="3" fontId="9" fillId="4" borderId="0" xfId="27" applyNumberFormat="1" applyFont="1" applyFill="1" applyBorder="1"/>
    <xf numFmtId="3" fontId="17" fillId="4" borderId="0" xfId="27" applyNumberFormat="1" applyFont="1" applyFill="1" applyBorder="1"/>
    <xf numFmtId="167" fontId="8" fillId="4" borderId="0" xfId="23" applyNumberFormat="1" applyFont="1" applyFill="1" applyBorder="1"/>
    <xf numFmtId="167" fontId="17" fillId="4" borderId="0" xfId="23" applyNumberFormat="1" applyFont="1" applyFill="1" applyBorder="1"/>
    <xf numFmtId="2" fontId="12" fillId="4" borderId="0" xfId="0" applyNumberFormat="1" applyFont="1" applyFill="1" applyAlignment="1">
      <alignment horizontal="right"/>
    </xf>
    <xf numFmtId="2" fontId="21" fillId="4" borderId="0" xfId="0" applyNumberFormat="1" applyFont="1" applyFill="1" applyAlignment="1">
      <alignment horizontal="right"/>
    </xf>
    <xf numFmtId="0" fontId="21" fillId="4" borderId="0" xfId="0" applyFont="1" applyFill="1"/>
    <xf numFmtId="1" fontId="21" fillId="4" borderId="0" xfId="0" applyNumberFormat="1" applyFont="1" applyFill="1" applyBorder="1" applyAlignment="1">
      <alignment horizontal="right"/>
    </xf>
    <xf numFmtId="49" fontId="17" fillId="4" borderId="0" xfId="23" applyNumberFormat="1" applyFont="1" applyFill="1" applyBorder="1" applyAlignment="1">
      <alignment vertical="center" wrapText="1"/>
    </xf>
    <xf numFmtId="4" fontId="13" fillId="4" borderId="0" xfId="27" applyNumberFormat="1" applyFont="1" applyFill="1"/>
    <xf numFmtId="167" fontId="13" fillId="4" borderId="0" xfId="27" applyNumberFormat="1" applyFont="1" applyFill="1"/>
    <xf numFmtId="0" fontId="8" fillId="3" borderId="0" xfId="27" applyFont="1" applyFill="1" applyBorder="1" applyAlignment="1"/>
    <xf numFmtId="0" fontId="17" fillId="4" borderId="0" xfId="23" applyFont="1" applyFill="1" applyBorder="1" applyAlignment="1">
      <alignment horizontal="center"/>
    </xf>
    <xf numFmtId="166" fontId="9" fillId="0" borderId="2" xfId="23" applyNumberFormat="1" applyFont="1" applyFill="1" applyBorder="1"/>
    <xf numFmtId="0" fontId="12" fillId="4" borderId="0" xfId="0" quotePrefix="1" applyFont="1" applyFill="1"/>
    <xf numFmtId="0" fontId="11" fillId="4" borderId="0" xfId="0" applyFont="1" applyFill="1"/>
    <xf numFmtId="167" fontId="17" fillId="5" borderId="19" xfId="23" applyNumberFormat="1" applyFont="1" applyFill="1" applyBorder="1"/>
    <xf numFmtId="3" fontId="17" fillId="5" borderId="13" xfId="23" applyNumberFormat="1" applyFont="1" applyFill="1" applyBorder="1"/>
    <xf numFmtId="0" fontId="8" fillId="4" borderId="15" xfId="27" applyFont="1" applyFill="1" applyBorder="1"/>
    <xf numFmtId="0" fontId="10" fillId="4" borderId="15" xfId="0" applyFont="1" applyFill="1" applyBorder="1" applyAlignment="1">
      <alignment horizontal="left" vertical="center" indent="1"/>
    </xf>
    <xf numFmtId="0" fontId="31" fillId="4" borderId="0" xfId="0" applyFont="1" applyFill="1" applyAlignment="1">
      <alignment vertical="center"/>
    </xf>
    <xf numFmtId="3" fontId="13" fillId="4" borderId="0" xfId="27" applyNumberFormat="1" applyFont="1" applyFill="1" applyBorder="1"/>
    <xf numFmtId="0" fontId="8" fillId="4" borderId="0" xfId="23" applyFont="1" applyFill="1" applyBorder="1" applyAlignment="1">
      <alignment horizontal="center"/>
    </xf>
    <xf numFmtId="0" fontId="10" fillId="4" borderId="0" xfId="0" applyFont="1" applyFill="1" applyBorder="1" applyAlignment="1">
      <alignment horizontal="left"/>
    </xf>
    <xf numFmtId="0" fontId="28" fillId="4" borderId="0" xfId="0" applyFont="1" applyFill="1" applyBorder="1" applyAlignment="1">
      <alignment horizontal="left" indent="1"/>
    </xf>
    <xf numFmtId="0" fontId="28" fillId="4" borderId="0" xfId="0" applyFont="1" applyFill="1" applyBorder="1" applyAlignment="1">
      <alignment horizontal="left"/>
    </xf>
    <xf numFmtId="0" fontId="28" fillId="4" borderId="0" xfId="0" applyFont="1" applyFill="1" applyAlignment="1">
      <alignment horizontal="left" indent="1"/>
    </xf>
    <xf numFmtId="0" fontId="28" fillId="4" borderId="0" xfId="0" applyFont="1" applyFill="1" applyAlignment="1">
      <alignment horizontal="left" wrapText="1" indent="1"/>
    </xf>
    <xf numFmtId="0" fontId="32" fillId="4" borderId="0" xfId="0" applyFont="1" applyFill="1"/>
    <xf numFmtId="2" fontId="32" fillId="4" borderId="0" xfId="0" applyNumberFormat="1" applyFont="1" applyFill="1"/>
    <xf numFmtId="3" fontId="28" fillId="0" borderId="2" xfId="0" applyNumberFormat="1" applyFont="1" applyBorder="1"/>
    <xf numFmtId="0" fontId="13" fillId="4" borderId="0" xfId="0" applyFont="1" applyFill="1" applyBorder="1" applyAlignment="1">
      <alignment horizontal="left"/>
    </xf>
    <xf numFmtId="166" fontId="12" fillId="4" borderId="0" xfId="0" applyNumberFormat="1" applyFont="1" applyFill="1"/>
    <xf numFmtId="17" fontId="12" fillId="4" borderId="0" xfId="0" quotePrefix="1" applyNumberFormat="1" applyFont="1" applyFill="1"/>
    <xf numFmtId="0" fontId="34" fillId="4" borderId="0" xfId="27" applyFont="1" applyFill="1"/>
    <xf numFmtId="49" fontId="24" fillId="4" borderId="0" xfId="23" applyNumberFormat="1" applyFont="1" applyFill="1" applyBorder="1" applyAlignment="1">
      <alignment vertical="center" wrapText="1"/>
    </xf>
    <xf numFmtId="166" fontId="34" fillId="4" borderId="0" xfId="27" applyNumberFormat="1" applyFont="1" applyFill="1"/>
    <xf numFmtId="166" fontId="13" fillId="4" borderId="0" xfId="27" applyNumberFormat="1" applyFont="1" applyFill="1"/>
    <xf numFmtId="0" fontId="34" fillId="4" borderId="0" xfId="27" applyFont="1" applyFill="1" applyAlignment="1">
      <alignment wrapText="1"/>
    </xf>
    <xf numFmtId="0" fontId="35" fillId="4" borderId="0" xfId="0" applyFont="1" applyFill="1"/>
    <xf numFmtId="166" fontId="9" fillId="4" borderId="2" xfId="23" applyNumberFormat="1" applyFont="1" applyFill="1" applyBorder="1"/>
    <xf numFmtId="0" fontId="12" fillId="4" borderId="14" xfId="0" applyFont="1" applyFill="1" applyBorder="1"/>
    <xf numFmtId="0" fontId="8" fillId="4" borderId="0" xfId="23" applyFont="1" applyFill="1" applyBorder="1" applyAlignment="1">
      <alignment horizontal="center"/>
    </xf>
    <xf numFmtId="17" fontId="12" fillId="4" borderId="0" xfId="0" applyNumberFormat="1" applyFont="1" applyFill="1"/>
    <xf numFmtId="0" fontId="0" fillId="4" borderId="15" xfId="0" applyFill="1" applyBorder="1"/>
    <xf numFmtId="0" fontId="8" fillId="4" borderId="0" xfId="23" applyFont="1" applyFill="1" applyBorder="1" applyAlignment="1">
      <alignment horizontal="center"/>
    </xf>
    <xf numFmtId="0" fontId="22" fillId="4" borderId="8" xfId="0" applyFont="1" applyFill="1" applyBorder="1"/>
    <xf numFmtId="1" fontId="16" fillId="4" borderId="0" xfId="0" applyNumberFormat="1" applyFont="1" applyFill="1"/>
    <xf numFmtId="0" fontId="37" fillId="4" borderId="0" xfId="0" applyFont="1" applyFill="1"/>
    <xf numFmtId="166" fontId="17" fillId="0" borderId="2" xfId="23" applyNumberFormat="1" applyFont="1" applyFill="1" applyBorder="1"/>
    <xf numFmtId="3" fontId="12" fillId="4" borderId="0" xfId="0" applyNumberFormat="1" applyFont="1" applyFill="1"/>
    <xf numFmtId="3" fontId="0" fillId="4" borderId="0" xfId="0" applyNumberFormat="1" applyFont="1" applyFill="1"/>
    <xf numFmtId="169" fontId="0" fillId="4" borderId="0" xfId="25" applyNumberFormat="1" applyFont="1" applyFill="1"/>
    <xf numFmtId="169" fontId="32" fillId="4" borderId="0" xfId="25" applyNumberFormat="1" applyFont="1" applyFill="1"/>
    <xf numFmtId="169" fontId="16" fillId="4" borderId="0" xfId="25" applyNumberFormat="1" applyFont="1" applyFill="1"/>
    <xf numFmtId="167" fontId="9" fillId="0" borderId="0" xfId="23" applyNumberFormat="1" applyFont="1" applyFill="1" applyBorder="1"/>
    <xf numFmtId="0" fontId="13" fillId="4" borderId="0" xfId="27" applyFont="1" applyFill="1" applyBorder="1"/>
    <xf numFmtId="0" fontId="2" fillId="4" borderId="0" xfId="29" applyFill="1" applyAlignment="1">
      <alignment horizontal="left"/>
    </xf>
    <xf numFmtId="0" fontId="38" fillId="4" borderId="0" xfId="29" applyFont="1" applyFill="1" applyAlignment="1">
      <alignment horizontal="left"/>
    </xf>
    <xf numFmtId="0" fontId="8" fillId="4" borderId="0" xfId="27" applyFont="1" applyFill="1" applyBorder="1" applyAlignment="1">
      <alignment horizontal="center"/>
    </xf>
    <xf numFmtId="3" fontId="9" fillId="4" borderId="2" xfId="0" applyNumberFormat="1" applyFont="1" applyFill="1" applyBorder="1"/>
    <xf numFmtId="0" fontId="16" fillId="4" borderId="0" xfId="0" quotePrefix="1" applyFont="1" applyFill="1"/>
    <xf numFmtId="0" fontId="12" fillId="4" borderId="0" xfId="0" applyFont="1" applyFill="1" applyBorder="1"/>
    <xf numFmtId="0" fontId="0" fillId="4" borderId="14" xfId="0" applyFill="1" applyBorder="1"/>
    <xf numFmtId="0" fontId="22" fillId="4" borderId="23" xfId="0" applyFont="1" applyFill="1" applyBorder="1"/>
    <xf numFmtId="0" fontId="22" fillId="4" borderId="14" xfId="0" applyFont="1" applyFill="1" applyBorder="1"/>
    <xf numFmtId="167" fontId="28" fillId="0" borderId="2" xfId="0" applyNumberFormat="1" applyFont="1" applyBorder="1"/>
    <xf numFmtId="167" fontId="9" fillId="0" borderId="24" xfId="23" applyNumberFormat="1" applyFont="1" applyFill="1" applyBorder="1"/>
    <xf numFmtId="3" fontId="9" fillId="4" borderId="2" xfId="27" applyNumberFormat="1" applyFont="1" applyFill="1" applyBorder="1"/>
    <xf numFmtId="167" fontId="12" fillId="4" borderId="0" xfId="0" applyNumberFormat="1" applyFont="1" applyFill="1"/>
    <xf numFmtId="0" fontId="28" fillId="4" borderId="0" xfId="0" applyFont="1" applyFill="1" applyAlignment="1">
      <alignment horizontal="justify" vertical="center"/>
    </xf>
    <xf numFmtId="3" fontId="9" fillId="4" borderId="2" xfId="23" applyNumberFormat="1" applyFont="1" applyFill="1" applyBorder="1"/>
    <xf numFmtId="0" fontId="28" fillId="4" borderId="0" xfId="0" applyFont="1" applyFill="1" applyAlignment="1">
      <alignment horizontal="left"/>
    </xf>
    <xf numFmtId="3" fontId="9" fillId="0" borderId="2" xfId="23" applyNumberFormat="1" applyFont="1" applyFill="1" applyBorder="1"/>
    <xf numFmtId="166" fontId="17" fillId="5" borderId="22" xfId="23" applyNumberFormat="1" applyFont="1" applyFill="1" applyBorder="1"/>
    <xf numFmtId="166" fontId="17" fillId="5" borderId="19" xfId="23" applyNumberFormat="1" applyFont="1" applyFill="1" applyBorder="1"/>
    <xf numFmtId="166" fontId="9" fillId="0" borderId="22" xfId="23" applyNumberFormat="1" applyFont="1" applyFill="1" applyBorder="1"/>
    <xf numFmtId="166" fontId="9" fillId="0" borderId="19" xfId="23" applyNumberFormat="1" applyFont="1" applyFill="1" applyBorder="1"/>
    <xf numFmtId="0" fontId="28" fillId="4" borderId="0" xfId="27" applyFont="1" applyFill="1"/>
    <xf numFmtId="167" fontId="9" fillId="0" borderId="2" xfId="0" applyNumberFormat="1" applyFont="1" applyBorder="1"/>
    <xf numFmtId="0" fontId="9" fillId="4" borderId="0" xfId="0" applyFont="1" applyFill="1" applyAlignment="1">
      <alignment horizontal="left"/>
    </xf>
    <xf numFmtId="2" fontId="9" fillId="4" borderId="16" xfId="23" applyNumberFormat="1" applyFont="1" applyFill="1" applyBorder="1"/>
    <xf numFmtId="167" fontId="9" fillId="4" borderId="2" xfId="0" applyNumberFormat="1" applyFont="1" applyFill="1" applyBorder="1"/>
    <xf numFmtId="0" fontId="12" fillId="4" borderId="0" xfId="0" quotePrefix="1" applyNumberFormat="1" applyFont="1" applyFill="1"/>
    <xf numFmtId="3" fontId="28" fillId="4" borderId="2" xfId="0" applyNumberFormat="1" applyFont="1" applyFill="1" applyBorder="1"/>
    <xf numFmtId="0" fontId="40" fillId="4" borderId="0" xfId="0" applyFont="1" applyFill="1"/>
    <xf numFmtId="2" fontId="40" fillId="4" borderId="0" xfId="0" applyNumberFormat="1" applyFont="1" applyFill="1"/>
    <xf numFmtId="166" fontId="16" fillId="4" borderId="0" xfId="0" applyNumberFormat="1" applyFont="1" applyFill="1"/>
    <xf numFmtId="0" fontId="13" fillId="4" borderId="0" xfId="27" applyFont="1" applyFill="1" applyBorder="1" applyAlignment="1">
      <alignment horizontal="left" wrapText="1" indent="1"/>
    </xf>
    <xf numFmtId="167" fontId="17" fillId="5" borderId="2" xfId="0" applyNumberFormat="1" applyFont="1" applyFill="1" applyBorder="1"/>
    <xf numFmtId="3" fontId="9" fillId="0" borderId="22" xfId="23" applyNumberFormat="1" applyFont="1" applyFill="1" applyBorder="1"/>
    <xf numFmtId="1" fontId="17" fillId="5" borderId="2" xfId="23" applyNumberFormat="1" applyFont="1" applyFill="1" applyBorder="1"/>
    <xf numFmtId="1" fontId="9" fillId="4" borderId="2" xfId="0" applyNumberFormat="1" applyFont="1" applyFill="1" applyBorder="1"/>
    <xf numFmtId="3" fontId="17" fillId="5" borderId="19" xfId="8" applyNumberFormat="1" applyFont="1" applyFill="1" applyBorder="1" applyAlignment="1">
      <alignment horizontal="right" vertical="center"/>
    </xf>
    <xf numFmtId="2" fontId="9" fillId="0" borderId="22" xfId="23" applyNumberFormat="1" applyFont="1" applyFill="1" applyBorder="1"/>
    <xf numFmtId="2" fontId="17" fillId="5" borderId="2" xfId="23" applyNumberFormat="1" applyFont="1" applyFill="1" applyBorder="1"/>
    <xf numFmtId="4" fontId="17" fillId="5" borderId="2" xfId="23" applyNumberFormat="1" applyFont="1" applyFill="1" applyBorder="1"/>
    <xf numFmtId="3" fontId="9" fillId="4" borderId="0" xfId="0" applyNumberFormat="1" applyFont="1" applyFill="1"/>
    <xf numFmtId="1" fontId="17" fillId="5" borderId="0" xfId="0" applyNumberFormat="1" applyFont="1" applyFill="1"/>
    <xf numFmtId="0" fontId="14" fillId="4" borderId="0" xfId="28" applyFill="1" applyAlignment="1" applyProtection="1">
      <alignment horizontal="left"/>
    </xf>
    <xf numFmtId="0" fontId="14" fillId="4" borderId="0" xfId="28" applyFill="1" applyBorder="1" applyAlignment="1" applyProtection="1">
      <alignment horizontal="center"/>
    </xf>
    <xf numFmtId="0" fontId="18" fillId="4" borderId="0" xfId="23" applyFont="1" applyFill="1" applyBorder="1" applyAlignment="1">
      <alignment horizontal="left" wrapText="1"/>
    </xf>
    <xf numFmtId="0" fontId="18" fillId="4" borderId="16" xfId="23" applyFont="1" applyFill="1" applyBorder="1" applyAlignment="1">
      <alignment horizontal="center"/>
    </xf>
    <xf numFmtId="0" fontId="14" fillId="4" borderId="0" xfId="28" applyFill="1" applyAlignment="1" applyProtection="1"/>
    <xf numFmtId="0" fontId="18" fillId="4" borderId="0" xfId="23" applyFont="1" applyFill="1" applyBorder="1" applyAlignment="1">
      <alignment horizontal="center" vertical="center"/>
    </xf>
    <xf numFmtId="49" fontId="8" fillId="3" borderId="0" xfId="23" applyNumberFormat="1" applyFont="1" applyFill="1" applyBorder="1" applyAlignment="1">
      <alignment horizontal="center" vertical="center" wrapText="1"/>
    </xf>
    <xf numFmtId="0" fontId="10" fillId="4" borderId="0" xfId="23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8" fillId="4" borderId="0" xfId="0" applyFont="1" applyFill="1" applyBorder="1" applyAlignment="1">
      <alignment horizontal="center"/>
    </xf>
    <xf numFmtId="49" fontId="8" fillId="4" borderId="16" xfId="23" applyNumberFormat="1" applyFont="1" applyFill="1" applyBorder="1" applyAlignment="1">
      <alignment horizontal="center" wrapText="1"/>
    </xf>
    <xf numFmtId="0" fontId="10" fillId="4" borderId="0" xfId="0" applyFont="1" applyFill="1" applyBorder="1" applyAlignment="1">
      <alignment horizontal="center"/>
    </xf>
    <xf numFmtId="164" fontId="8" fillId="4" borderId="0" xfId="8" applyNumberFormat="1" applyFont="1" applyFill="1" applyBorder="1" applyAlignment="1">
      <alignment horizontal="center"/>
    </xf>
    <xf numFmtId="0" fontId="8" fillId="0" borderId="15" xfId="0" applyFont="1" applyBorder="1" applyAlignment="1">
      <alignment horizontal="center"/>
    </xf>
    <xf numFmtId="49" fontId="8" fillId="4" borderId="0" xfId="23" applyNumberFormat="1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/>
    </xf>
    <xf numFmtId="0" fontId="8" fillId="4" borderId="0" xfId="27" applyFont="1" applyFill="1" applyBorder="1" applyAlignment="1">
      <alignment horizontal="center"/>
    </xf>
    <xf numFmtId="0" fontId="8" fillId="4" borderId="16" xfId="23" applyFont="1" applyFill="1" applyBorder="1" applyAlignment="1">
      <alignment horizontal="center"/>
    </xf>
    <xf numFmtId="167" fontId="8" fillId="4" borderId="0" xfId="23" applyNumberFormat="1" applyFont="1" applyFill="1" applyBorder="1" applyAlignment="1">
      <alignment horizontal="center"/>
    </xf>
    <xf numFmtId="0" fontId="8" fillId="4" borderId="0" xfId="27" applyFont="1" applyFill="1" applyBorder="1" applyAlignment="1">
      <alignment horizontal="center" wrapText="1"/>
    </xf>
    <xf numFmtId="164" fontId="8" fillId="4" borderId="7" xfId="8" applyNumberFormat="1" applyFont="1" applyFill="1" applyBorder="1" applyAlignment="1">
      <alignment horizontal="center"/>
    </xf>
    <xf numFmtId="49" fontId="8" fillId="0" borderId="0" xfId="23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/>
    </xf>
    <xf numFmtId="0" fontId="10" fillId="4" borderId="0" xfId="23" applyFont="1" applyFill="1" applyBorder="1" applyAlignment="1">
      <alignment horizontal="center" wrapText="1"/>
    </xf>
    <xf numFmtId="164" fontId="8" fillId="4" borderId="0" xfId="8" applyNumberFormat="1" applyFont="1" applyFill="1" applyBorder="1" applyAlignment="1">
      <alignment horizontal="center" wrapText="1"/>
    </xf>
    <xf numFmtId="164" fontId="8" fillId="4" borderId="7" xfId="8" applyNumberFormat="1" applyFont="1" applyFill="1" applyBorder="1" applyAlignment="1">
      <alignment horizontal="center" wrapText="1"/>
    </xf>
    <xf numFmtId="0" fontId="8" fillId="0" borderId="0" xfId="0" applyFont="1" applyFill="1" applyBorder="1" applyAlignment="1">
      <alignment horizontal="center"/>
    </xf>
    <xf numFmtId="0" fontId="8" fillId="4" borderId="15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 wrapText="1"/>
    </xf>
    <xf numFmtId="0" fontId="22" fillId="4" borderId="17" xfId="0" applyFont="1" applyFill="1" applyBorder="1"/>
    <xf numFmtId="0" fontId="22" fillId="4" borderId="0" xfId="0" applyFont="1" applyFill="1" applyBorder="1" applyAlignment="1">
      <alignment vertical="center"/>
    </xf>
    <xf numFmtId="0" fontId="0" fillId="4" borderId="0" xfId="0" applyFill="1" applyAlignment="1">
      <alignment vertical="center"/>
    </xf>
    <xf numFmtId="0" fontId="0" fillId="4" borderId="16" xfId="0" applyFill="1" applyBorder="1"/>
  </cellXfs>
  <cellStyles count="52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28" builtinId="8"/>
    <cellStyle name="Hipervínculo 2" xfId="34"/>
    <cellStyle name="Millares" xfId="8" builtinId="3"/>
    <cellStyle name="Millares 2" xfId="32"/>
    <cellStyle name="Millares 2 2" xfId="45"/>
    <cellStyle name="Millares 2 3 2" xfId="35"/>
    <cellStyle name="Millares 3" xfId="30"/>
    <cellStyle name="Millares 4" xfId="39"/>
    <cellStyle name="Neutral 2" xfId="9"/>
    <cellStyle name="Normal" xfId="0" builtinId="0"/>
    <cellStyle name="Normal 10" xfId="50"/>
    <cellStyle name="Normal 11" xfId="10"/>
    <cellStyle name="Normal 12" xfId="11"/>
    <cellStyle name="Normal 13" xfId="12"/>
    <cellStyle name="Normal 14" xfId="13"/>
    <cellStyle name="Normal 2" xfId="14"/>
    <cellStyle name="Normal 2 2" xfId="31"/>
    <cellStyle name="Normal 2 2 3" xfId="40"/>
    <cellStyle name="Normal 2 3 2" xfId="36"/>
    <cellStyle name="Normal 3" xfId="15"/>
    <cellStyle name="Normal 3 2" xfId="16"/>
    <cellStyle name="Normal 3 3" xfId="29"/>
    <cellStyle name="Normal 3 4" xfId="38"/>
    <cellStyle name="Normal 3 4 2" xfId="48"/>
    <cellStyle name="Normal 3 5" xfId="43"/>
    <cellStyle name="Normal 3 5 2" xfId="49"/>
    <cellStyle name="Normal 3 6" xfId="51"/>
    <cellStyle name="Normal 4" xfId="17"/>
    <cellStyle name="Normal 4 2" xfId="18"/>
    <cellStyle name="Normal 4 3" xfId="37"/>
    <cellStyle name="Normal 4 4" xfId="41"/>
    <cellStyle name="Normal 4 5" xfId="46"/>
    <cellStyle name="Normal 5" xfId="19"/>
    <cellStyle name="Normal 5 2" xfId="44"/>
    <cellStyle name="Normal 6" xfId="20"/>
    <cellStyle name="Normal 6 2" xfId="42"/>
    <cellStyle name="Normal 6 3" xfId="47"/>
    <cellStyle name="Normal 7" xfId="21"/>
    <cellStyle name="Normal 8" xfId="33"/>
    <cellStyle name="Normal 9" xfId="22"/>
    <cellStyle name="Normal_Fenaviquín 14 (2007) - Base importaciones maquinaria" xfId="27"/>
    <cellStyle name="Normal_Fenaviquín 15 (2007) - Huevo por colores" xfId="23"/>
    <cellStyle name="Percent 2" xfId="24"/>
    <cellStyle name="Porcentaje" xfId="25" builtinId="5"/>
    <cellStyle name="Total 2" xfId="2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8.xml"/></Relationships>
</file>

<file path=xl/charts/_rels/chart2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0.xml"/></Relationships>
</file>

<file path=xl/charts/_rels/chart2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2.xml"/></Relationships>
</file>

<file path=xl/charts/_rels/chart2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4.xml"/></Relationships>
</file>

<file path=xl/charts/_rels/chart2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6.xml"/></Relationships>
</file>

<file path=xl/charts/_rels/chart2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8.xml"/></Relationships>
</file>

<file path=xl/charts/_rels/chart2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0.xml"/></Relationships>
</file>

<file path=xl/charts/_rels/chart2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2.xml"/></Relationships>
</file>

<file path=xl/charts/_rels/chart2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4.xml"/></Relationships>
</file>

<file path=xl/charts/_rels/chart2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6.xml"/></Relationships>
</file>

<file path=xl/charts/_rels/chart2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8.xml"/></Relationships>
</file>

<file path=xl/charts/_rels/chart3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0.xml"/></Relationships>
</file>

<file path=xl/charts/_rels/chart3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2.xml"/></Relationships>
</file>

<file path=xl/charts/_rels/chart3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4.xml"/></Relationships>
</file>

<file path=xl/charts/_rels/chart3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6.xml"/></Relationships>
</file>

<file path=xl/charts/_rels/chart3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8.xml"/></Relationships>
</file>

<file path=xl/charts/_rels/chart3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0.xml"/></Relationships>
</file>

<file path=xl/charts/_rels/chart3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1576859142607175"/>
          <c:y val="5.0925925925925923E-2"/>
          <c:w val="0.55348140857392825"/>
          <c:h val="0.8330941965587634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Gasto_total_mes!$S$36:$S$43</c:f>
              <c:strCache>
                <c:ptCount val="8"/>
                <c:pt idx="0">
                  <c:v>Alimentos</c:v>
                </c:pt>
                <c:pt idx="1">
                  <c:v>Vivienda</c:v>
                </c:pt>
                <c:pt idx="2">
                  <c:v>Transporte y comunicaciones</c:v>
                </c:pt>
                <c:pt idx="3">
                  <c:v>Otros gastos</c:v>
                </c:pt>
                <c:pt idx="4">
                  <c:v>Educación</c:v>
                </c:pt>
                <c:pt idx="5">
                  <c:v>Salud</c:v>
                </c:pt>
                <c:pt idx="6">
                  <c:v>Vestuario y calzado</c:v>
                </c:pt>
                <c:pt idx="7">
                  <c:v>Cultura, diversión y esparcimiento</c:v>
                </c:pt>
              </c:strCache>
            </c:strRef>
          </c:cat>
          <c:val>
            <c:numRef>
              <c:f>Gasto_total_mes!$T$36:$T$43</c:f>
              <c:numCache>
                <c:formatCode>0.0</c:formatCode>
                <c:ptCount val="8"/>
                <c:pt idx="0">
                  <c:v>29.708190323167916</c:v>
                </c:pt>
                <c:pt idx="1">
                  <c:v>25.149657147174519</c:v>
                </c:pt>
                <c:pt idx="2">
                  <c:v>16.424323189299265</c:v>
                </c:pt>
                <c:pt idx="3">
                  <c:v>9.7613541275814306</c:v>
                </c:pt>
                <c:pt idx="4">
                  <c:v>5.9889958396227723</c:v>
                </c:pt>
                <c:pt idx="5">
                  <c:v>5.2981367532598789</c:v>
                </c:pt>
                <c:pt idx="6">
                  <c:v>4.2261636884256726</c:v>
                </c:pt>
                <c:pt idx="7">
                  <c:v>3.443178931468529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611008"/>
        <c:axId val="183778048"/>
      </c:barChart>
      <c:catAx>
        <c:axId val="133611008"/>
        <c:scaling>
          <c:orientation val="minMax"/>
        </c:scaling>
        <c:delete val="0"/>
        <c:axPos val="l"/>
        <c:majorTickMark val="out"/>
        <c:minorTickMark val="none"/>
        <c:tickLblPos val="low"/>
        <c:crossAx val="183778048"/>
        <c:crosses val="autoZero"/>
        <c:auto val="1"/>
        <c:lblAlgn val="ctr"/>
        <c:lblOffset val="100"/>
        <c:noMultiLvlLbl val="0"/>
      </c:catAx>
      <c:valAx>
        <c:axId val="18377804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336110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txPr>
              <a:bodyPr/>
              <a:lstStyle/>
              <a:p>
                <a:pPr>
                  <a:defRPr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Gasto_total_año_corrido!$N$26:$N$33</c:f>
              <c:strCache>
                <c:ptCount val="8"/>
                <c:pt idx="0">
                  <c:v>Alimentos</c:v>
                </c:pt>
                <c:pt idx="1">
                  <c:v>Vivienda</c:v>
                </c:pt>
                <c:pt idx="2">
                  <c:v>Transporte y comunicaciones</c:v>
                </c:pt>
                <c:pt idx="3">
                  <c:v>Otros gastos</c:v>
                </c:pt>
                <c:pt idx="4">
                  <c:v>Educación</c:v>
                </c:pt>
                <c:pt idx="5">
                  <c:v>Salud</c:v>
                </c:pt>
                <c:pt idx="6">
                  <c:v>Vestuario y calzado</c:v>
                </c:pt>
                <c:pt idx="7">
                  <c:v>Cultura, diversión y esparcimiento</c:v>
                </c:pt>
              </c:strCache>
            </c:strRef>
          </c:cat>
          <c:val>
            <c:numRef>
              <c:f>Gasto_total_año_corrido!$O$26:$O$33</c:f>
              <c:numCache>
                <c:formatCode>0.0</c:formatCode>
                <c:ptCount val="8"/>
                <c:pt idx="0">
                  <c:v>29.540082072977707</c:v>
                </c:pt>
                <c:pt idx="1">
                  <c:v>25.116549026026618</c:v>
                </c:pt>
                <c:pt idx="2">
                  <c:v>16.383135154508462</c:v>
                </c:pt>
                <c:pt idx="3">
                  <c:v>9.7654578365957097</c:v>
                </c:pt>
                <c:pt idx="4">
                  <c:v>5.9954616070992577</c:v>
                </c:pt>
                <c:pt idx="5">
                  <c:v>5.3179586172451874</c:v>
                </c:pt>
                <c:pt idx="6">
                  <c:v>4.2280330689383767</c:v>
                </c:pt>
                <c:pt idx="7">
                  <c:v>3.6533226166086745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691392"/>
        <c:axId val="184134464"/>
      </c:barChart>
      <c:catAx>
        <c:axId val="1336913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134464"/>
        <c:crosses val="autoZero"/>
        <c:auto val="1"/>
        <c:lblAlgn val="ctr"/>
        <c:lblOffset val="100"/>
        <c:noMultiLvlLbl val="0"/>
      </c:catAx>
      <c:valAx>
        <c:axId val="184134464"/>
        <c:scaling>
          <c:orientation val="minMax"/>
          <c:max val="4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69139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Gasto_total_alimentos!$O$43:$O$91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Gasto_total_alimentos!$R$43:$R$91</c:f>
              <c:numCache>
                <c:formatCode>General</c:formatCode>
                <c:ptCount val="49"/>
                <c:pt idx="0">
                  <c:v>5.5657066563579383</c:v>
                </c:pt>
                <c:pt idx="1">
                  <c:v>5.6191670382976344</c:v>
                </c:pt>
                <c:pt idx="2">
                  <c:v>5.7391120095953374</c:v>
                </c:pt>
                <c:pt idx="3">
                  <c:v>5.7773378423790156</c:v>
                </c:pt>
                <c:pt idx="4">
                  <c:v>5.8926315855463152</c:v>
                </c:pt>
                <c:pt idx="5">
                  <c:v>6.0966820761876761</c:v>
                </c:pt>
                <c:pt idx="6">
                  <c:v>6.2360204398987928</c:v>
                </c:pt>
                <c:pt idx="7">
                  <c:v>16.274975782748946</c:v>
                </c:pt>
                <c:pt idx="8">
                  <c:v>14.177328883044771</c:v>
                </c:pt>
                <c:pt idx="9">
                  <c:v>13.262324186856777</c:v>
                </c:pt>
                <c:pt idx="10">
                  <c:v>12.037086923685081</c:v>
                </c:pt>
                <c:pt idx="11">
                  <c:v>10.940422874633416</c:v>
                </c:pt>
                <c:pt idx="12">
                  <c:v>10.022000185012958</c:v>
                </c:pt>
                <c:pt idx="13">
                  <c:v>9.4588618266016731</c:v>
                </c:pt>
                <c:pt idx="14">
                  <c:v>8.5067206553544708</c:v>
                </c:pt>
                <c:pt idx="15">
                  <c:v>7.6271747380187049</c:v>
                </c:pt>
                <c:pt idx="16">
                  <c:v>6.8584483795545381</c:v>
                </c:pt>
                <c:pt idx="17">
                  <c:v>6.2558546224421807</c:v>
                </c:pt>
                <c:pt idx="18">
                  <c:v>6.5640642332920329</c:v>
                </c:pt>
                <c:pt idx="19">
                  <c:v>3.7612802969632986</c:v>
                </c:pt>
                <c:pt idx="20">
                  <c:v>3.6508692822184718</c:v>
                </c:pt>
                <c:pt idx="21">
                  <c:v>4.3430383071318301</c:v>
                </c:pt>
                <c:pt idx="22">
                  <c:v>5.1225416307651983</c:v>
                </c:pt>
                <c:pt idx="23">
                  <c:v>6.0897013789919408</c:v>
                </c:pt>
                <c:pt idx="24">
                  <c:v>6.7934779379882126</c:v>
                </c:pt>
                <c:pt idx="25">
                  <c:v>7.548868401278952</c:v>
                </c:pt>
                <c:pt idx="26">
                  <c:v>8.3506822015365856</c:v>
                </c:pt>
                <c:pt idx="27">
                  <c:v>9.1224761728649018</c:v>
                </c:pt>
                <c:pt idx="28">
                  <c:v>9.8995371076078023</c:v>
                </c:pt>
                <c:pt idx="29">
                  <c:v>10.325069667450148</c:v>
                </c:pt>
                <c:pt idx="30">
                  <c:v>10.726506246893507</c:v>
                </c:pt>
                <c:pt idx="31">
                  <c:v>16.476358694267045</c:v>
                </c:pt>
                <c:pt idx="32">
                  <c:v>17.627294009983419</c:v>
                </c:pt>
                <c:pt idx="33">
                  <c:v>18.34225683327595</c:v>
                </c:pt>
                <c:pt idx="34">
                  <c:v>18.502186657989483</c:v>
                </c:pt>
                <c:pt idx="35">
                  <c:v>18.145524142337077</c:v>
                </c:pt>
                <c:pt idx="36">
                  <c:v>18.120973606289994</c:v>
                </c:pt>
                <c:pt idx="37">
                  <c:v>17.883894481935634</c:v>
                </c:pt>
                <c:pt idx="38">
                  <c:v>17.704915360170006</c:v>
                </c:pt>
                <c:pt idx="39">
                  <c:v>17.397953365786023</c:v>
                </c:pt>
                <c:pt idx="40">
                  <c:v>17.024012103562836</c:v>
                </c:pt>
                <c:pt idx="41">
                  <c:v>16.967405016316107</c:v>
                </c:pt>
                <c:pt idx="42">
                  <c:v>16.817002805000826</c:v>
                </c:pt>
                <c:pt idx="43">
                  <c:v>17.553336245394281</c:v>
                </c:pt>
                <c:pt idx="44">
                  <c:v>15.618878084938913</c:v>
                </c:pt>
                <c:pt idx="45">
                  <c:v>13.678112447855128</c:v>
                </c:pt>
                <c:pt idx="46">
                  <c:v>13.100746563363529</c:v>
                </c:pt>
                <c:pt idx="47">
                  <c:v>13.501085478017384</c:v>
                </c:pt>
                <c:pt idx="48">
                  <c:v>13.505549363205899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632448"/>
        <c:axId val="184138496"/>
      </c:lineChart>
      <c:catAx>
        <c:axId val="13463244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138496"/>
        <c:crosses val="autoZero"/>
        <c:auto val="1"/>
        <c:lblAlgn val="ctr"/>
        <c:lblOffset val="100"/>
        <c:noMultiLvlLbl val="0"/>
      </c:catAx>
      <c:valAx>
        <c:axId val="18413849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632448"/>
        <c:crosses val="autoZero"/>
        <c:crossBetween val="midCat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098184909984841E-2"/>
          <c:y val="7.471182540538597E-2"/>
          <c:w val="0.92983179919411485"/>
          <c:h val="0.736533994894473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Gasto_total_vivienda!$O$43:$O$91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Gasto_total_vivienda!$R$43:$R$91</c:f>
              <c:numCache>
                <c:formatCode>General</c:formatCode>
                <c:ptCount val="49"/>
                <c:pt idx="0">
                  <c:v>9.7878427123774259</c:v>
                </c:pt>
                <c:pt idx="1">
                  <c:v>9.6814059764273921</c:v>
                </c:pt>
                <c:pt idx="2">
                  <c:v>9.5514481052676246</c:v>
                </c:pt>
                <c:pt idx="3">
                  <c:v>9.4821750911745717</c:v>
                </c:pt>
                <c:pt idx="4">
                  <c:v>9.3718744179307478</c:v>
                </c:pt>
                <c:pt idx="5">
                  <c:v>9.2170673951573292</c:v>
                </c:pt>
                <c:pt idx="6">
                  <c:v>9.0926875102057316</c:v>
                </c:pt>
                <c:pt idx="7">
                  <c:v>14.528250936085785</c:v>
                </c:pt>
                <c:pt idx="8">
                  <c:v>12.3491437528084</c:v>
                </c:pt>
                <c:pt idx="9">
                  <c:v>11.373044796561604</c:v>
                </c:pt>
                <c:pt idx="10">
                  <c:v>10.336876142529071</c:v>
                </c:pt>
                <c:pt idx="11">
                  <c:v>9.2859730783334982</c:v>
                </c:pt>
                <c:pt idx="12">
                  <c:v>8.7303603703891</c:v>
                </c:pt>
                <c:pt idx="13">
                  <c:v>8.507905782943892</c:v>
                </c:pt>
                <c:pt idx="14">
                  <c:v>7.892640092746972</c:v>
                </c:pt>
                <c:pt idx="15">
                  <c:v>7.089298116278786</c:v>
                </c:pt>
                <c:pt idx="16">
                  <c:v>6.4134130221096042</c:v>
                </c:pt>
                <c:pt idx="17">
                  <c:v>5.8756943581269594</c:v>
                </c:pt>
                <c:pt idx="18">
                  <c:v>6.2836617399456118</c:v>
                </c:pt>
                <c:pt idx="19">
                  <c:v>5.2130760415641797</c:v>
                </c:pt>
                <c:pt idx="20">
                  <c:v>5.518572179886827</c:v>
                </c:pt>
                <c:pt idx="21">
                  <c:v>6.6874787231494315</c:v>
                </c:pt>
                <c:pt idx="22">
                  <c:v>7.2377429358446932</c:v>
                </c:pt>
                <c:pt idx="23">
                  <c:v>7.9544976191456618</c:v>
                </c:pt>
                <c:pt idx="24">
                  <c:v>8.4231928988725446</c:v>
                </c:pt>
                <c:pt idx="25">
                  <c:v>9.0430440068361762</c:v>
                </c:pt>
                <c:pt idx="26">
                  <c:v>9.6361559362921909</c:v>
                </c:pt>
                <c:pt idx="27">
                  <c:v>10.148220222821692</c:v>
                </c:pt>
                <c:pt idx="28">
                  <c:v>10.483645535399511</c:v>
                </c:pt>
                <c:pt idx="29">
                  <c:v>10.929851349764764</c:v>
                </c:pt>
                <c:pt idx="30">
                  <c:v>11.388576260114469</c:v>
                </c:pt>
                <c:pt idx="31">
                  <c:v>15.665463563094505</c:v>
                </c:pt>
                <c:pt idx="32">
                  <c:v>16.236480587268296</c:v>
                </c:pt>
                <c:pt idx="33">
                  <c:v>16.597115543034956</c:v>
                </c:pt>
                <c:pt idx="34">
                  <c:v>16.810456254312189</c:v>
                </c:pt>
                <c:pt idx="35">
                  <c:v>16.68385297635</c:v>
                </c:pt>
                <c:pt idx="36">
                  <c:v>16.293056793197636</c:v>
                </c:pt>
                <c:pt idx="37">
                  <c:v>15.841526986191301</c:v>
                </c:pt>
                <c:pt idx="38">
                  <c:v>15.609954281474314</c:v>
                </c:pt>
                <c:pt idx="39">
                  <c:v>15.371096009024289</c:v>
                </c:pt>
                <c:pt idx="40">
                  <c:v>15.269846853051217</c:v>
                </c:pt>
                <c:pt idx="41">
                  <c:v>15.046228192566824</c:v>
                </c:pt>
                <c:pt idx="42">
                  <c:v>14.761097727616956</c:v>
                </c:pt>
                <c:pt idx="43">
                  <c:v>15.704874426244352</c:v>
                </c:pt>
                <c:pt idx="44">
                  <c:v>16.024944229991611</c:v>
                </c:pt>
                <c:pt idx="45">
                  <c:v>16.87095442290827</c:v>
                </c:pt>
                <c:pt idx="46">
                  <c:v>16.514484380567684</c:v>
                </c:pt>
                <c:pt idx="47">
                  <c:v>18.302246488721096</c:v>
                </c:pt>
                <c:pt idx="48">
                  <c:v>19.278455691169107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048768"/>
        <c:axId val="345459520"/>
      </c:lineChart>
      <c:catAx>
        <c:axId val="13404876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5459520"/>
        <c:crosses val="autoZero"/>
        <c:auto val="1"/>
        <c:lblAlgn val="ctr"/>
        <c:lblOffset val="100"/>
        <c:noMultiLvlLbl val="0"/>
      </c:catAx>
      <c:valAx>
        <c:axId val="34545952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3404876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797490766848794E-2"/>
          <c:y val="4.8152341775220049E-2"/>
          <c:w val="0.92558723621657246"/>
          <c:h val="0.7316117147625675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Gasto_total_vestuario_y_calzado!$O$43:$O$91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Gasto_total_vestuario_y_calzado!$R$43:$R$91</c:f>
              <c:numCache>
                <c:formatCode>General</c:formatCode>
                <c:ptCount val="49"/>
                <c:pt idx="0">
                  <c:v>4.9176668008926283</c:v>
                </c:pt>
                <c:pt idx="1">
                  <c:v>4.9194178776219788</c:v>
                </c:pt>
                <c:pt idx="2">
                  <c:v>4.9259863451345254</c:v>
                </c:pt>
                <c:pt idx="3">
                  <c:v>5.0119061489516614</c:v>
                </c:pt>
                <c:pt idx="4">
                  <c:v>5.0427004087940652</c:v>
                </c:pt>
                <c:pt idx="5">
                  <c:v>5.03803108983647</c:v>
                </c:pt>
                <c:pt idx="6">
                  <c:v>5.0667160686598489</c:v>
                </c:pt>
                <c:pt idx="7">
                  <c:v>4.6603526103676352</c:v>
                </c:pt>
                <c:pt idx="8">
                  <c:v>4.0004477434127494</c:v>
                </c:pt>
                <c:pt idx="9">
                  <c:v>6.1578683024102299</c:v>
                </c:pt>
                <c:pt idx="10">
                  <c:v>6.7874642790264783</c:v>
                </c:pt>
                <c:pt idx="11">
                  <c:v>8.218846590855545</c:v>
                </c:pt>
                <c:pt idx="12">
                  <c:v>8.8674706919280801</c:v>
                </c:pt>
                <c:pt idx="13">
                  <c:v>8.8341169922071536</c:v>
                </c:pt>
                <c:pt idx="14">
                  <c:v>9.5446482271221544</c:v>
                </c:pt>
                <c:pt idx="15">
                  <c:v>9.2127967885359716</c:v>
                </c:pt>
                <c:pt idx="16">
                  <c:v>8.9409191207929126</c:v>
                </c:pt>
                <c:pt idx="17">
                  <c:v>8.8459690663490687</c:v>
                </c:pt>
                <c:pt idx="18">
                  <c:v>10.067157652138526</c:v>
                </c:pt>
                <c:pt idx="19">
                  <c:v>17.067864573342263</c:v>
                </c:pt>
                <c:pt idx="20">
                  <c:v>13.560201383691739</c:v>
                </c:pt>
                <c:pt idx="21">
                  <c:v>13.131404482371023</c:v>
                </c:pt>
                <c:pt idx="22">
                  <c:v>12.412053179793126</c:v>
                </c:pt>
                <c:pt idx="23">
                  <c:v>11.434489076798048</c:v>
                </c:pt>
                <c:pt idx="24">
                  <c:v>10.413550343061239</c:v>
                </c:pt>
                <c:pt idx="25">
                  <c:v>10.349864044258684</c:v>
                </c:pt>
                <c:pt idx="26">
                  <c:v>10.03178675118901</c:v>
                </c:pt>
                <c:pt idx="27">
                  <c:v>9.9115552011290085</c:v>
                </c:pt>
                <c:pt idx="28">
                  <c:v>10.180183082155603</c:v>
                </c:pt>
                <c:pt idx="29">
                  <c:v>10.297828935566965</c:v>
                </c:pt>
                <c:pt idx="30">
                  <c:v>11.01703754636787</c:v>
                </c:pt>
                <c:pt idx="31">
                  <c:v>10.694890807033319</c:v>
                </c:pt>
                <c:pt idx="32">
                  <c:v>12.259948891451543</c:v>
                </c:pt>
                <c:pt idx="33">
                  <c:v>11.41736220428664</c:v>
                </c:pt>
                <c:pt idx="34">
                  <c:v>11.480368325434199</c:v>
                </c:pt>
                <c:pt idx="35">
                  <c:v>12.891892087226765</c:v>
                </c:pt>
                <c:pt idx="36">
                  <c:v>12.147501717271524</c:v>
                </c:pt>
                <c:pt idx="37">
                  <c:v>10.169204266052922</c:v>
                </c:pt>
                <c:pt idx="38">
                  <c:v>10.031788378078744</c:v>
                </c:pt>
                <c:pt idx="39">
                  <c:v>10.246205038356159</c:v>
                </c:pt>
                <c:pt idx="40">
                  <c:v>11.069171112370025</c:v>
                </c:pt>
                <c:pt idx="41">
                  <c:v>11.274421465761231</c:v>
                </c:pt>
                <c:pt idx="42">
                  <c:v>11.807398524659263</c:v>
                </c:pt>
                <c:pt idx="43">
                  <c:v>1.1748047626161107</c:v>
                </c:pt>
                <c:pt idx="44">
                  <c:v>5.7695087746895579</c:v>
                </c:pt>
                <c:pt idx="45">
                  <c:v>7.9576158481096337</c:v>
                </c:pt>
                <c:pt idx="46">
                  <c:v>8.5044596638599312</c:v>
                </c:pt>
                <c:pt idx="47">
                  <c:v>12.400328807521422</c:v>
                </c:pt>
                <c:pt idx="48">
                  <c:v>13.81125939014014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076288"/>
        <c:axId val="345464128"/>
      </c:lineChart>
      <c:catAx>
        <c:axId val="136076288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45464128"/>
        <c:crosses val="autoZero"/>
        <c:auto val="1"/>
        <c:lblAlgn val="ctr"/>
        <c:lblOffset val="100"/>
        <c:noMultiLvlLbl val="0"/>
      </c:catAx>
      <c:valAx>
        <c:axId val="34546412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607628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287977891652429E-2"/>
          <c:y val="2.8252405949256341E-2"/>
          <c:w val="0.91918215084225585"/>
          <c:h val="0.8223250218722659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Gasto_total_salud!$O$43:$O$91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Gasto_total_salud!$R$43:$R$91</c:f>
              <c:numCache>
                <c:formatCode>General</c:formatCode>
                <c:ptCount val="49"/>
                <c:pt idx="0">
                  <c:v>10.867483727242021</c:v>
                </c:pt>
                <c:pt idx="1">
                  <c:v>10.717274164771439</c:v>
                </c:pt>
                <c:pt idx="2">
                  <c:v>10.56639771464225</c:v>
                </c:pt>
                <c:pt idx="3">
                  <c:v>10.491950776524916</c:v>
                </c:pt>
                <c:pt idx="4">
                  <c:v>10.372122533591588</c:v>
                </c:pt>
                <c:pt idx="5">
                  <c:v>10.261298565588127</c:v>
                </c:pt>
                <c:pt idx="6">
                  <c:v>10.197027931696145</c:v>
                </c:pt>
                <c:pt idx="7">
                  <c:v>16.553871413408405</c:v>
                </c:pt>
                <c:pt idx="8">
                  <c:v>14.287084343900624</c:v>
                </c:pt>
                <c:pt idx="9">
                  <c:v>13.149036964906923</c:v>
                </c:pt>
                <c:pt idx="10">
                  <c:v>12.009932752320918</c:v>
                </c:pt>
                <c:pt idx="11">
                  <c:v>10.978533069382944</c:v>
                </c:pt>
                <c:pt idx="12">
                  <c:v>10.401860738377344</c:v>
                </c:pt>
                <c:pt idx="13">
                  <c:v>10.221399488329119</c:v>
                </c:pt>
                <c:pt idx="14">
                  <c:v>9.5539740113637972</c:v>
                </c:pt>
                <c:pt idx="15">
                  <c:v>8.7356702191679894</c:v>
                </c:pt>
                <c:pt idx="16">
                  <c:v>8.0225095906548241</c:v>
                </c:pt>
                <c:pt idx="17">
                  <c:v>7.4213800090134896</c:v>
                </c:pt>
                <c:pt idx="18">
                  <c:v>7.7829444771112088</c:v>
                </c:pt>
                <c:pt idx="19">
                  <c:v>6.1197861033259082</c:v>
                </c:pt>
                <c:pt idx="20">
                  <c:v>6.6126733799236392</c:v>
                </c:pt>
                <c:pt idx="21">
                  <c:v>7.7209396770303806</c:v>
                </c:pt>
                <c:pt idx="22">
                  <c:v>8.3374762025623781</c:v>
                </c:pt>
                <c:pt idx="23">
                  <c:v>9.0206112065467359</c:v>
                </c:pt>
                <c:pt idx="24">
                  <c:v>9.4705940478102093</c:v>
                </c:pt>
                <c:pt idx="25">
                  <c:v>10.00522367489407</c:v>
                </c:pt>
                <c:pt idx="26">
                  <c:v>10.579907825862666</c:v>
                </c:pt>
                <c:pt idx="27">
                  <c:v>11.13396831285549</c:v>
                </c:pt>
                <c:pt idx="28">
                  <c:v>11.529484414499969</c:v>
                </c:pt>
                <c:pt idx="29">
                  <c:v>12.008857691210007</c:v>
                </c:pt>
                <c:pt idx="30">
                  <c:v>12.49953574898981</c:v>
                </c:pt>
                <c:pt idx="31">
                  <c:v>17.130394547289995</c:v>
                </c:pt>
                <c:pt idx="32">
                  <c:v>17.82807329726106</c:v>
                </c:pt>
                <c:pt idx="33">
                  <c:v>18.046115185911216</c:v>
                </c:pt>
                <c:pt idx="34">
                  <c:v>18.094695853710107</c:v>
                </c:pt>
                <c:pt idx="35">
                  <c:v>17.682729497083315</c:v>
                </c:pt>
                <c:pt idx="36">
                  <c:v>17.35061315247075</c:v>
                </c:pt>
                <c:pt idx="37">
                  <c:v>17.046370300281023</c:v>
                </c:pt>
                <c:pt idx="38">
                  <c:v>16.78842181658462</c:v>
                </c:pt>
                <c:pt idx="39">
                  <c:v>16.482723558049827</c:v>
                </c:pt>
                <c:pt idx="40">
                  <c:v>16.214562373032937</c:v>
                </c:pt>
                <c:pt idx="41">
                  <c:v>15.905604559588848</c:v>
                </c:pt>
                <c:pt idx="42">
                  <c:v>15.454074173276577</c:v>
                </c:pt>
                <c:pt idx="43">
                  <c:v>15.208616742516522</c:v>
                </c:pt>
                <c:pt idx="44">
                  <c:v>15.03698954800312</c:v>
                </c:pt>
                <c:pt idx="45">
                  <c:v>15.897074864340798</c:v>
                </c:pt>
                <c:pt idx="46">
                  <c:v>15.235451196643091</c:v>
                </c:pt>
                <c:pt idx="47">
                  <c:v>16.736027981380232</c:v>
                </c:pt>
                <c:pt idx="48">
                  <c:v>17.338757992049537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505856"/>
        <c:axId val="185281920"/>
      </c:lineChart>
      <c:catAx>
        <c:axId val="13650585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281920"/>
        <c:crosses val="autoZero"/>
        <c:auto val="1"/>
        <c:lblAlgn val="ctr"/>
        <c:lblOffset val="100"/>
        <c:noMultiLvlLbl val="0"/>
      </c:catAx>
      <c:valAx>
        <c:axId val="185281920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650585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133851324140051E-2"/>
          <c:y val="3.3802752127823819E-2"/>
          <c:w val="0.91605111861017374"/>
          <c:h val="0.7982438678269095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Gasto_total_educación!$O$43:$O$91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Gasto_total_educación!$R$43:$R$91</c:f>
              <c:numCache>
                <c:formatCode>General</c:formatCode>
                <c:ptCount val="49"/>
                <c:pt idx="0">
                  <c:v>10.362508177323114</c:v>
                </c:pt>
                <c:pt idx="1">
                  <c:v>10.337521709913599</c:v>
                </c:pt>
                <c:pt idx="2">
                  <c:v>10.27286750679024</c:v>
                </c:pt>
                <c:pt idx="3">
                  <c:v>10.287846091408293</c:v>
                </c:pt>
                <c:pt idx="4">
                  <c:v>10.236932840517321</c:v>
                </c:pt>
                <c:pt idx="5">
                  <c:v>10.151105241638959</c:v>
                </c:pt>
                <c:pt idx="6">
                  <c:v>10.100048168635745</c:v>
                </c:pt>
                <c:pt idx="7">
                  <c:v>15.838542732670824</c:v>
                </c:pt>
                <c:pt idx="8">
                  <c:v>13.737598398375983</c:v>
                </c:pt>
                <c:pt idx="9">
                  <c:v>13.198797628839287</c:v>
                </c:pt>
                <c:pt idx="10">
                  <c:v>12.351047129507675</c:v>
                </c:pt>
                <c:pt idx="11">
                  <c:v>11.70591973237871</c:v>
                </c:pt>
                <c:pt idx="12">
                  <c:v>11.313603222124758</c:v>
                </c:pt>
                <c:pt idx="13">
                  <c:v>11.18774667119531</c:v>
                </c:pt>
                <c:pt idx="14">
                  <c:v>10.816012126464102</c:v>
                </c:pt>
                <c:pt idx="15">
                  <c:v>10.141286263053928</c:v>
                </c:pt>
                <c:pt idx="16">
                  <c:v>9.5437660707353942</c:v>
                </c:pt>
                <c:pt idx="17">
                  <c:v>9.066808101222934</c:v>
                </c:pt>
                <c:pt idx="18">
                  <c:v>9.6160257518397749</c:v>
                </c:pt>
                <c:pt idx="19">
                  <c:v>10.044615881194453</c:v>
                </c:pt>
                <c:pt idx="20">
                  <c:v>10.012565170528752</c:v>
                </c:pt>
                <c:pt idx="21">
                  <c:v>10.751407862383866</c:v>
                </c:pt>
                <c:pt idx="22">
                  <c:v>11.13086473993954</c:v>
                </c:pt>
                <c:pt idx="23">
                  <c:v>11.53176941327767</c:v>
                </c:pt>
                <c:pt idx="24">
                  <c:v>11.723696243945758</c:v>
                </c:pt>
                <c:pt idx="25">
                  <c:v>12.08224900611976</c:v>
                </c:pt>
                <c:pt idx="26">
                  <c:v>12.472413568230634</c:v>
                </c:pt>
                <c:pt idx="27">
                  <c:v>12.859937040774883</c:v>
                </c:pt>
                <c:pt idx="28">
                  <c:v>13.192842111646375</c:v>
                </c:pt>
                <c:pt idx="29">
                  <c:v>13.590158319511957</c:v>
                </c:pt>
                <c:pt idx="30">
                  <c:v>14.096134504259282</c:v>
                </c:pt>
                <c:pt idx="31">
                  <c:v>17.526295396554616</c:v>
                </c:pt>
                <c:pt idx="32">
                  <c:v>18.376721643337703</c:v>
                </c:pt>
                <c:pt idx="33">
                  <c:v>18.388985479724717</c:v>
                </c:pt>
                <c:pt idx="34">
                  <c:v>18.377924799122901</c:v>
                </c:pt>
                <c:pt idx="35">
                  <c:v>18.196727237297218</c:v>
                </c:pt>
                <c:pt idx="36">
                  <c:v>17.708143187777758</c:v>
                </c:pt>
                <c:pt idx="37">
                  <c:v>17.105584008542518</c:v>
                </c:pt>
                <c:pt idx="38">
                  <c:v>16.821289491170255</c:v>
                </c:pt>
                <c:pt idx="39">
                  <c:v>16.59143764315456</c:v>
                </c:pt>
                <c:pt idx="40">
                  <c:v>16.507192175754849</c:v>
                </c:pt>
                <c:pt idx="41">
                  <c:v>16.289358270653011</c:v>
                </c:pt>
                <c:pt idx="42">
                  <c:v>16.016705495424066</c:v>
                </c:pt>
                <c:pt idx="43">
                  <c:v>14.971946492602584</c:v>
                </c:pt>
                <c:pt idx="44">
                  <c:v>13.446070703008051</c:v>
                </c:pt>
                <c:pt idx="45">
                  <c:v>12.534197508880208</c:v>
                </c:pt>
                <c:pt idx="46">
                  <c:v>11.57524505788199</c:v>
                </c:pt>
                <c:pt idx="47">
                  <c:v>12.040864779174987</c:v>
                </c:pt>
                <c:pt idx="48">
                  <c:v>12.662420206300906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505344"/>
        <c:axId val="185458688"/>
      </c:lineChart>
      <c:catAx>
        <c:axId val="136505344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458688"/>
        <c:crosses val="autoZero"/>
        <c:auto val="1"/>
        <c:lblAlgn val="ctr"/>
        <c:lblOffset val="100"/>
        <c:noMultiLvlLbl val="0"/>
      </c:catAx>
      <c:valAx>
        <c:axId val="185458688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3650534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3383937650978923E-2"/>
          <c:y val="4.094195746423062E-2"/>
          <c:w val="0.91517731364087962"/>
          <c:h val="0.779238062721834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'Gasto_total_cultura_ y_diversió'!$O$43:$O$91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'Gasto_total_cultura_ y_diversió'!$R$43:$R$91</c:f>
              <c:numCache>
                <c:formatCode>General</c:formatCode>
                <c:ptCount val="49"/>
                <c:pt idx="0">
                  <c:v>21.858093206211215</c:v>
                </c:pt>
                <c:pt idx="1">
                  <c:v>26.003972309311397</c:v>
                </c:pt>
                <c:pt idx="2">
                  <c:v>28.597543902703816</c:v>
                </c:pt>
                <c:pt idx="3">
                  <c:v>26.763425004283526</c:v>
                </c:pt>
                <c:pt idx="4">
                  <c:v>25.524316994270112</c:v>
                </c:pt>
                <c:pt idx="5">
                  <c:v>24.297094616991586</c:v>
                </c:pt>
                <c:pt idx="6">
                  <c:v>22.953312763078792</c:v>
                </c:pt>
                <c:pt idx="7">
                  <c:v>16.467512694695795</c:v>
                </c:pt>
                <c:pt idx="8">
                  <c:v>13.438968776715265</c:v>
                </c:pt>
                <c:pt idx="9">
                  <c:v>13.403046481499391</c:v>
                </c:pt>
                <c:pt idx="10">
                  <c:v>12.375157944523396</c:v>
                </c:pt>
                <c:pt idx="11">
                  <c:v>12.321847602708047</c:v>
                </c:pt>
                <c:pt idx="12">
                  <c:v>11.984347757787983</c:v>
                </c:pt>
                <c:pt idx="13">
                  <c:v>9.1268745511785774</c:v>
                </c:pt>
                <c:pt idx="14">
                  <c:v>7.2633208191928977</c:v>
                </c:pt>
                <c:pt idx="15">
                  <c:v>7.6389007282071653</c:v>
                </c:pt>
                <c:pt idx="16">
                  <c:v>7.6696110987648725</c:v>
                </c:pt>
                <c:pt idx="17">
                  <c:v>7.7819143653138356</c:v>
                </c:pt>
                <c:pt idx="18">
                  <c:v>9.3479934949484154</c:v>
                </c:pt>
                <c:pt idx="19">
                  <c:v>23.526814569886433</c:v>
                </c:pt>
                <c:pt idx="20">
                  <c:v>24.167146017522789</c:v>
                </c:pt>
                <c:pt idx="21">
                  <c:v>21.040400510962563</c:v>
                </c:pt>
                <c:pt idx="22">
                  <c:v>19.779215801530704</c:v>
                </c:pt>
                <c:pt idx="23">
                  <c:v>19.320161858350172</c:v>
                </c:pt>
                <c:pt idx="24">
                  <c:v>18.27892166099836</c:v>
                </c:pt>
                <c:pt idx="25">
                  <c:v>18.335554016888377</c:v>
                </c:pt>
                <c:pt idx="26">
                  <c:v>19.29084064291553</c:v>
                </c:pt>
                <c:pt idx="27">
                  <c:v>19.663406645465752</c:v>
                </c:pt>
                <c:pt idx="28">
                  <c:v>20.461315132473558</c:v>
                </c:pt>
                <c:pt idx="29">
                  <c:v>21.118005445543364</c:v>
                </c:pt>
                <c:pt idx="30">
                  <c:v>21.766273467833798</c:v>
                </c:pt>
                <c:pt idx="31">
                  <c:v>17.184605259152441</c:v>
                </c:pt>
                <c:pt idx="32">
                  <c:v>15.872746681095219</c:v>
                </c:pt>
                <c:pt idx="33">
                  <c:v>18.029234342771506</c:v>
                </c:pt>
                <c:pt idx="34">
                  <c:v>19.087471228786335</c:v>
                </c:pt>
                <c:pt idx="35">
                  <c:v>19.315927732520311</c:v>
                </c:pt>
                <c:pt idx="36">
                  <c:v>21.966649663835458</c:v>
                </c:pt>
                <c:pt idx="37">
                  <c:v>21.875432077317768</c:v>
                </c:pt>
                <c:pt idx="38">
                  <c:v>19.586593369563012</c:v>
                </c:pt>
                <c:pt idx="39">
                  <c:v>19.283977453749213</c:v>
                </c:pt>
                <c:pt idx="40">
                  <c:v>18.729939954633011</c:v>
                </c:pt>
                <c:pt idx="41">
                  <c:v>17.792127093435273</c:v>
                </c:pt>
                <c:pt idx="42">
                  <c:v>16.789681661200206</c:v>
                </c:pt>
                <c:pt idx="43">
                  <c:v>5.1000850463540193</c:v>
                </c:pt>
                <c:pt idx="44">
                  <c:v>13.735437461799794</c:v>
                </c:pt>
                <c:pt idx="45">
                  <c:v>8.9671023927263338</c:v>
                </c:pt>
                <c:pt idx="46">
                  <c:v>14.481955069924336</c:v>
                </c:pt>
                <c:pt idx="47">
                  <c:v>17.300762297907003</c:v>
                </c:pt>
                <c:pt idx="48">
                  <c:v>11.187277235329951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820672"/>
        <c:axId val="185462720"/>
      </c:lineChart>
      <c:catAx>
        <c:axId val="13782067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462720"/>
        <c:crosses val="autoZero"/>
        <c:auto val="1"/>
        <c:lblAlgn val="ctr"/>
        <c:lblOffset val="100"/>
        <c:noMultiLvlLbl val="0"/>
      </c:catAx>
      <c:valAx>
        <c:axId val="185462720"/>
        <c:scaling>
          <c:orientation val="minMax"/>
          <c:max val="3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782067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rgbClr val="53722D"/>
          </a:solidFill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001113123770327E-2"/>
          <c:y val="3.0956341724890018E-2"/>
          <c:w val="0.89266508939903644"/>
          <c:h val="0.8532925296227129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Gasto_total_transporte_y_comuni!$O$43:$O$91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Gasto_total_transporte_y_comuni!$R$43:$R$91</c:f>
              <c:numCache>
                <c:formatCode>General</c:formatCode>
                <c:ptCount val="49"/>
                <c:pt idx="0">
                  <c:v>8.5501058724727343</c:v>
                </c:pt>
                <c:pt idx="1">
                  <c:v>8.5603677406446366</c:v>
                </c:pt>
                <c:pt idx="2">
                  <c:v>8.4744136815603675</c:v>
                </c:pt>
                <c:pt idx="3">
                  <c:v>8.4955507454758319</c:v>
                </c:pt>
                <c:pt idx="4">
                  <c:v>8.4187340373562236</c:v>
                </c:pt>
                <c:pt idx="5">
                  <c:v>8.351003278592394</c:v>
                </c:pt>
                <c:pt idx="6">
                  <c:v>8.3180506413832909</c:v>
                </c:pt>
                <c:pt idx="7">
                  <c:v>11.984396543638987</c:v>
                </c:pt>
                <c:pt idx="8">
                  <c:v>9.8051503676650285</c:v>
                </c:pt>
                <c:pt idx="9">
                  <c:v>9.8853565452373005</c:v>
                </c:pt>
                <c:pt idx="10">
                  <c:v>9.3237434636127539</c:v>
                </c:pt>
                <c:pt idx="11">
                  <c:v>9.2823136755657121</c:v>
                </c:pt>
                <c:pt idx="12">
                  <c:v>9.1632569107967576</c:v>
                </c:pt>
                <c:pt idx="13">
                  <c:v>8.9784519877796463</c:v>
                </c:pt>
                <c:pt idx="14">
                  <c:v>8.9323177317405911</c:v>
                </c:pt>
                <c:pt idx="15">
                  <c:v>8.2785395170791531</c:v>
                </c:pt>
                <c:pt idx="16">
                  <c:v>7.7909456671910515</c:v>
                </c:pt>
                <c:pt idx="17">
                  <c:v>7.4509194026180614</c:v>
                </c:pt>
                <c:pt idx="18">
                  <c:v>8.2164236936202339</c:v>
                </c:pt>
                <c:pt idx="19">
                  <c:v>10.032568232923511</c:v>
                </c:pt>
                <c:pt idx="20">
                  <c:v>8.0865006558696439</c:v>
                </c:pt>
                <c:pt idx="21">
                  <c:v>8.3806677087993044</c:v>
                </c:pt>
                <c:pt idx="22">
                  <c:v>8.4860146880630261</c:v>
                </c:pt>
                <c:pt idx="23">
                  <c:v>8.3247025007502131</c:v>
                </c:pt>
                <c:pt idx="24">
                  <c:v>7.9960132100199921</c:v>
                </c:pt>
                <c:pt idx="25">
                  <c:v>8.1653283193217305</c:v>
                </c:pt>
                <c:pt idx="26">
                  <c:v>8.3335751304926866</c:v>
                </c:pt>
                <c:pt idx="27">
                  <c:v>8.6311577583498824</c:v>
                </c:pt>
                <c:pt idx="28">
                  <c:v>8.991638205136109</c:v>
                </c:pt>
                <c:pt idx="29">
                  <c:v>9.2993016544288931</c:v>
                </c:pt>
                <c:pt idx="30">
                  <c:v>9.8745950832412213</c:v>
                </c:pt>
                <c:pt idx="31">
                  <c:v>12.303615115009926</c:v>
                </c:pt>
                <c:pt idx="32">
                  <c:v>14.264394585767516</c:v>
                </c:pt>
                <c:pt idx="33">
                  <c:v>14.305355641575845</c:v>
                </c:pt>
                <c:pt idx="34">
                  <c:v>14.310406373171736</c:v>
                </c:pt>
                <c:pt idx="35">
                  <c:v>14.95083467567213</c:v>
                </c:pt>
                <c:pt idx="36">
                  <c:v>14.468494387642728</c:v>
                </c:pt>
                <c:pt idx="37">
                  <c:v>13.440827022324786</c:v>
                </c:pt>
                <c:pt idx="38">
                  <c:v>13.207244217272617</c:v>
                </c:pt>
                <c:pt idx="39">
                  <c:v>13.120393822168452</c:v>
                </c:pt>
                <c:pt idx="40">
                  <c:v>13.368105156501287</c:v>
                </c:pt>
                <c:pt idx="41">
                  <c:v>13.425940894456634</c:v>
                </c:pt>
                <c:pt idx="42">
                  <c:v>13.591106654489327</c:v>
                </c:pt>
                <c:pt idx="43">
                  <c:v>9.6848516709182597</c:v>
                </c:pt>
                <c:pt idx="44">
                  <c:v>11.532428239723203</c:v>
                </c:pt>
                <c:pt idx="45">
                  <c:v>13.138469285025757</c:v>
                </c:pt>
                <c:pt idx="46">
                  <c:v>13.681925961323692</c:v>
                </c:pt>
                <c:pt idx="47">
                  <c:v>16.917940509375295</c:v>
                </c:pt>
                <c:pt idx="48">
                  <c:v>18.640492755291337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152960"/>
        <c:axId val="185565184"/>
      </c:lineChart>
      <c:catAx>
        <c:axId val="138152960"/>
        <c:scaling>
          <c:orientation val="minMax"/>
          <c:max val="49"/>
          <c:min val="1"/>
        </c:scaling>
        <c:delete val="0"/>
        <c:axPos val="b"/>
        <c:numFmt formatCode="mmm\-yy" sourceLinked="1"/>
        <c:majorTickMark val="none"/>
        <c:minorTickMark val="none"/>
        <c:tickLblPos val="low"/>
        <c:spPr>
          <a:ln>
            <a:solidFill>
              <a:schemeClr val="tx1">
                <a:alpha val="69000"/>
              </a:schemeClr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565184"/>
        <c:crosses val="autoZero"/>
        <c:auto val="1"/>
        <c:lblAlgn val="ctr"/>
        <c:lblOffset val="100"/>
        <c:tickLblSkip val="12"/>
        <c:noMultiLvlLbl val="1"/>
      </c:catAx>
      <c:valAx>
        <c:axId val="185565184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spPr>
          <a:ln>
            <a:solidFill>
              <a:schemeClr val="tx1">
                <a:alpha val="79000"/>
              </a:schemeClr>
            </a:solidFill>
          </a:ln>
        </c:spPr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3815296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2052291540480507E-2"/>
          <c:y val="4.1420744916110572E-2"/>
          <c:w val="0.88186311326468803"/>
          <c:h val="0.77711789716322355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Gasto_total_otros!$O$43:$O$91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Gasto_total_otros!$R$43:$R$91</c:f>
              <c:numCache>
                <c:formatCode>General</c:formatCode>
                <c:ptCount val="49"/>
                <c:pt idx="0">
                  <c:v>9.99700989287604</c:v>
                </c:pt>
                <c:pt idx="1">
                  <c:v>9.7989713455560068</c:v>
                </c:pt>
                <c:pt idx="2">
                  <c:v>9.6167703650289926</c:v>
                </c:pt>
                <c:pt idx="3">
                  <c:v>9.495528178997926</c:v>
                </c:pt>
                <c:pt idx="4">
                  <c:v>9.3276042566793791</c:v>
                </c:pt>
                <c:pt idx="5">
                  <c:v>9.1511893143291658</c:v>
                </c:pt>
                <c:pt idx="6">
                  <c:v>9.0027061988012349</c:v>
                </c:pt>
                <c:pt idx="7">
                  <c:v>13.958280421816728</c:v>
                </c:pt>
                <c:pt idx="8">
                  <c:v>11.462068944404269</c:v>
                </c:pt>
                <c:pt idx="9">
                  <c:v>10.274838674217524</c:v>
                </c:pt>
                <c:pt idx="10">
                  <c:v>9.1016822223865201</c:v>
                </c:pt>
                <c:pt idx="11">
                  <c:v>8.1351907129842083</c:v>
                </c:pt>
                <c:pt idx="12">
                  <c:v>7.6198691871111279</c:v>
                </c:pt>
                <c:pt idx="13">
                  <c:v>7.4274905112380996</c:v>
                </c:pt>
                <c:pt idx="14">
                  <c:v>6.9154444064221332</c:v>
                </c:pt>
                <c:pt idx="15">
                  <c:v>6.1732326654437175</c:v>
                </c:pt>
                <c:pt idx="16">
                  <c:v>5.5171097165036098</c:v>
                </c:pt>
                <c:pt idx="17">
                  <c:v>5.001477336865201</c:v>
                </c:pt>
                <c:pt idx="18">
                  <c:v>5.3908133877321518</c:v>
                </c:pt>
                <c:pt idx="19">
                  <c:v>4.502391812891049</c:v>
                </c:pt>
                <c:pt idx="20">
                  <c:v>4.9878001855325538</c:v>
                </c:pt>
                <c:pt idx="21">
                  <c:v>6.1550719053410807</c:v>
                </c:pt>
                <c:pt idx="22">
                  <c:v>6.8459073398154269</c:v>
                </c:pt>
                <c:pt idx="23">
                  <c:v>7.4895554629312411</c:v>
                </c:pt>
                <c:pt idx="24">
                  <c:v>7.7932050811364784</c:v>
                </c:pt>
                <c:pt idx="25">
                  <c:v>8.2226311746453682</c:v>
                </c:pt>
                <c:pt idx="26">
                  <c:v>8.7026616214487937</c:v>
                </c:pt>
                <c:pt idx="27">
                  <c:v>9.1973774508910431</c:v>
                </c:pt>
                <c:pt idx="28">
                  <c:v>9.5636673541786408</c:v>
                </c:pt>
                <c:pt idx="29">
                  <c:v>9.977722432526658</c:v>
                </c:pt>
                <c:pt idx="30">
                  <c:v>10.478349753333326</c:v>
                </c:pt>
                <c:pt idx="31">
                  <c:v>14.466544905682399</c:v>
                </c:pt>
                <c:pt idx="32">
                  <c:v>15.12858664739214</c:v>
                </c:pt>
                <c:pt idx="33">
                  <c:v>15.422499083752017</c:v>
                </c:pt>
                <c:pt idx="34">
                  <c:v>15.593431379056222</c:v>
                </c:pt>
                <c:pt idx="35">
                  <c:v>15.371768677014019</c:v>
                </c:pt>
                <c:pt idx="36">
                  <c:v>15.053890242632729</c:v>
                </c:pt>
                <c:pt idx="37">
                  <c:v>14.745494760029354</c:v>
                </c:pt>
                <c:pt idx="38">
                  <c:v>14.528820674784848</c:v>
                </c:pt>
                <c:pt idx="39">
                  <c:v>14.365093385762995</c:v>
                </c:pt>
                <c:pt idx="40">
                  <c:v>14.27318997726783</c:v>
                </c:pt>
                <c:pt idx="41">
                  <c:v>14.111220873771835</c:v>
                </c:pt>
                <c:pt idx="42">
                  <c:v>13.816939428403231</c:v>
                </c:pt>
                <c:pt idx="43">
                  <c:v>13.727700573821156</c:v>
                </c:pt>
                <c:pt idx="44">
                  <c:v>13.90408353491055</c:v>
                </c:pt>
                <c:pt idx="45">
                  <c:v>13.635064892114389</c:v>
                </c:pt>
                <c:pt idx="46">
                  <c:v>13.503410356006951</c:v>
                </c:pt>
                <c:pt idx="47">
                  <c:v>15.250060672084921</c:v>
                </c:pt>
                <c:pt idx="48">
                  <c:v>16.084581709862089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692736"/>
        <c:axId val="185569216"/>
      </c:lineChart>
      <c:catAx>
        <c:axId val="136692736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chemeClr val="tx1">
                <a:lumMod val="65000"/>
                <a:lumOff val="35000"/>
              </a:schemeClr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569216"/>
        <c:crosses val="autoZero"/>
        <c:auto val="1"/>
        <c:lblAlgn val="ctr"/>
        <c:lblOffset val="100"/>
        <c:noMultiLvlLbl val="0"/>
      </c:catAx>
      <c:valAx>
        <c:axId val="18556921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3669273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023208571531298"/>
          <c:y val="2.0994553100217313E-2"/>
          <c:w val="0.44526557467987732"/>
          <c:h val="0.88711864645951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Subgrupos_alimentos!$B$13</c:f>
              <c:strCache>
                <c:ptCount val="1"/>
                <c:pt idx="0">
                  <c:v>Alimentos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Subgrupos_alimentos!$K$14:$K$22</c:f>
              <c:strCache>
                <c:ptCount val="9"/>
                <c:pt idx="0">
                  <c:v>Comidas fuera del hogar</c:v>
                </c:pt>
                <c:pt idx="1">
                  <c:v>Carnes y derivados de la carne</c:v>
                </c:pt>
                <c:pt idx="2">
                  <c:v>Lácteos, grasas y huevos</c:v>
                </c:pt>
                <c:pt idx="3">
                  <c:v>Alimentos varios</c:v>
                </c:pt>
                <c:pt idx="4">
                  <c:v>Cereales y productos de panadería</c:v>
                </c:pt>
                <c:pt idx="5">
                  <c:v>Hortalizas y Legumbres</c:v>
                </c:pt>
                <c:pt idx="6">
                  <c:v>Frutas</c:v>
                </c:pt>
                <c:pt idx="7">
                  <c:v>Tubérculos y plátanos</c:v>
                </c:pt>
                <c:pt idx="8">
                  <c:v>Pescado y ostras de mar</c:v>
                </c:pt>
              </c:strCache>
            </c:strRef>
          </c:cat>
          <c:val>
            <c:numRef>
              <c:f>Subgrupos_alimentos!$L$14:$L$22</c:f>
              <c:numCache>
                <c:formatCode>0.0</c:formatCode>
                <c:ptCount val="9"/>
                <c:pt idx="0">
                  <c:v>27.327380483830648</c:v>
                </c:pt>
                <c:pt idx="1">
                  <c:v>15.441603586704478</c:v>
                </c:pt>
                <c:pt idx="2">
                  <c:v>15.424823050370595</c:v>
                </c:pt>
                <c:pt idx="3">
                  <c:v>11.321509727603807</c:v>
                </c:pt>
                <c:pt idx="4">
                  <c:v>8.9435003425539712</c:v>
                </c:pt>
                <c:pt idx="5">
                  <c:v>8.6123016525575977</c:v>
                </c:pt>
                <c:pt idx="6">
                  <c:v>6.1758963758325107</c:v>
                </c:pt>
                <c:pt idx="7">
                  <c:v>4.7357980742871124</c:v>
                </c:pt>
                <c:pt idx="8">
                  <c:v>2.0171867062592796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111232"/>
        <c:axId val="187311808"/>
      </c:barChart>
      <c:catAx>
        <c:axId val="15811123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311808"/>
        <c:crosses val="autoZero"/>
        <c:auto val="1"/>
        <c:lblAlgn val="r"/>
        <c:lblOffset val="100"/>
        <c:noMultiLvlLbl val="0"/>
      </c:catAx>
      <c:valAx>
        <c:axId val="187311808"/>
        <c:scaling>
          <c:orientation val="minMax"/>
          <c:max val="40"/>
          <c:min val="0"/>
        </c:scaling>
        <c:delete val="0"/>
        <c:axPos val="b"/>
        <c:numFmt formatCode="0" sourceLinked="0"/>
        <c:majorTickMark val="out"/>
        <c:minorTickMark val="none"/>
        <c:tickLblPos val="low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11123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674244606619294"/>
          <c:y val="5.0925925925925923E-2"/>
          <c:w val="0.49431954580372578"/>
          <c:h val="0.8330941965587634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Subgrupos_vivienda!$K$13</c:f>
              <c:strCache>
                <c:ptCount val="1"/>
                <c:pt idx="0">
                  <c:v>Vivienda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Subgrupos_vivienda!$K$14:$K$20</c:f>
              <c:strCache>
                <c:ptCount val="7"/>
                <c:pt idx="0">
                  <c:v>Gasto de ocupación de la vivienda</c:v>
                </c:pt>
                <c:pt idx="1">
                  <c:v>Combustibles y servicios públicos</c:v>
                </c:pt>
                <c:pt idx="2">
                  <c:v>Artículos para limpieza</c:v>
                </c:pt>
                <c:pt idx="3">
                  <c:v>Utensilios domésticos</c:v>
                </c:pt>
                <c:pt idx="4">
                  <c:v>Ropa de hogar</c:v>
                </c:pt>
                <c:pt idx="5">
                  <c:v>Aparatos domésticos</c:v>
                </c:pt>
                <c:pt idx="6">
                  <c:v>Muebles del hogar</c:v>
                </c:pt>
              </c:strCache>
            </c:strRef>
          </c:cat>
          <c:val>
            <c:numRef>
              <c:f>Subgrupos_vivienda!$L$14:$L$20</c:f>
              <c:numCache>
                <c:formatCode>#,##0.0</c:formatCode>
                <c:ptCount val="7"/>
                <c:pt idx="0">
                  <c:v>69.935966336281368</c:v>
                </c:pt>
                <c:pt idx="1">
                  <c:v>18.619991146180624</c:v>
                </c:pt>
                <c:pt idx="2">
                  <c:v>7.4373141134480516</c:v>
                </c:pt>
                <c:pt idx="3">
                  <c:v>1.5847770613250465</c:v>
                </c:pt>
                <c:pt idx="4">
                  <c:v>0.91107932019711746</c:v>
                </c:pt>
                <c:pt idx="5">
                  <c:v>0.79455172442585187</c:v>
                </c:pt>
                <c:pt idx="6">
                  <c:v>0.7163202981419452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223104"/>
        <c:axId val="187316416"/>
      </c:barChart>
      <c:catAx>
        <c:axId val="138223104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316416"/>
        <c:crosses val="autoZero"/>
        <c:auto val="1"/>
        <c:lblAlgn val="ctr"/>
        <c:lblOffset val="100"/>
        <c:noMultiLvlLbl val="0"/>
      </c:catAx>
      <c:valAx>
        <c:axId val="187316416"/>
        <c:scaling>
          <c:orientation val="minMax"/>
          <c:max val="80"/>
          <c:min val="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38223104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529152605924259"/>
          <c:y val="0.11450030846283296"/>
          <c:w val="0.44418546946337595"/>
          <c:h val="0.551544872680388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Subgrupos_vestuario!$K$13</c:f>
              <c:strCache>
                <c:ptCount val="1"/>
                <c:pt idx="0">
                  <c:v>Vestuario y calzado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txPr>
              <a:bodyPr/>
              <a:lstStyle/>
              <a:p>
                <a:pPr>
                  <a:defRPr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Subgrupos_vestuario!$K$14:$K$15</c:f>
              <c:strCache>
                <c:ptCount val="2"/>
                <c:pt idx="0">
                  <c:v>Vestuario</c:v>
                </c:pt>
                <c:pt idx="1">
                  <c:v>Calzado</c:v>
                </c:pt>
              </c:strCache>
            </c:strRef>
          </c:cat>
          <c:val>
            <c:numRef>
              <c:f>Subgrupos_vestuario!$L$14:$L$15</c:f>
              <c:numCache>
                <c:formatCode>0.0</c:formatCode>
                <c:ptCount val="2"/>
                <c:pt idx="0">
                  <c:v>78.359278172238007</c:v>
                </c:pt>
                <c:pt idx="1">
                  <c:v>21.640721827761993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80098816"/>
        <c:axId val="188795712"/>
      </c:barChart>
      <c:valAx>
        <c:axId val="188795712"/>
        <c:scaling>
          <c:orientation val="minMax"/>
          <c:max val="8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098816"/>
        <c:crosses val="autoZero"/>
        <c:crossBetween val="between"/>
        <c:majorUnit val="20"/>
      </c:valAx>
      <c:catAx>
        <c:axId val="28009881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795712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721030978394137"/>
          <c:y val="0.17893874183668626"/>
          <c:w val="0.50246823602067048"/>
          <c:h val="0.7441160258305681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Subgrupos_salud!$K$13</c:f>
              <c:strCache>
                <c:ptCount val="1"/>
                <c:pt idx="0">
                  <c:v>Salud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dLbl>
              <c:idx val="2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Subgrupos_salud!$K$14:$K$16</c:f>
              <c:strCache>
                <c:ptCount val="3"/>
                <c:pt idx="0">
                  <c:v>Bienes y artículos para salud</c:v>
                </c:pt>
                <c:pt idx="1">
                  <c:v>Servicios Profesionales</c:v>
                </c:pt>
                <c:pt idx="2">
                  <c:v>Gastos de Aseguramiento Privado</c:v>
                </c:pt>
              </c:strCache>
            </c:strRef>
          </c:cat>
          <c:val>
            <c:numRef>
              <c:f>Subgrupos_salud!$L$14:$L$16</c:f>
              <c:numCache>
                <c:formatCode>0.0</c:formatCode>
                <c:ptCount val="3"/>
                <c:pt idx="0">
                  <c:v>49.459115297913435</c:v>
                </c:pt>
                <c:pt idx="1">
                  <c:v>40.297755558713767</c:v>
                </c:pt>
                <c:pt idx="2">
                  <c:v>10.243129143372796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80097792"/>
        <c:axId val="188800320"/>
      </c:barChart>
      <c:valAx>
        <c:axId val="188800320"/>
        <c:scaling>
          <c:orientation val="minMax"/>
          <c:max val="5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80097792"/>
        <c:crosses val="autoZero"/>
        <c:crossBetween val="between"/>
        <c:majorUnit val="10"/>
      </c:valAx>
      <c:catAx>
        <c:axId val="280097792"/>
        <c:scaling>
          <c:orientation val="minMax"/>
        </c:scaling>
        <c:delete val="0"/>
        <c:axPos val="l"/>
        <c:majorTickMark val="out"/>
        <c:minorTickMark val="none"/>
        <c:tickLblPos val="low"/>
        <c:crossAx val="188800320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6114740976527"/>
          <c:y val="5.2780182581889309E-2"/>
          <c:w val="0.41791105898996667"/>
          <c:h val="0.760442083293805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Subgrupos_educación!$K$13</c:f>
              <c:strCache>
                <c:ptCount val="1"/>
                <c:pt idx="0">
                  <c:v>Educación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Subgrupos_educación!$K$14:$K$16</c:f>
              <c:strCache>
                <c:ptCount val="3"/>
                <c:pt idx="0">
                  <c:v>Instrucción y enseñanza</c:v>
                </c:pt>
                <c:pt idx="1">
                  <c:v>Artículos Escolares y otros relacionados</c:v>
                </c:pt>
                <c:pt idx="2">
                  <c:v>Otros artículos relacionados</c:v>
                </c:pt>
              </c:strCache>
            </c:strRef>
          </c:cat>
          <c:val>
            <c:numRef>
              <c:f>Subgrupos_educación!$L$14:$L$16</c:f>
              <c:numCache>
                <c:formatCode>#,##0.0</c:formatCode>
                <c:ptCount val="3"/>
                <c:pt idx="0">
                  <c:v>83.398426278625564</c:v>
                </c:pt>
                <c:pt idx="1">
                  <c:v>14.776025199852331</c:v>
                </c:pt>
                <c:pt idx="2">
                  <c:v>1.8255485215221061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80198144"/>
        <c:axId val="190672832"/>
      </c:barChart>
      <c:valAx>
        <c:axId val="190672832"/>
        <c:scaling>
          <c:orientation val="minMax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280198144"/>
        <c:crosses val="autoZero"/>
        <c:crossBetween val="between"/>
        <c:majorUnit val="20"/>
      </c:valAx>
      <c:catAx>
        <c:axId val="280198144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90672832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92353228573708E-2"/>
          <c:y val="1.2609097808557066E-2"/>
          <c:w val="0.51418895468644932"/>
          <c:h val="0.761798347649725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Subgrupos_cultura!$K$13</c:f>
              <c:strCache>
                <c:ptCount val="1"/>
                <c:pt idx="0">
                  <c:v>Cultura, diversión y esparcimiento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Subgrupos_cultura!$K$14:$K$16</c:f>
              <c:strCache>
                <c:ptCount val="3"/>
                <c:pt idx="0">
                  <c:v>Aficiones, Distracción, Esparcimiento</c:v>
                </c:pt>
                <c:pt idx="1">
                  <c:v>Artículos Culturales y otros relacionados</c:v>
                </c:pt>
                <c:pt idx="2">
                  <c:v>Aparatos Para la Diversión y el Esparcimiento</c:v>
                </c:pt>
              </c:strCache>
            </c:strRef>
          </c:cat>
          <c:val>
            <c:numRef>
              <c:f>Subgrupos_cultura!$L$14:$L$16</c:f>
              <c:numCache>
                <c:formatCode>#,##0.0</c:formatCode>
                <c:ptCount val="3"/>
                <c:pt idx="0">
                  <c:v>85.013868823071888</c:v>
                </c:pt>
                <c:pt idx="1">
                  <c:v>9.9444825702741468</c:v>
                </c:pt>
                <c:pt idx="2">
                  <c:v>5.0416486066539656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80528896"/>
        <c:axId val="189997632"/>
      </c:barChart>
      <c:valAx>
        <c:axId val="189997632"/>
        <c:scaling>
          <c:orientation val="minMax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80528896"/>
        <c:crosses val="autoZero"/>
        <c:crossBetween val="between"/>
        <c:majorUnit val="20"/>
      </c:valAx>
      <c:catAx>
        <c:axId val="280528896"/>
        <c:scaling>
          <c:orientation val="minMax"/>
        </c:scaling>
        <c:delete val="0"/>
        <c:axPos val="l"/>
        <c:majorTickMark val="out"/>
        <c:minorTickMark val="none"/>
        <c:tickLblPos val="nextTo"/>
        <c:crossAx val="189997632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92353228573708E-2"/>
          <c:y val="9.2766264386443226E-2"/>
          <c:w val="0.70511570027035431"/>
          <c:h val="0.9072335958005249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Subgrupos_transporte!$K$13</c:f>
              <c:strCache>
                <c:ptCount val="1"/>
                <c:pt idx="0">
                  <c:v>Transporte y comunicaciones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Subgrupos_transporte!$K$14:$K$16</c:f>
              <c:strCache>
                <c:ptCount val="3"/>
                <c:pt idx="0">
                  <c:v>Transporte Público</c:v>
                </c:pt>
                <c:pt idx="1">
                  <c:v>Transporte Personal</c:v>
                </c:pt>
                <c:pt idx="2">
                  <c:v>Comunicaciones</c:v>
                </c:pt>
              </c:strCache>
            </c:strRef>
          </c:cat>
          <c:val>
            <c:numRef>
              <c:f>Subgrupos_transporte!$L$14:$L$16</c:f>
              <c:numCache>
                <c:formatCode>0.0</c:formatCode>
                <c:ptCount val="3"/>
                <c:pt idx="0">
                  <c:v>47.457717740493294</c:v>
                </c:pt>
                <c:pt idx="1">
                  <c:v>43.117131916543407</c:v>
                </c:pt>
                <c:pt idx="2">
                  <c:v>9.4251503429632972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80197120"/>
        <c:axId val="190002240"/>
      </c:barChart>
      <c:valAx>
        <c:axId val="190002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80197120"/>
        <c:crosses val="autoZero"/>
        <c:crossBetween val="between"/>
      </c:valAx>
      <c:catAx>
        <c:axId val="280197120"/>
        <c:scaling>
          <c:orientation val="minMax"/>
        </c:scaling>
        <c:delete val="0"/>
        <c:axPos val="l"/>
        <c:majorTickMark val="out"/>
        <c:minorTickMark val="none"/>
        <c:tickLblPos val="nextTo"/>
        <c:crossAx val="190002240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184216103421854"/>
          <c:y val="4.7721501028587646E-2"/>
          <c:w val="0.63214276050545226"/>
          <c:h val="0.711246364474710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Subgrupos_otros!$K$12</c:f>
              <c:strCache>
                <c:ptCount val="1"/>
                <c:pt idx="0">
                  <c:v>Otros grupos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Subgrupos_otros!$K$13:$K$16</c:f>
              <c:strCache>
                <c:ptCount val="4"/>
                <c:pt idx="0">
                  <c:v>Otros Bienes y Servicios</c:v>
                </c:pt>
                <c:pt idx="1">
                  <c:v>Artículos para el Aseo, Cuidado Personal</c:v>
                </c:pt>
                <c:pt idx="2">
                  <c:v>Bebidas Alcohólicas, Tabaco, Cigarrillos</c:v>
                </c:pt>
                <c:pt idx="3">
                  <c:v>Artículos de Joyería, Otros Personales</c:v>
                </c:pt>
              </c:strCache>
            </c:strRef>
          </c:cat>
          <c:val>
            <c:numRef>
              <c:f>Subgrupos_otros!$L$13:$L$16</c:f>
              <c:numCache>
                <c:formatCode>#,##0.0</c:formatCode>
                <c:ptCount val="4"/>
                <c:pt idx="0">
                  <c:v>54.49086168249314</c:v>
                </c:pt>
                <c:pt idx="1">
                  <c:v>34.697633458201757</c:v>
                </c:pt>
                <c:pt idx="2">
                  <c:v>6.8949267093070077</c:v>
                </c:pt>
                <c:pt idx="3">
                  <c:v>3.9165781499980907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81959936"/>
        <c:axId val="190514880"/>
      </c:barChart>
      <c:valAx>
        <c:axId val="190514880"/>
        <c:scaling>
          <c:orientation val="minMax"/>
          <c:max val="6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81959936"/>
        <c:crosses val="autoZero"/>
        <c:crossBetween val="between"/>
        <c:majorUnit val="20"/>
      </c:valAx>
      <c:catAx>
        <c:axId val="281959936"/>
        <c:scaling>
          <c:orientation val="minMax"/>
        </c:scaling>
        <c:delete val="0"/>
        <c:axPos val="l"/>
        <c:majorTickMark val="out"/>
        <c:minorTickMark val="none"/>
        <c:tickLblPos val="nextTo"/>
        <c:crossAx val="190514880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3622533294449302E-2"/>
          <c:y val="3.8009600022823227E-2"/>
          <c:w val="0.8939645507274554"/>
          <c:h val="0.8187549925824488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Total_ing_bajos!$O$43:$O$91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Total_ing_bajos!$R$43:$R$91</c:f>
              <c:numCache>
                <c:formatCode>General</c:formatCode>
                <c:ptCount val="49"/>
                <c:pt idx="0">
                  <c:v>5.8779527729802439</c:v>
                </c:pt>
                <c:pt idx="1">
                  <c:v>5.922343755927173</c:v>
                </c:pt>
                <c:pt idx="2">
                  <c:v>5.99469502723875</c:v>
                </c:pt>
                <c:pt idx="3">
                  <c:v>6.0938914870708016</c:v>
                </c:pt>
                <c:pt idx="4">
                  <c:v>6.2539135143101721</c:v>
                </c:pt>
                <c:pt idx="5">
                  <c:v>6.4350292034023759</c:v>
                </c:pt>
                <c:pt idx="6">
                  <c:v>6.5511062919581642</c:v>
                </c:pt>
                <c:pt idx="7">
                  <c:v>16.287178819024064</c:v>
                </c:pt>
                <c:pt idx="8">
                  <c:v>13.778616653986319</c:v>
                </c:pt>
                <c:pt idx="9">
                  <c:v>12.580596288981916</c:v>
                </c:pt>
                <c:pt idx="10">
                  <c:v>11.354309309687171</c:v>
                </c:pt>
                <c:pt idx="11">
                  <c:v>10.206274679922389</c:v>
                </c:pt>
                <c:pt idx="12">
                  <c:v>9.4417498530621877</c:v>
                </c:pt>
                <c:pt idx="13">
                  <c:v>9.0227279064934542</c:v>
                </c:pt>
                <c:pt idx="14">
                  <c:v>8.2022960269645395</c:v>
                </c:pt>
                <c:pt idx="15">
                  <c:v>7.3020460307466672</c:v>
                </c:pt>
                <c:pt idx="16">
                  <c:v>6.5053429440287802</c:v>
                </c:pt>
                <c:pt idx="17">
                  <c:v>5.8316841486235171</c:v>
                </c:pt>
                <c:pt idx="18">
                  <c:v>6.0871763636368703</c:v>
                </c:pt>
                <c:pt idx="19">
                  <c:v>3.3276635881192229</c:v>
                </c:pt>
                <c:pt idx="20">
                  <c:v>3.566465891420445</c:v>
                </c:pt>
                <c:pt idx="21">
                  <c:v>4.5518146864528264</c:v>
                </c:pt>
                <c:pt idx="22">
                  <c:v>5.3015850159353617</c:v>
                </c:pt>
                <c:pt idx="23">
                  <c:v>6.1649223618293725</c:v>
                </c:pt>
                <c:pt idx="24">
                  <c:v>6.8381846941460767</c:v>
                </c:pt>
                <c:pt idx="25">
                  <c:v>7.5693880667697888</c:v>
                </c:pt>
                <c:pt idx="26">
                  <c:v>8.3347436775627948</c:v>
                </c:pt>
                <c:pt idx="27">
                  <c:v>9.0143587399114544</c:v>
                </c:pt>
                <c:pt idx="28">
                  <c:v>9.5004911245661674</c:v>
                </c:pt>
                <c:pt idx="29">
                  <c:v>9.8978489638021259</c:v>
                </c:pt>
                <c:pt idx="30">
                  <c:v>10.310127293622084</c:v>
                </c:pt>
                <c:pt idx="31">
                  <c:v>15.061575273975091</c:v>
                </c:pt>
                <c:pt idx="32">
                  <c:v>15.982623092284932</c:v>
                </c:pt>
                <c:pt idx="33">
                  <c:v>16.424006374189283</c:v>
                </c:pt>
                <c:pt idx="34">
                  <c:v>16.607039248921151</c:v>
                </c:pt>
                <c:pt idx="35">
                  <c:v>16.440272466436333</c:v>
                </c:pt>
                <c:pt idx="36">
                  <c:v>16.27702977436234</c:v>
                </c:pt>
                <c:pt idx="37">
                  <c:v>16.048207057888963</c:v>
                </c:pt>
                <c:pt idx="38">
                  <c:v>15.834074517718054</c:v>
                </c:pt>
                <c:pt idx="39">
                  <c:v>15.556216866215156</c:v>
                </c:pt>
                <c:pt idx="40">
                  <c:v>15.334364137301915</c:v>
                </c:pt>
                <c:pt idx="41">
                  <c:v>15.207804459551987</c:v>
                </c:pt>
                <c:pt idx="42">
                  <c:v>14.987028989905738</c:v>
                </c:pt>
                <c:pt idx="43">
                  <c:v>16.187349338370872</c:v>
                </c:pt>
                <c:pt idx="44">
                  <c:v>15.420763924471181</c:v>
                </c:pt>
                <c:pt idx="45">
                  <c:v>15.972015668707474</c:v>
                </c:pt>
                <c:pt idx="46">
                  <c:v>15.308865548154316</c:v>
                </c:pt>
                <c:pt idx="47">
                  <c:v>16.429642631857753</c:v>
                </c:pt>
                <c:pt idx="48">
                  <c:v>15.100645834278437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2379776"/>
        <c:axId val="190518912"/>
      </c:lineChart>
      <c:catAx>
        <c:axId val="282379776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chemeClr val="tx1">
                <a:alpha val="71000"/>
              </a:schemeClr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518912"/>
        <c:crosses val="autoZero"/>
        <c:auto val="1"/>
        <c:lblAlgn val="ctr"/>
        <c:lblOffset val="100"/>
        <c:noMultiLvlLbl val="0"/>
      </c:catAx>
      <c:valAx>
        <c:axId val="19051891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237977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Ing_bajos__grupo_alimentos!$O$43:$O$91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Ing_bajos__grupo_alimentos!$R$43:$R$91</c:f>
              <c:numCache>
                <c:formatCode>General</c:formatCode>
                <c:ptCount val="49"/>
                <c:pt idx="0">
                  <c:v>1.1282268378124849</c:v>
                </c:pt>
                <c:pt idx="1">
                  <c:v>1.3083505029151121</c:v>
                </c:pt>
                <c:pt idx="2">
                  <c:v>1.5748578618879572</c:v>
                </c:pt>
                <c:pt idx="3">
                  <c:v>1.8272632017551915</c:v>
                </c:pt>
                <c:pt idx="4">
                  <c:v>2.2935839272859804</c:v>
                </c:pt>
                <c:pt idx="5">
                  <c:v>2.8412027639386217</c:v>
                </c:pt>
                <c:pt idx="6">
                  <c:v>3.2094724235372851</c:v>
                </c:pt>
                <c:pt idx="7">
                  <c:v>17.013078028749074</c:v>
                </c:pt>
                <c:pt idx="8">
                  <c:v>14.631170747159183</c:v>
                </c:pt>
                <c:pt idx="9">
                  <c:v>13.486279950829626</c:v>
                </c:pt>
                <c:pt idx="10">
                  <c:v>12.190791039476512</c:v>
                </c:pt>
                <c:pt idx="11">
                  <c:v>11.11637169878259</c:v>
                </c:pt>
                <c:pt idx="12">
                  <c:v>10.238493341020272</c:v>
                </c:pt>
                <c:pt idx="13">
                  <c:v>9.6370684916629035</c:v>
                </c:pt>
                <c:pt idx="14">
                  <c:v>8.6804071018241391</c:v>
                </c:pt>
                <c:pt idx="15">
                  <c:v>7.7610941825679403</c:v>
                </c:pt>
                <c:pt idx="16">
                  <c:v>6.9282539095182116</c:v>
                </c:pt>
                <c:pt idx="17">
                  <c:v>6.1804749008861792</c:v>
                </c:pt>
                <c:pt idx="18">
                  <c:v>6.3622357662439954</c:v>
                </c:pt>
                <c:pt idx="19">
                  <c:v>2.4149459505410142</c:v>
                </c:pt>
                <c:pt idx="20">
                  <c:v>2.6603550222058514</c:v>
                </c:pt>
                <c:pt idx="21">
                  <c:v>3.4568582469342024</c:v>
                </c:pt>
                <c:pt idx="22">
                  <c:v>4.3529968339091063</c:v>
                </c:pt>
                <c:pt idx="23">
                  <c:v>5.3191406718520184</c:v>
                </c:pt>
                <c:pt idx="24">
                  <c:v>6.197401633204902</c:v>
                </c:pt>
                <c:pt idx="25">
                  <c:v>7.0954143421578131</c:v>
                </c:pt>
                <c:pt idx="26">
                  <c:v>8.033442786103473</c:v>
                </c:pt>
                <c:pt idx="27">
                  <c:v>8.8316293441677232</c:v>
                </c:pt>
                <c:pt idx="28">
                  <c:v>9.4132713786023494</c:v>
                </c:pt>
                <c:pt idx="29">
                  <c:v>9.6781292231446372</c:v>
                </c:pt>
                <c:pt idx="30">
                  <c:v>9.9996737708966101</c:v>
                </c:pt>
                <c:pt idx="31">
                  <c:v>15.109286536479626</c:v>
                </c:pt>
                <c:pt idx="32">
                  <c:v>16.091884158363513</c:v>
                </c:pt>
                <c:pt idx="33">
                  <c:v>16.573640467399574</c:v>
                </c:pt>
                <c:pt idx="34">
                  <c:v>16.798504203165244</c:v>
                </c:pt>
                <c:pt idx="35">
                  <c:v>16.773134724824047</c:v>
                </c:pt>
                <c:pt idx="36">
                  <c:v>16.874332342651922</c:v>
                </c:pt>
                <c:pt idx="37">
                  <c:v>16.757953743284347</c:v>
                </c:pt>
                <c:pt idx="38">
                  <c:v>16.597129365011675</c:v>
                </c:pt>
                <c:pt idx="39">
                  <c:v>16.295238890171191</c:v>
                </c:pt>
                <c:pt idx="40">
                  <c:v>16.069816104245739</c:v>
                </c:pt>
                <c:pt idx="41">
                  <c:v>16.087417557302807</c:v>
                </c:pt>
                <c:pt idx="42">
                  <c:v>16.002849690026878</c:v>
                </c:pt>
                <c:pt idx="43">
                  <c:v>16.830567311458069</c:v>
                </c:pt>
                <c:pt idx="44">
                  <c:v>15.304894646639022</c:v>
                </c:pt>
                <c:pt idx="45">
                  <c:v>14.115573268555215</c:v>
                </c:pt>
                <c:pt idx="46">
                  <c:v>13.297844323005869</c:v>
                </c:pt>
                <c:pt idx="47">
                  <c:v>13.573615692794005</c:v>
                </c:pt>
                <c:pt idx="48">
                  <c:v>13.1020389278875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463680"/>
        <c:axId val="190047936"/>
      </c:lineChart>
      <c:catAx>
        <c:axId val="28346368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047936"/>
        <c:crosses val="autoZero"/>
        <c:auto val="1"/>
        <c:lblAlgn val="ctr"/>
        <c:lblOffset val="100"/>
        <c:noMultiLvlLbl val="0"/>
      </c:catAx>
      <c:valAx>
        <c:axId val="19004793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46368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Ing_bajos_grupo_vivienda!$O$43:$O$91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Ing_bajos_grupo_vivienda!$R$43:$R$91</c:f>
              <c:numCache>
                <c:formatCode>General</c:formatCode>
                <c:ptCount val="49"/>
                <c:pt idx="0">
                  <c:v>11.108131595181581</c:v>
                </c:pt>
                <c:pt idx="1">
                  <c:v>11.055720666396773</c:v>
                </c:pt>
                <c:pt idx="2">
                  <c:v>10.952130066932163</c:v>
                </c:pt>
                <c:pt idx="3">
                  <c:v>10.856750788506119</c:v>
                </c:pt>
                <c:pt idx="4">
                  <c:v>10.716568259974913</c:v>
                </c:pt>
                <c:pt idx="5">
                  <c:v>10.538186920361948</c:v>
                </c:pt>
                <c:pt idx="6">
                  <c:v>10.394565108710774</c:v>
                </c:pt>
                <c:pt idx="7">
                  <c:v>16.385838406814624</c:v>
                </c:pt>
                <c:pt idx="8">
                  <c:v>14.123004822293694</c:v>
                </c:pt>
                <c:pt idx="9">
                  <c:v>12.917827821585171</c:v>
                </c:pt>
                <c:pt idx="10">
                  <c:v>11.754564461412787</c:v>
                </c:pt>
                <c:pt idx="11">
                  <c:v>10.373949380360624</c:v>
                </c:pt>
                <c:pt idx="12">
                  <c:v>9.6063953705933347</c:v>
                </c:pt>
                <c:pt idx="13">
                  <c:v>9.1946516685569755</c:v>
                </c:pt>
                <c:pt idx="14">
                  <c:v>8.3491542315369482</c:v>
                </c:pt>
                <c:pt idx="15">
                  <c:v>7.4083183616734161</c:v>
                </c:pt>
                <c:pt idx="16">
                  <c:v>6.5920886037849513</c:v>
                </c:pt>
                <c:pt idx="17">
                  <c:v>5.9376252222259396</c:v>
                </c:pt>
                <c:pt idx="18">
                  <c:v>6.2041073853367878</c:v>
                </c:pt>
                <c:pt idx="19">
                  <c:v>3.7890812196679002</c:v>
                </c:pt>
                <c:pt idx="20">
                  <c:v>4.0580957754211999</c:v>
                </c:pt>
                <c:pt idx="21">
                  <c:v>5.3884597014278501</c:v>
                </c:pt>
                <c:pt idx="22">
                  <c:v>6.0096154370689048</c:v>
                </c:pt>
                <c:pt idx="23">
                  <c:v>6.9346057579371401</c:v>
                </c:pt>
                <c:pt idx="24">
                  <c:v>7.5672328912931519</c:v>
                </c:pt>
                <c:pt idx="25">
                  <c:v>8.3256325125822261</c:v>
                </c:pt>
                <c:pt idx="26">
                  <c:v>9.0650122423822985</c:v>
                </c:pt>
                <c:pt idx="27">
                  <c:v>9.6719911434404402</c:v>
                </c:pt>
                <c:pt idx="28">
                  <c:v>10.081267284362983</c:v>
                </c:pt>
                <c:pt idx="29">
                  <c:v>10.588229501912295</c:v>
                </c:pt>
                <c:pt idx="30">
                  <c:v>11.066506263704534</c:v>
                </c:pt>
                <c:pt idx="31">
                  <c:v>15.710037436219926</c:v>
                </c:pt>
                <c:pt idx="32">
                  <c:v>16.266539777928401</c:v>
                </c:pt>
                <c:pt idx="33">
                  <c:v>16.560780763680903</c:v>
                </c:pt>
                <c:pt idx="34">
                  <c:v>16.745449428861914</c:v>
                </c:pt>
                <c:pt idx="35">
                  <c:v>16.528477059349676</c:v>
                </c:pt>
                <c:pt idx="36">
                  <c:v>16.142506081940567</c:v>
                </c:pt>
                <c:pt idx="37">
                  <c:v>15.754761184149713</c:v>
                </c:pt>
                <c:pt idx="38">
                  <c:v>15.512143485955111</c:v>
                </c:pt>
                <c:pt idx="39">
                  <c:v>15.286587363332394</c:v>
                </c:pt>
                <c:pt idx="40">
                  <c:v>15.111566244691099</c:v>
                </c:pt>
                <c:pt idx="41">
                  <c:v>14.887651730863617</c:v>
                </c:pt>
                <c:pt idx="42">
                  <c:v>14.596269041507238</c:v>
                </c:pt>
                <c:pt idx="43">
                  <c:v>16.133130046103329</c:v>
                </c:pt>
                <c:pt idx="44">
                  <c:v>16.196768119674275</c:v>
                </c:pt>
                <c:pt idx="45">
                  <c:v>17.726052383161182</c:v>
                </c:pt>
                <c:pt idx="46">
                  <c:v>17.114921890003409</c:v>
                </c:pt>
                <c:pt idx="47">
                  <c:v>17.224168886963632</c:v>
                </c:pt>
                <c:pt idx="48">
                  <c:v>17.491388959489342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717632"/>
        <c:axId val="190051968"/>
      </c:lineChart>
      <c:catAx>
        <c:axId val="283717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051968"/>
        <c:crosses val="autoZero"/>
        <c:auto val="1"/>
        <c:lblAlgn val="ctr"/>
        <c:lblOffset val="100"/>
        <c:noMultiLvlLbl val="0"/>
      </c:catAx>
      <c:valAx>
        <c:axId val="19005196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71763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Ing_bajos_grupo_vestuario!$O$43:$O$91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Ing_bajos_grupo_vestuario!$R$43:$R$91</c:f>
              <c:numCache>
                <c:formatCode>General</c:formatCode>
                <c:ptCount val="49"/>
                <c:pt idx="0">
                  <c:v>4.8764527840961858</c:v>
                </c:pt>
                <c:pt idx="1">
                  <c:v>4.8907255707230535</c:v>
                </c:pt>
                <c:pt idx="2">
                  <c:v>4.9234609221130432</c:v>
                </c:pt>
                <c:pt idx="3">
                  <c:v>5.0550127071594675</c:v>
                </c:pt>
                <c:pt idx="4">
                  <c:v>5.1149022894811491</c:v>
                </c:pt>
                <c:pt idx="5">
                  <c:v>5.139515310660614</c:v>
                </c:pt>
                <c:pt idx="6">
                  <c:v>5.183955563534548</c:v>
                </c:pt>
                <c:pt idx="7">
                  <c:v>13.447881068882106</c:v>
                </c:pt>
                <c:pt idx="8">
                  <c:v>11.043876964688316</c:v>
                </c:pt>
                <c:pt idx="9">
                  <c:v>9.9282581604006825</c:v>
                </c:pt>
                <c:pt idx="10">
                  <c:v>8.8114437245752519</c:v>
                </c:pt>
                <c:pt idx="11">
                  <c:v>7.7619012866661174</c:v>
                </c:pt>
                <c:pt idx="12">
                  <c:v>7.1209465127766158</c:v>
                </c:pt>
                <c:pt idx="13">
                  <c:v>6.9362702481929439</c:v>
                </c:pt>
                <c:pt idx="14">
                  <c:v>6.3250586197529435</c:v>
                </c:pt>
                <c:pt idx="15">
                  <c:v>5.5190095126198546</c:v>
                </c:pt>
                <c:pt idx="16">
                  <c:v>4.8063137212387197</c:v>
                </c:pt>
                <c:pt idx="17">
                  <c:v>4.2314197061433356</c:v>
                </c:pt>
                <c:pt idx="18">
                  <c:v>4.5887240298386311</c:v>
                </c:pt>
                <c:pt idx="19">
                  <c:v>3.284594394906315</c:v>
                </c:pt>
                <c:pt idx="20">
                  <c:v>3.9084235175563586</c:v>
                </c:pt>
                <c:pt idx="21">
                  <c:v>4.96744489201284</c:v>
                </c:pt>
                <c:pt idx="22">
                  <c:v>5.650209069945511</c:v>
                </c:pt>
                <c:pt idx="23">
                  <c:v>6.3847825520987112</c:v>
                </c:pt>
                <c:pt idx="24">
                  <c:v>6.9133441223591996</c:v>
                </c:pt>
                <c:pt idx="25">
                  <c:v>7.4447904503158746</c:v>
                </c:pt>
                <c:pt idx="26">
                  <c:v>8.0028553560589586</c:v>
                </c:pt>
                <c:pt idx="27">
                  <c:v>8.5537141608255762</c:v>
                </c:pt>
                <c:pt idx="28">
                  <c:v>8.9331058532106979</c:v>
                </c:pt>
                <c:pt idx="29">
                  <c:v>9.3862435394248998</c:v>
                </c:pt>
                <c:pt idx="30">
                  <c:v>9.8608341876751595</c:v>
                </c:pt>
                <c:pt idx="31">
                  <c:v>14.619446729884288</c:v>
                </c:pt>
                <c:pt idx="32">
                  <c:v>15.361491842503305</c:v>
                </c:pt>
                <c:pt idx="33">
                  <c:v>15.840289724075895</c:v>
                </c:pt>
                <c:pt idx="34">
                  <c:v>15.998446012097478</c:v>
                </c:pt>
                <c:pt idx="35">
                  <c:v>15.7031849084738</c:v>
                </c:pt>
                <c:pt idx="36">
                  <c:v>15.380446820219262</c:v>
                </c:pt>
                <c:pt idx="37">
                  <c:v>15.129408258855914</c:v>
                </c:pt>
                <c:pt idx="38">
                  <c:v>14.869397918896897</c:v>
                </c:pt>
                <c:pt idx="39">
                  <c:v>14.566128039208447</c:v>
                </c:pt>
                <c:pt idx="40">
                  <c:v>14.329665941123061</c:v>
                </c:pt>
                <c:pt idx="41">
                  <c:v>14.065059891472576</c:v>
                </c:pt>
                <c:pt idx="42">
                  <c:v>13.644018029208338</c:v>
                </c:pt>
                <c:pt idx="43">
                  <c:v>14.087612900988166</c:v>
                </c:pt>
                <c:pt idx="44">
                  <c:v>14.529470446468441</c:v>
                </c:pt>
                <c:pt idx="45">
                  <c:v>16.545729313110403</c:v>
                </c:pt>
                <c:pt idx="46">
                  <c:v>16.401736910087173</c:v>
                </c:pt>
                <c:pt idx="47">
                  <c:v>19.009473213815763</c:v>
                </c:pt>
                <c:pt idx="48">
                  <c:v>20.369782111018431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721216"/>
        <c:axId val="190539456"/>
      </c:lineChart>
      <c:catAx>
        <c:axId val="28372121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539456"/>
        <c:crosses val="autoZero"/>
        <c:auto val="1"/>
        <c:lblAlgn val="ctr"/>
        <c:lblOffset val="100"/>
        <c:noMultiLvlLbl val="0"/>
      </c:catAx>
      <c:valAx>
        <c:axId val="19053945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72121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5799110637486091E-2"/>
          <c:y val="3.8009600022823227E-2"/>
          <c:w val="0.92373042185516285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Ing_bajos_grupo_salud!$O$43:$O$91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Ing_bajos_grupo_salud!$R$43:$R$91</c:f>
              <c:numCache>
                <c:formatCode>General</c:formatCode>
                <c:ptCount val="49"/>
                <c:pt idx="0">
                  <c:v>10.451524964305548</c:v>
                </c:pt>
                <c:pt idx="1">
                  <c:v>10.206867482747839</c:v>
                </c:pt>
                <c:pt idx="2">
                  <c:v>10.048656365168851</c:v>
                </c:pt>
                <c:pt idx="3">
                  <c:v>10.007437062828473</c:v>
                </c:pt>
                <c:pt idx="4">
                  <c:v>9.9211508511956268</c:v>
                </c:pt>
                <c:pt idx="5">
                  <c:v>9.8248810273656506</c:v>
                </c:pt>
                <c:pt idx="6">
                  <c:v>9.7693817909197289</c:v>
                </c:pt>
                <c:pt idx="7">
                  <c:v>15.599658403653137</c:v>
                </c:pt>
                <c:pt idx="8">
                  <c:v>13.182940501915619</c:v>
                </c:pt>
                <c:pt idx="9">
                  <c:v>11.938984284242382</c:v>
                </c:pt>
                <c:pt idx="10">
                  <c:v>10.921815159052484</c:v>
                </c:pt>
                <c:pt idx="11">
                  <c:v>10.000064313307977</c:v>
                </c:pt>
                <c:pt idx="12">
                  <c:v>9.5796392467342386</c:v>
                </c:pt>
                <c:pt idx="13">
                  <c:v>9.4689772614755974</c:v>
                </c:pt>
                <c:pt idx="14">
                  <c:v>8.8076975634247887</c:v>
                </c:pt>
                <c:pt idx="15">
                  <c:v>7.9882047590170702</c:v>
                </c:pt>
                <c:pt idx="16">
                  <c:v>7.2679150413015092</c:v>
                </c:pt>
                <c:pt idx="17">
                  <c:v>6.6736373188847509</c:v>
                </c:pt>
                <c:pt idx="18">
                  <c:v>7.0365874994255284</c:v>
                </c:pt>
                <c:pt idx="19">
                  <c:v>5.7827218765317712</c:v>
                </c:pt>
                <c:pt idx="20">
                  <c:v>6.4162044763958592</c:v>
                </c:pt>
                <c:pt idx="21">
                  <c:v>7.6524932003702695</c:v>
                </c:pt>
                <c:pt idx="22">
                  <c:v>8.3431416765878286</c:v>
                </c:pt>
                <c:pt idx="23">
                  <c:v>9.0381609971639918</c:v>
                </c:pt>
                <c:pt idx="24">
                  <c:v>9.4435783918097584</c:v>
                </c:pt>
                <c:pt idx="25">
                  <c:v>9.996535525096629</c:v>
                </c:pt>
                <c:pt idx="26">
                  <c:v>10.606259887400494</c:v>
                </c:pt>
                <c:pt idx="27">
                  <c:v>11.164150744925138</c:v>
                </c:pt>
                <c:pt idx="28">
                  <c:v>11.549911882564512</c:v>
                </c:pt>
                <c:pt idx="29">
                  <c:v>12.014239908471346</c:v>
                </c:pt>
                <c:pt idx="30">
                  <c:v>12.486391997240931</c:v>
                </c:pt>
                <c:pt idx="31">
                  <c:v>16.528959641902663</c:v>
                </c:pt>
                <c:pt idx="32">
                  <c:v>17.207280479389109</c:v>
                </c:pt>
                <c:pt idx="33">
                  <c:v>17.507615460560409</c:v>
                </c:pt>
                <c:pt idx="34">
                  <c:v>17.569264782736461</c:v>
                </c:pt>
                <c:pt idx="35">
                  <c:v>17.162533691196245</c:v>
                </c:pt>
                <c:pt idx="36">
                  <c:v>16.827381173305731</c:v>
                </c:pt>
                <c:pt idx="37">
                  <c:v>16.521169480704877</c:v>
                </c:pt>
                <c:pt idx="38">
                  <c:v>16.255555770958054</c:v>
                </c:pt>
                <c:pt idx="39">
                  <c:v>15.969258338357584</c:v>
                </c:pt>
                <c:pt idx="40">
                  <c:v>15.725515565387393</c:v>
                </c:pt>
                <c:pt idx="41">
                  <c:v>15.444517552652503</c:v>
                </c:pt>
                <c:pt idx="42">
                  <c:v>15.025674630818585</c:v>
                </c:pt>
                <c:pt idx="43">
                  <c:v>15.364329481952543</c:v>
                </c:pt>
                <c:pt idx="44">
                  <c:v>15.178485595769509</c:v>
                </c:pt>
                <c:pt idx="45">
                  <c:v>15.670100169317536</c:v>
                </c:pt>
                <c:pt idx="46">
                  <c:v>15.042160910151692</c:v>
                </c:pt>
                <c:pt idx="47">
                  <c:v>16.240233504107525</c:v>
                </c:pt>
                <c:pt idx="48">
                  <c:v>16.389581378853446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719680"/>
        <c:axId val="190543488"/>
      </c:lineChart>
      <c:catAx>
        <c:axId val="28371968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543488"/>
        <c:crosses val="autoZero"/>
        <c:auto val="1"/>
        <c:lblAlgn val="ctr"/>
        <c:lblOffset val="100"/>
        <c:noMultiLvlLbl val="0"/>
      </c:catAx>
      <c:valAx>
        <c:axId val="190543488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71968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149325626204221E-2"/>
          <c:y val="3.8009600022823227E-2"/>
          <c:w val="0.91438012986815953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Ing_bajos_grupo_educación!$O$43:$O$91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Ing_bajos_grupo_educación!$R$43:$R$91</c:f>
              <c:numCache>
                <c:formatCode>General</c:formatCode>
                <c:ptCount val="49"/>
                <c:pt idx="0">
                  <c:v>7.2653314360683119</c:v>
                </c:pt>
                <c:pt idx="1">
                  <c:v>7.4249215710866512</c:v>
                </c:pt>
                <c:pt idx="2">
                  <c:v>7.4960694378467974</c:v>
                </c:pt>
                <c:pt idx="3">
                  <c:v>7.6392066685423199</c:v>
                </c:pt>
                <c:pt idx="4">
                  <c:v>7.6914885985169823</c:v>
                </c:pt>
                <c:pt idx="5">
                  <c:v>7.6916962071877482</c:v>
                </c:pt>
                <c:pt idx="6">
                  <c:v>7.7079024037308264</c:v>
                </c:pt>
                <c:pt idx="7">
                  <c:v>15.540454797229565</c:v>
                </c:pt>
                <c:pt idx="8">
                  <c:v>13.187878195671265</c:v>
                </c:pt>
                <c:pt idx="9">
                  <c:v>11.965849272623119</c:v>
                </c:pt>
                <c:pt idx="10">
                  <c:v>10.77495199262184</c:v>
                </c:pt>
                <c:pt idx="11">
                  <c:v>9.6739211406901013</c:v>
                </c:pt>
                <c:pt idx="12">
                  <c:v>9.0346548587922459</c:v>
                </c:pt>
                <c:pt idx="13">
                  <c:v>8.8642690121370613</c:v>
                </c:pt>
                <c:pt idx="14">
                  <c:v>8.2645552477249815</c:v>
                </c:pt>
                <c:pt idx="15">
                  <c:v>7.4962900787683751</c:v>
                </c:pt>
                <c:pt idx="16">
                  <c:v>6.8175179005550257</c:v>
                </c:pt>
                <c:pt idx="17">
                  <c:v>6.2503834622375409</c:v>
                </c:pt>
                <c:pt idx="18">
                  <c:v>6.6265387441174939</c:v>
                </c:pt>
                <c:pt idx="19">
                  <c:v>5.5612943401690762</c:v>
                </c:pt>
                <c:pt idx="20">
                  <c:v>6.1383554929737016</c:v>
                </c:pt>
                <c:pt idx="21">
                  <c:v>7.1650057265694178</c:v>
                </c:pt>
                <c:pt idx="22">
                  <c:v>7.7927563724501381</c:v>
                </c:pt>
                <c:pt idx="23">
                  <c:v>8.4795373472148725</c:v>
                </c:pt>
                <c:pt idx="24">
                  <c:v>8.9394342385128223</c:v>
                </c:pt>
                <c:pt idx="25">
                  <c:v>9.3992026986506652</c:v>
                </c:pt>
                <c:pt idx="26">
                  <c:v>9.943702570999724</c:v>
                </c:pt>
                <c:pt idx="27">
                  <c:v>10.446518634560164</c:v>
                </c:pt>
                <c:pt idx="28">
                  <c:v>10.799173930834826</c:v>
                </c:pt>
                <c:pt idx="29">
                  <c:v>11.251543620945469</c:v>
                </c:pt>
                <c:pt idx="30">
                  <c:v>11.71368699670845</c:v>
                </c:pt>
                <c:pt idx="31">
                  <c:v>15.952166879780982</c:v>
                </c:pt>
                <c:pt idx="32">
                  <c:v>16.607271299531902</c:v>
                </c:pt>
                <c:pt idx="33">
                  <c:v>16.821055167234313</c:v>
                </c:pt>
                <c:pt idx="34">
                  <c:v>16.817472474365893</c:v>
                </c:pt>
                <c:pt idx="35">
                  <c:v>16.369602258940439</c:v>
                </c:pt>
                <c:pt idx="36">
                  <c:v>15.960411873285562</c:v>
                </c:pt>
                <c:pt idx="37">
                  <c:v>15.645025660623467</c:v>
                </c:pt>
                <c:pt idx="38">
                  <c:v>15.342503761721836</c:v>
                </c:pt>
                <c:pt idx="39">
                  <c:v>15.03059777428286</c:v>
                </c:pt>
                <c:pt idx="40">
                  <c:v>14.773430588434344</c:v>
                </c:pt>
                <c:pt idx="41">
                  <c:v>14.485859499705755</c:v>
                </c:pt>
                <c:pt idx="42">
                  <c:v>14.068814849025269</c:v>
                </c:pt>
                <c:pt idx="43" formatCode="#,##0.0">
                  <c:v>14.754928546405699</c:v>
                </c:pt>
                <c:pt idx="44" formatCode="#,##0.0">
                  <c:v>13.341144952734885</c:v>
                </c:pt>
                <c:pt idx="45" formatCode="#,##0.0">
                  <c:v>13.065946242099669</c:v>
                </c:pt>
                <c:pt idx="46" formatCode="#,##0.0">
                  <c:v>12.567763555961964</c:v>
                </c:pt>
                <c:pt idx="47" formatCode="#,##0.0">
                  <c:v>13.766403898992419</c:v>
                </c:pt>
                <c:pt idx="48" formatCode="#,##0.0">
                  <c:v>14.893307580590243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4123136"/>
        <c:axId val="190580416"/>
      </c:lineChart>
      <c:catAx>
        <c:axId val="28412313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580416"/>
        <c:crosses val="autoZero"/>
        <c:auto val="1"/>
        <c:lblAlgn val="ctr"/>
        <c:lblOffset val="100"/>
        <c:noMultiLvlLbl val="0"/>
      </c:catAx>
      <c:valAx>
        <c:axId val="19058041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412313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525727449536439E-2"/>
          <c:y val="3.8009600022823227E-2"/>
          <c:w val="0.91414093921713024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Ing_bajos_grupos_cultura!$O$43:$O$91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Ing_bajos_grupos_cultura!$R$43:$R$91</c:f>
              <c:numCache>
                <c:formatCode>General</c:formatCode>
                <c:ptCount val="49"/>
                <c:pt idx="0">
                  <c:v>8.0043574085336022</c:v>
                </c:pt>
                <c:pt idx="1">
                  <c:v>7.7687143496953048</c:v>
                </c:pt>
                <c:pt idx="2">
                  <c:v>7.5554063343888922</c:v>
                </c:pt>
                <c:pt idx="3">
                  <c:v>7.3665867478245994</c:v>
                </c:pt>
                <c:pt idx="4">
                  <c:v>7.1217970523616447</c:v>
                </c:pt>
                <c:pt idx="5">
                  <c:v>6.8397256373532445</c:v>
                </c:pt>
                <c:pt idx="6">
                  <c:v>6.6609822399127161</c:v>
                </c:pt>
                <c:pt idx="7">
                  <c:v>11.043835689503734</c:v>
                </c:pt>
                <c:pt idx="8">
                  <c:v>8.4301512304669544</c:v>
                </c:pt>
                <c:pt idx="9">
                  <c:v>7.165073151968504</c:v>
                </c:pt>
                <c:pt idx="10">
                  <c:v>5.9334378319632508</c:v>
                </c:pt>
                <c:pt idx="11">
                  <c:v>4.9653528621849574</c:v>
                </c:pt>
                <c:pt idx="12">
                  <c:v>4.5492856579231411</c:v>
                </c:pt>
                <c:pt idx="13">
                  <c:v>4.5190867217272057</c:v>
                </c:pt>
                <c:pt idx="14">
                  <c:v>4.0802892256395218</c:v>
                </c:pt>
                <c:pt idx="15">
                  <c:v>3.4613969680557855</c:v>
                </c:pt>
                <c:pt idx="16">
                  <c:v>2.9398298969740999</c:v>
                </c:pt>
                <c:pt idx="17">
                  <c:v>2.5569416824348989</c:v>
                </c:pt>
                <c:pt idx="18">
                  <c:v>3.0447846293568226</c:v>
                </c:pt>
                <c:pt idx="19">
                  <c:v>3.508274638058273</c:v>
                </c:pt>
                <c:pt idx="20">
                  <c:v>4.5187072856963661</c:v>
                </c:pt>
                <c:pt idx="21">
                  <c:v>5.8623120191715117</c:v>
                </c:pt>
                <c:pt idx="22">
                  <c:v>6.7647410386568074</c:v>
                </c:pt>
                <c:pt idx="23">
                  <c:v>7.8032104780817235</c:v>
                </c:pt>
                <c:pt idx="24">
                  <c:v>8.4709814035456077</c:v>
                </c:pt>
                <c:pt idx="25">
                  <c:v>9.0750730007620017</c:v>
                </c:pt>
                <c:pt idx="26">
                  <c:v>9.7870759316871947</c:v>
                </c:pt>
                <c:pt idx="27">
                  <c:v>10.467660414805135</c:v>
                </c:pt>
                <c:pt idx="28">
                  <c:v>11.035554822118288</c:v>
                </c:pt>
                <c:pt idx="29">
                  <c:v>11.622241460409089</c:v>
                </c:pt>
                <c:pt idx="30">
                  <c:v>12.200293991133826</c:v>
                </c:pt>
                <c:pt idx="31">
                  <c:v>17.421441066994724</c:v>
                </c:pt>
                <c:pt idx="32">
                  <c:v>17.4877090521925</c:v>
                </c:pt>
                <c:pt idx="33">
                  <c:v>17.829487112059251</c:v>
                </c:pt>
                <c:pt idx="34">
                  <c:v>17.802953520644294</c:v>
                </c:pt>
                <c:pt idx="35">
                  <c:v>17.086658046437584</c:v>
                </c:pt>
                <c:pt idx="36">
                  <c:v>16.431958577675765</c:v>
                </c:pt>
                <c:pt idx="37">
                  <c:v>16.014699169802093</c:v>
                </c:pt>
                <c:pt idx="38">
                  <c:v>15.519900437392241</c:v>
                </c:pt>
                <c:pt idx="39">
                  <c:v>15.088560451356802</c:v>
                </c:pt>
                <c:pt idx="40">
                  <c:v>14.630448303747068</c:v>
                </c:pt>
                <c:pt idx="41">
                  <c:v>14.198263300300052</c:v>
                </c:pt>
                <c:pt idx="42">
                  <c:v>13.698864780448773</c:v>
                </c:pt>
                <c:pt idx="43" formatCode="#,##0.0">
                  <c:v>13.429383008306473</c:v>
                </c:pt>
                <c:pt idx="44" formatCode="#,##0.0">
                  <c:v>13.566537760623355</c:v>
                </c:pt>
                <c:pt idx="45" formatCode="#,##0.0">
                  <c:v>10.90390970546693</c:v>
                </c:pt>
                <c:pt idx="46" formatCode="#,##0.0">
                  <c:v>11.741308676915875</c:v>
                </c:pt>
                <c:pt idx="47" formatCode="#,##0.0">
                  <c:v>13.290731601420557</c:v>
                </c:pt>
                <c:pt idx="48" formatCode="#,##0.0">
                  <c:v>14.537451878278706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816960"/>
        <c:axId val="190584448"/>
      </c:lineChart>
      <c:catAx>
        <c:axId val="28381696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584448"/>
        <c:crosses val="autoZero"/>
        <c:auto val="1"/>
        <c:lblAlgn val="ctr"/>
        <c:lblOffset val="100"/>
        <c:noMultiLvlLbl val="0"/>
      </c:catAx>
      <c:valAx>
        <c:axId val="19058444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81696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319740611822661E-2"/>
          <c:y val="3.8009600022823227E-2"/>
          <c:w val="0.91620969589101786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Ing_bajos_grupos_transporte!$O$43:$O$91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Ing_bajos_grupos_transporte!$R$43:$R$91</c:f>
              <c:numCache>
                <c:formatCode>General</c:formatCode>
                <c:ptCount val="49"/>
                <c:pt idx="0">
                  <c:v>9.6091984524614649</c:v>
                </c:pt>
                <c:pt idx="1">
                  <c:v>9.6171500078569672</c:v>
                </c:pt>
                <c:pt idx="2">
                  <c:v>9.6253361296817488</c:v>
                </c:pt>
                <c:pt idx="3">
                  <c:v>9.6810789155564727</c:v>
                </c:pt>
                <c:pt idx="4">
                  <c:v>9.6072591838724399</c:v>
                </c:pt>
                <c:pt idx="5">
                  <c:v>9.5493185244388989</c:v>
                </c:pt>
                <c:pt idx="6">
                  <c:v>9.5070825659786973</c:v>
                </c:pt>
                <c:pt idx="7">
                  <c:v>17.862203690872256</c:v>
                </c:pt>
                <c:pt idx="8">
                  <c:v>13.83574385598294</c:v>
                </c:pt>
                <c:pt idx="9">
                  <c:v>12.30610323763317</c:v>
                </c:pt>
                <c:pt idx="10">
                  <c:v>10.923859287374116</c:v>
                </c:pt>
                <c:pt idx="11">
                  <c:v>9.7366959814476637</c:v>
                </c:pt>
                <c:pt idx="12">
                  <c:v>9.0120678043386526</c:v>
                </c:pt>
                <c:pt idx="13">
                  <c:v>8.7978813894306072</c:v>
                </c:pt>
                <c:pt idx="14">
                  <c:v>8.1447451266241302</c:v>
                </c:pt>
                <c:pt idx="15">
                  <c:v>7.1428398097776347</c:v>
                </c:pt>
                <c:pt idx="16">
                  <c:v>6.2900435688522993</c:v>
                </c:pt>
                <c:pt idx="17">
                  <c:v>5.5884160074233691</c:v>
                </c:pt>
                <c:pt idx="18">
                  <c:v>5.8477494379134853</c:v>
                </c:pt>
                <c:pt idx="19">
                  <c:v>3.3715109394576004</c:v>
                </c:pt>
                <c:pt idx="20">
                  <c:v>2.7088499356616058</c:v>
                </c:pt>
                <c:pt idx="21">
                  <c:v>3.3568542478328967</c:v>
                </c:pt>
                <c:pt idx="22">
                  <c:v>3.8802289411045576</c:v>
                </c:pt>
                <c:pt idx="23">
                  <c:v>4.3860224129036007</c:v>
                </c:pt>
                <c:pt idx="24">
                  <c:v>4.7283008603919763</c:v>
                </c:pt>
                <c:pt idx="25">
                  <c:v>5.1034083408718622</c:v>
                </c:pt>
                <c:pt idx="26">
                  <c:v>5.5688391086171629</c:v>
                </c:pt>
                <c:pt idx="27">
                  <c:v>6.2189672390575268</c:v>
                </c:pt>
                <c:pt idx="28">
                  <c:v>6.6911272368055164</c:v>
                </c:pt>
                <c:pt idx="29">
                  <c:v>7.2331967658623375</c:v>
                </c:pt>
                <c:pt idx="30">
                  <c:v>7.7641306377822072</c:v>
                </c:pt>
                <c:pt idx="31">
                  <c:v>12.870582732554858</c:v>
                </c:pt>
                <c:pt idx="32">
                  <c:v>15.228584381673294</c:v>
                </c:pt>
                <c:pt idx="33">
                  <c:v>16.075071599594203</c:v>
                </c:pt>
                <c:pt idx="34">
                  <c:v>16.290341241432582</c:v>
                </c:pt>
                <c:pt idx="35">
                  <c:v>16.142147647988338</c:v>
                </c:pt>
                <c:pt idx="36">
                  <c:v>15.823353386346062</c:v>
                </c:pt>
                <c:pt idx="37">
                  <c:v>15.617331404546198</c:v>
                </c:pt>
                <c:pt idx="38">
                  <c:v>15.350093788174002</c:v>
                </c:pt>
                <c:pt idx="39">
                  <c:v>15.063634046905694</c:v>
                </c:pt>
                <c:pt idx="40">
                  <c:v>14.828278377546189</c:v>
                </c:pt>
                <c:pt idx="41">
                  <c:v>14.692666986844527</c:v>
                </c:pt>
                <c:pt idx="42">
                  <c:v>14.491060925421827</c:v>
                </c:pt>
                <c:pt idx="43">
                  <c:v>17.582920583112681</c:v>
                </c:pt>
                <c:pt idx="44">
                  <c:v>16.486790648820794</c:v>
                </c:pt>
                <c:pt idx="45">
                  <c:v>21.181193865440882</c:v>
                </c:pt>
                <c:pt idx="46">
                  <c:v>20.476739771888042</c:v>
                </c:pt>
                <c:pt idx="47">
                  <c:v>21.802908994007609</c:v>
                </c:pt>
                <c:pt idx="48">
                  <c:v>22.057049343801193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5419008"/>
        <c:axId val="190629568"/>
      </c:lineChart>
      <c:catAx>
        <c:axId val="28541900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90629568"/>
        <c:crosses val="autoZero"/>
        <c:auto val="1"/>
        <c:lblAlgn val="ctr"/>
        <c:lblOffset val="100"/>
        <c:noMultiLvlLbl val="0"/>
      </c:catAx>
      <c:valAx>
        <c:axId val="190629568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crossAx val="28541900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/>
      </a:pPr>
      <a:endParaRPr lang="es-CO"/>
    </a:p>
  </c:txPr>
  <c:printSettings>
    <c:headerFooter/>
    <c:pageMargins b="0.75" l="0.7" r="0.7" t="0.75" header="0.3" footer="0.3"/>
    <c:pageSetup/>
  </c:printSettings>
  <c:userShapes r:id="rId1"/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459718765724236E-2"/>
          <c:y val="3.8009600022823227E-2"/>
          <c:w val="0.92806971019814233"/>
          <c:h val="0.7462912244665069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Ing_bajos_grupos_otros!$O$43:$O$91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Ing_bajos_grupos_otros!$R$43:$R$91</c:f>
              <c:numCache>
                <c:formatCode>General</c:formatCode>
                <c:ptCount val="49"/>
                <c:pt idx="0">
                  <c:v>8.7250395770002811</c:v>
                </c:pt>
                <c:pt idx="1">
                  <c:v>8.4775547009915861</c:v>
                </c:pt>
                <c:pt idx="2">
                  <c:v>8.1705902908630677</c:v>
                </c:pt>
                <c:pt idx="3">
                  <c:v>8.061288340314011</c:v>
                </c:pt>
                <c:pt idx="4">
                  <c:v>7.8966577958569761</c:v>
                </c:pt>
                <c:pt idx="5">
                  <c:v>7.7184329672402852</c:v>
                </c:pt>
                <c:pt idx="6">
                  <c:v>7.5547360608682723</c:v>
                </c:pt>
                <c:pt idx="7">
                  <c:v>12.888204961256466</c:v>
                </c:pt>
                <c:pt idx="8">
                  <c:v>10.533106699132123</c:v>
                </c:pt>
                <c:pt idx="9">
                  <c:v>9.5350480007809999</c:v>
                </c:pt>
                <c:pt idx="10">
                  <c:v>8.4637643618676428</c:v>
                </c:pt>
                <c:pt idx="11">
                  <c:v>7.5032574201797209</c:v>
                </c:pt>
                <c:pt idx="12">
                  <c:v>6.8756111036089029</c:v>
                </c:pt>
                <c:pt idx="13">
                  <c:v>6.627053740314115</c:v>
                </c:pt>
                <c:pt idx="14">
                  <c:v>6.0476615274500656</c:v>
                </c:pt>
                <c:pt idx="15">
                  <c:v>5.3171060076455889</c:v>
                </c:pt>
                <c:pt idx="16">
                  <c:v>4.6666680848186815</c:v>
                </c:pt>
                <c:pt idx="17">
                  <c:v>4.1847387283409754</c:v>
                </c:pt>
                <c:pt idx="18">
                  <c:v>4.592543143348049</c:v>
                </c:pt>
                <c:pt idx="19">
                  <c:v>3.9228299158255542</c:v>
                </c:pt>
                <c:pt idx="20">
                  <c:v>4.3985741403837153</c:v>
                </c:pt>
                <c:pt idx="21">
                  <c:v>5.3482469377704511</c:v>
                </c:pt>
                <c:pt idx="22">
                  <c:v>6.1178019297333019</c:v>
                </c:pt>
                <c:pt idx="23">
                  <c:v>6.8920648635875992</c:v>
                </c:pt>
                <c:pt idx="24">
                  <c:v>7.3157079602272246</c:v>
                </c:pt>
                <c:pt idx="25">
                  <c:v>7.8383524214800326</c:v>
                </c:pt>
                <c:pt idx="26">
                  <c:v>8.4341806226912333</c:v>
                </c:pt>
                <c:pt idx="27">
                  <c:v>8.9506046089413935</c:v>
                </c:pt>
                <c:pt idx="28">
                  <c:v>9.351700302053235</c:v>
                </c:pt>
                <c:pt idx="29">
                  <c:v>9.7846007914758069</c:v>
                </c:pt>
                <c:pt idx="30">
                  <c:v>10.174301163243825</c:v>
                </c:pt>
                <c:pt idx="31">
                  <c:v>13.032350993614529</c:v>
                </c:pt>
                <c:pt idx="32">
                  <c:v>13.557370620548692</c:v>
                </c:pt>
                <c:pt idx="33">
                  <c:v>13.989163194558273</c:v>
                </c:pt>
                <c:pt idx="34">
                  <c:v>14.123343940112655</c:v>
                </c:pt>
                <c:pt idx="35">
                  <c:v>13.789938437635186</c:v>
                </c:pt>
                <c:pt idx="36">
                  <c:v>13.540789319327518</c:v>
                </c:pt>
                <c:pt idx="37">
                  <c:v>13.364202902892641</c:v>
                </c:pt>
                <c:pt idx="38">
                  <c:v>13.180025470059874</c:v>
                </c:pt>
                <c:pt idx="39">
                  <c:v>12.931711184798145</c:v>
                </c:pt>
                <c:pt idx="40">
                  <c:v>12.647122271384404</c:v>
                </c:pt>
                <c:pt idx="41">
                  <c:v>12.37640500079571</c:v>
                </c:pt>
                <c:pt idx="42">
                  <c:v>12.023293561516013</c:v>
                </c:pt>
                <c:pt idx="43" formatCode="#,##0.0">
                  <c:v>13.62329449949673</c:v>
                </c:pt>
                <c:pt idx="44" formatCode="#,##0.0">
                  <c:v>13.761777723113401</c:v>
                </c:pt>
                <c:pt idx="45" formatCode="#,##0.0">
                  <c:v>16.018733956410045</c:v>
                </c:pt>
                <c:pt idx="46" formatCode="#,##0.0">
                  <c:v>15.393966404028436</c:v>
                </c:pt>
                <c:pt idx="47" formatCode="#,##0.0">
                  <c:v>16.58442575390351</c:v>
                </c:pt>
                <c:pt idx="48" formatCode="#,##0.0">
                  <c:v>16.781559705406956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9481344"/>
        <c:axId val="190633600"/>
      </c:lineChart>
      <c:catAx>
        <c:axId val="31948134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633600"/>
        <c:crosses val="autoZero"/>
        <c:auto val="1"/>
        <c:lblAlgn val="ctr"/>
        <c:lblOffset val="100"/>
        <c:noMultiLvlLbl val="0"/>
      </c:catAx>
      <c:valAx>
        <c:axId val="19063360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948134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4322582690513972E-2"/>
          <c:y val="8.9148427576260084E-2"/>
          <c:w val="0.9252377691918944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Total_ing_altos!$O$43:$O$91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Total_ing_altos!$R$43:$R$91</c:f>
              <c:numCache>
                <c:formatCode>General</c:formatCode>
                <c:ptCount val="49"/>
                <c:pt idx="0">
                  <c:v>8.283417552133443</c:v>
                </c:pt>
                <c:pt idx="1">
                  <c:v>8.3273765149346701</c:v>
                </c:pt>
                <c:pt idx="2">
                  <c:v>8.3037782371744306</c:v>
                </c:pt>
                <c:pt idx="3">
                  <c:v>8.259073740917211</c:v>
                </c:pt>
                <c:pt idx="4">
                  <c:v>8.1847376216959802</c:v>
                </c:pt>
                <c:pt idx="5">
                  <c:v>8.1084973844767649</c:v>
                </c:pt>
                <c:pt idx="6">
                  <c:v>8.0356799874295106</c:v>
                </c:pt>
                <c:pt idx="7">
                  <c:v>12.375248725706257</c:v>
                </c:pt>
                <c:pt idx="8">
                  <c:v>10.49743478946179</c:v>
                </c:pt>
                <c:pt idx="9">
                  <c:v>10.26337885100479</c:v>
                </c:pt>
                <c:pt idx="10">
                  <c:v>9.5589677380344629</c:v>
                </c:pt>
                <c:pt idx="11">
                  <c:v>9.1926891419924939</c:v>
                </c:pt>
                <c:pt idx="12">
                  <c:v>8.9223314362905981</c:v>
                </c:pt>
                <c:pt idx="13">
                  <c:v>8.6731183097464424</c:v>
                </c:pt>
                <c:pt idx="14">
                  <c:v>8.3615114612948016</c:v>
                </c:pt>
                <c:pt idx="15">
                  <c:v>7.7184568303947598</c:v>
                </c:pt>
                <c:pt idx="16">
                  <c:v>7.2025942225926398</c:v>
                </c:pt>
                <c:pt idx="17">
                  <c:v>6.8301982969940944</c:v>
                </c:pt>
                <c:pt idx="18">
                  <c:v>7.5012749660967382</c:v>
                </c:pt>
                <c:pt idx="19">
                  <c:v>8.7205760239651866</c:v>
                </c:pt>
                <c:pt idx="20">
                  <c:v>8.0394377391579184</c:v>
                </c:pt>
                <c:pt idx="21">
                  <c:v>8.6735335174862769</c:v>
                </c:pt>
                <c:pt idx="22">
                  <c:v>8.9645405869238637</c:v>
                </c:pt>
                <c:pt idx="23">
                  <c:v>9.2308483922600271</c:v>
                </c:pt>
                <c:pt idx="24">
                  <c:v>9.2563640766569755</c:v>
                </c:pt>
                <c:pt idx="25">
                  <c:v>9.6190169010087914</c:v>
                </c:pt>
                <c:pt idx="26">
                  <c:v>9.9674626544941969</c:v>
                </c:pt>
                <c:pt idx="27">
                  <c:v>10.352529746507489</c:v>
                </c:pt>
                <c:pt idx="28">
                  <c:v>10.773166672340452</c:v>
                </c:pt>
                <c:pt idx="29">
                  <c:v>11.140599096901171</c:v>
                </c:pt>
                <c:pt idx="30">
                  <c:v>11.682489882737656</c:v>
                </c:pt>
                <c:pt idx="31">
                  <c:v>14.982236074936228</c:v>
                </c:pt>
                <c:pt idx="32">
                  <c:v>16.10286080126777</c:v>
                </c:pt>
                <c:pt idx="33">
                  <c:v>16.267858877874186</c:v>
                </c:pt>
                <c:pt idx="34">
                  <c:v>16.388818353541268</c:v>
                </c:pt>
                <c:pt idx="35">
                  <c:v>16.573556744402108</c:v>
                </c:pt>
                <c:pt idx="36">
                  <c:v>16.221664723239847</c:v>
                </c:pt>
                <c:pt idx="37">
                  <c:v>15.433565045940934</c:v>
                </c:pt>
                <c:pt idx="38">
                  <c:v>15.172237908924435</c:v>
                </c:pt>
                <c:pt idx="39">
                  <c:v>15.046917555787797</c:v>
                </c:pt>
                <c:pt idx="40">
                  <c:v>15.079621694608303</c:v>
                </c:pt>
                <c:pt idx="41">
                  <c:v>14.970657146946831</c:v>
                </c:pt>
                <c:pt idx="42">
                  <c:v>14.866495468672024</c:v>
                </c:pt>
                <c:pt idx="43">
                  <c:v>11.738307874444253</c:v>
                </c:pt>
                <c:pt idx="44">
                  <c:v>12.550233915238485</c:v>
                </c:pt>
                <c:pt idx="45">
                  <c:v>11.430725221958271</c:v>
                </c:pt>
                <c:pt idx="46">
                  <c:v>11.757511190744108</c:v>
                </c:pt>
                <c:pt idx="47">
                  <c:v>13.329730081665314</c:v>
                </c:pt>
                <c:pt idx="48">
                  <c:v>13.925236609400237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9746048"/>
        <c:axId val="187590336"/>
      </c:lineChart>
      <c:catAx>
        <c:axId val="31974604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7590336"/>
        <c:crosses val="autoZero"/>
        <c:auto val="1"/>
        <c:lblAlgn val="ctr"/>
        <c:lblOffset val="100"/>
        <c:noMultiLvlLbl val="0"/>
      </c:catAx>
      <c:valAx>
        <c:axId val="187590336"/>
        <c:scaling>
          <c:orientation val="minMax"/>
          <c:max val="18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9746048"/>
        <c:crosses val="autoZero"/>
        <c:crossBetween val="between"/>
        <c:majorUnit val="3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353399162589118E-2"/>
          <c:y val="3.8009600022823227E-2"/>
          <c:w val="0.91917612104215496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Ing_altos_grupos_alimentos!$O$43:$O$91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Ing_altos_grupos_alimentos!$R$43:$R$91</c:f>
              <c:numCache>
                <c:formatCode>General</c:formatCode>
                <c:ptCount val="49"/>
                <c:pt idx="0">
                  <c:v>8.3511524268667934</c:v>
                </c:pt>
                <c:pt idx="1">
                  <c:v>8.5558277421957207</c:v>
                </c:pt>
                <c:pt idx="2">
                  <c:v>8.7079117969323114</c:v>
                </c:pt>
                <c:pt idx="3">
                  <c:v>8.6703268594600313</c:v>
                </c:pt>
                <c:pt idx="4">
                  <c:v>8.6426930448402661</c:v>
                </c:pt>
                <c:pt idx="5">
                  <c:v>8.6718023716466632</c:v>
                </c:pt>
                <c:pt idx="6">
                  <c:v>8.637805405209221</c:v>
                </c:pt>
                <c:pt idx="7">
                  <c:v>16.80853364771837</c:v>
                </c:pt>
                <c:pt idx="8">
                  <c:v>14.879779840254436</c:v>
                </c:pt>
                <c:pt idx="9">
                  <c:v>13.910016837936601</c:v>
                </c:pt>
                <c:pt idx="10">
                  <c:v>12.702373685123035</c:v>
                </c:pt>
                <c:pt idx="11">
                  <c:v>11.495650539019353</c:v>
                </c:pt>
                <c:pt idx="12">
                  <c:v>10.465372268352468</c:v>
                </c:pt>
                <c:pt idx="13">
                  <c:v>9.7820526298764143</c:v>
                </c:pt>
                <c:pt idx="14">
                  <c:v>8.7472561467207832</c:v>
                </c:pt>
                <c:pt idx="15">
                  <c:v>7.7880337739971051</c:v>
                </c:pt>
                <c:pt idx="16">
                  <c:v>6.9403292274330841</c:v>
                </c:pt>
                <c:pt idx="17">
                  <c:v>6.3683476095808267</c:v>
                </c:pt>
                <c:pt idx="18">
                  <c:v>6.7253879651919313</c:v>
                </c:pt>
                <c:pt idx="19">
                  <c:v>4.5281533294183829</c:v>
                </c:pt>
                <c:pt idx="20">
                  <c:v>4.461856352506155</c:v>
                </c:pt>
                <c:pt idx="21">
                  <c:v>5.2882405708494895</c:v>
                </c:pt>
                <c:pt idx="22">
                  <c:v>5.982279322981765</c:v>
                </c:pt>
                <c:pt idx="23">
                  <c:v>6.9500508068725209</c:v>
                </c:pt>
                <c:pt idx="24">
                  <c:v>7.6004149669977927</c:v>
                </c:pt>
                <c:pt idx="25">
                  <c:v>8.2819068676112764</c:v>
                </c:pt>
                <c:pt idx="26">
                  <c:v>9.0068766386911072</c:v>
                </c:pt>
                <c:pt idx="27">
                  <c:v>9.817908028621547</c:v>
                </c:pt>
                <c:pt idx="28">
                  <c:v>10.818125879870788</c:v>
                </c:pt>
                <c:pt idx="29">
                  <c:v>11.424213620655955</c:v>
                </c:pt>
                <c:pt idx="30">
                  <c:v>11.963048183295676</c:v>
                </c:pt>
                <c:pt idx="31">
                  <c:v>18.522762901542599</c:v>
                </c:pt>
                <c:pt idx="32">
                  <c:v>19.632227852017547</c:v>
                </c:pt>
                <c:pt idx="33">
                  <c:v>20.625085466416813</c:v>
                </c:pt>
                <c:pt idx="34">
                  <c:v>20.848225383807574</c:v>
                </c:pt>
                <c:pt idx="35">
                  <c:v>20.350808007871144</c:v>
                </c:pt>
                <c:pt idx="36">
                  <c:v>20.329871999682105</c:v>
                </c:pt>
                <c:pt idx="37">
                  <c:v>19.980082195225069</c:v>
                </c:pt>
                <c:pt idx="38">
                  <c:v>19.734018076972816</c:v>
                </c:pt>
                <c:pt idx="39">
                  <c:v>19.427263447254759</c:v>
                </c:pt>
                <c:pt idx="40">
                  <c:v>18.885335675923344</c:v>
                </c:pt>
                <c:pt idx="41">
                  <c:v>18.765209436021713</c:v>
                </c:pt>
                <c:pt idx="42">
                  <c:v>18.543668064450578</c:v>
                </c:pt>
                <c:pt idx="43">
                  <c:v>19.213468173844884</c:v>
                </c:pt>
                <c:pt idx="44">
                  <c:v>16.956095724568108</c:v>
                </c:pt>
                <c:pt idx="45">
                  <c:v>13.494291683001624</c:v>
                </c:pt>
                <c:pt idx="46">
                  <c:v>13.168479084199758</c:v>
                </c:pt>
                <c:pt idx="47">
                  <c:v>14.634266210273772</c:v>
                </c:pt>
                <c:pt idx="48">
                  <c:v>14.785678169636785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9748096"/>
        <c:axId val="187594368"/>
      </c:lineChart>
      <c:catAx>
        <c:axId val="31974809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7594368"/>
        <c:crosses val="autoZero"/>
        <c:auto val="1"/>
        <c:lblAlgn val="ctr"/>
        <c:lblOffset val="100"/>
        <c:noMultiLvlLbl val="0"/>
      </c:catAx>
      <c:valAx>
        <c:axId val="187594368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974809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378627982705478E-2"/>
          <c:y val="3.8009600022823227E-2"/>
          <c:w val="0.92353110944119532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Ing_altos_grupos_vivienda!$O$43:$O$91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Ing_altos_grupos_vivienda!$R$43:$R$91</c:f>
              <c:numCache>
                <c:formatCode>General</c:formatCode>
                <c:ptCount val="49"/>
                <c:pt idx="0">
                  <c:v>7.4339272543480828</c:v>
                </c:pt>
                <c:pt idx="1">
                  <c:v>7.3064281757642346</c:v>
                </c:pt>
                <c:pt idx="2">
                  <c:v>7.1497092772717652</c:v>
                </c:pt>
                <c:pt idx="3">
                  <c:v>7.0993272255431839</c:v>
                </c:pt>
                <c:pt idx="4">
                  <c:v>7.0337800730047917</c:v>
                </c:pt>
                <c:pt idx="5">
                  <c:v>6.9171731755044208</c:v>
                </c:pt>
                <c:pt idx="6">
                  <c:v>6.8112911008672228</c:v>
                </c:pt>
                <c:pt idx="7">
                  <c:v>12.531276217215526</c:v>
                </c:pt>
                <c:pt idx="8">
                  <c:v>10.432725419551204</c:v>
                </c:pt>
                <c:pt idx="9">
                  <c:v>9.6001361588228029</c:v>
                </c:pt>
                <c:pt idx="10">
                  <c:v>8.6432713428040486</c:v>
                </c:pt>
                <c:pt idx="11">
                  <c:v>7.7888868913999376</c:v>
                </c:pt>
                <c:pt idx="12">
                  <c:v>7.3706909490589556</c:v>
                </c:pt>
                <c:pt idx="13">
                  <c:v>7.2656842738625382</c:v>
                </c:pt>
                <c:pt idx="14">
                  <c:v>6.7531747695119382</c:v>
                </c:pt>
                <c:pt idx="15">
                  <c:v>6.0746089591576791</c:v>
                </c:pt>
                <c:pt idx="16">
                  <c:v>5.5996059546607801</c:v>
                </c:pt>
                <c:pt idx="17">
                  <c:v>5.2123115285219734</c:v>
                </c:pt>
                <c:pt idx="18">
                  <c:v>5.7677441375124427</c:v>
                </c:pt>
                <c:pt idx="19">
                  <c:v>6.1027104708327284</c:v>
                </c:pt>
                <c:pt idx="20">
                  <c:v>6.5331975830172473</c:v>
                </c:pt>
                <c:pt idx="21">
                  <c:v>7.5919345875674837</c:v>
                </c:pt>
                <c:pt idx="22">
                  <c:v>8.1057489108850014</c:v>
                </c:pt>
                <c:pt idx="23">
                  <c:v>8.7828645327895583</c:v>
                </c:pt>
                <c:pt idx="24">
                  <c:v>9.236820031320736</c:v>
                </c:pt>
                <c:pt idx="25">
                  <c:v>9.8231562338595424</c:v>
                </c:pt>
                <c:pt idx="26">
                  <c:v>10.348640819748489</c:v>
                </c:pt>
                <c:pt idx="27">
                  <c:v>10.752654522696158</c:v>
                </c:pt>
                <c:pt idx="28">
                  <c:v>10.947000819518937</c:v>
                </c:pt>
                <c:pt idx="29">
                  <c:v>11.280596328420067</c:v>
                </c:pt>
                <c:pt idx="30">
                  <c:v>11.624374995195508</c:v>
                </c:pt>
                <c:pt idx="31">
                  <c:v>14.885059525970412</c:v>
                </c:pt>
                <c:pt idx="32">
                  <c:v>15.472767078195515</c:v>
                </c:pt>
                <c:pt idx="33">
                  <c:v>15.724663831799557</c:v>
                </c:pt>
                <c:pt idx="34">
                  <c:v>15.854579580277672</c:v>
                </c:pt>
                <c:pt idx="35">
                  <c:v>15.656532013793578</c:v>
                </c:pt>
                <c:pt idx="36">
                  <c:v>15.22188359751453</c:v>
                </c:pt>
                <c:pt idx="37">
                  <c:v>14.797568130383244</c:v>
                </c:pt>
                <c:pt idx="38">
                  <c:v>14.628751579729915</c:v>
                </c:pt>
                <c:pt idx="39">
                  <c:v>14.491957412883782</c:v>
                </c:pt>
                <c:pt idx="40">
                  <c:v>14.387854006447176</c:v>
                </c:pt>
                <c:pt idx="41">
                  <c:v>14.180268362401005</c:v>
                </c:pt>
                <c:pt idx="42">
                  <c:v>13.921006801661795</c:v>
                </c:pt>
                <c:pt idx="43">
                  <c:v>15.181002822007116</c:v>
                </c:pt>
                <c:pt idx="44">
                  <c:v>15.284320374408189</c:v>
                </c:pt>
                <c:pt idx="45">
                  <c:v>13.279976331777977</c:v>
                </c:pt>
                <c:pt idx="46">
                  <c:v>13.748523078462904</c:v>
                </c:pt>
                <c:pt idx="47">
                  <c:v>15.458280529825119</c:v>
                </c:pt>
                <c:pt idx="48">
                  <c:v>16.196964650612156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2379264"/>
        <c:axId val="190399040"/>
      </c:lineChart>
      <c:catAx>
        <c:axId val="28237926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399040"/>
        <c:crosses val="autoZero"/>
        <c:auto val="1"/>
        <c:lblAlgn val="ctr"/>
        <c:lblOffset val="100"/>
        <c:noMultiLvlLbl val="0"/>
      </c:catAx>
      <c:valAx>
        <c:axId val="19039904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237926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393371864322581E-2"/>
          <c:y val="3.8009600022823227E-2"/>
          <c:w val="0.91013603318766745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Ing_altos_grupos_vestuario!$O$43:$O$91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Ing_altos_grupos_vestuario!$R$43:$R$91</c:f>
              <c:numCache>
                <c:formatCode>General</c:formatCode>
                <c:ptCount val="49"/>
                <c:pt idx="0">
                  <c:v>4.3279965127435815</c:v>
                </c:pt>
                <c:pt idx="1">
                  <c:v>4.3982946875900986</c:v>
                </c:pt>
                <c:pt idx="2">
                  <c:v>4.4643867283561844</c:v>
                </c:pt>
                <c:pt idx="3">
                  <c:v>4.5881844252936288</c:v>
                </c:pt>
                <c:pt idx="4">
                  <c:v>4.6787365657807944</c:v>
                </c:pt>
                <c:pt idx="5">
                  <c:v>4.7249121867138033</c:v>
                </c:pt>
                <c:pt idx="6">
                  <c:v>4.7710960837147764</c:v>
                </c:pt>
                <c:pt idx="7">
                  <c:v>2.0477421626880821</c:v>
                </c:pt>
                <c:pt idx="8">
                  <c:v>1.9908205993566908</c:v>
                </c:pt>
                <c:pt idx="9">
                  <c:v>5.2251285866246944</c:v>
                </c:pt>
                <c:pt idx="10">
                  <c:v>6.353570087645255</c:v>
                </c:pt>
                <c:pt idx="11">
                  <c:v>8.4971954811168047</c:v>
                </c:pt>
                <c:pt idx="12">
                  <c:v>9.4632094219028637</c:v>
                </c:pt>
                <c:pt idx="13">
                  <c:v>9.4905013829340579</c:v>
                </c:pt>
                <c:pt idx="14">
                  <c:v>10.602561663351961</c:v>
                </c:pt>
                <c:pt idx="15">
                  <c:v>10.425137376734606</c:v>
                </c:pt>
                <c:pt idx="16">
                  <c:v>10.269814064504224</c:v>
                </c:pt>
                <c:pt idx="17">
                  <c:v>10.290361773522537</c:v>
                </c:pt>
                <c:pt idx="18">
                  <c:v>11.750490026060811</c:v>
                </c:pt>
                <c:pt idx="19">
                  <c:v>21.687943728322857</c:v>
                </c:pt>
                <c:pt idx="20">
                  <c:v>16.641912011916272</c:v>
                </c:pt>
                <c:pt idx="21">
                  <c:v>15.582903263968095</c:v>
                </c:pt>
                <c:pt idx="22">
                  <c:v>14.351990419424432</c:v>
                </c:pt>
                <c:pt idx="23">
                  <c:v>12.765886134987658</c:v>
                </c:pt>
                <c:pt idx="24">
                  <c:v>11.347428045477791</c:v>
                </c:pt>
                <c:pt idx="25">
                  <c:v>11.080599872906571</c:v>
                </c:pt>
                <c:pt idx="26">
                  <c:v>10.472601071524013</c:v>
                </c:pt>
                <c:pt idx="27">
                  <c:v>10.122867350622222</c:v>
                </c:pt>
                <c:pt idx="28">
                  <c:v>10.343835875739881</c:v>
                </c:pt>
                <c:pt idx="29">
                  <c:v>10.337094797603786</c:v>
                </c:pt>
                <c:pt idx="30">
                  <c:v>11.089537908468383</c:v>
                </c:pt>
                <c:pt idx="31">
                  <c:v>8.8775020801646001</c:v>
                </c:pt>
                <c:pt idx="32">
                  <c:v>10.595012796091208</c:v>
                </c:pt>
                <c:pt idx="33">
                  <c:v>9.3296845644983648</c:v>
                </c:pt>
                <c:pt idx="34">
                  <c:v>9.3976262173615979</c:v>
                </c:pt>
                <c:pt idx="35">
                  <c:v>11.339475330415016</c:v>
                </c:pt>
                <c:pt idx="36">
                  <c:v>10.500670240277831</c:v>
                </c:pt>
                <c:pt idx="37">
                  <c:v>8.0454842233870458</c:v>
                </c:pt>
                <c:pt idx="38">
                  <c:v>7.955176411132503</c:v>
                </c:pt>
                <c:pt idx="39">
                  <c:v>8.359004315442963</c:v>
                </c:pt>
                <c:pt idx="40">
                  <c:v>9.5202931483235211</c:v>
                </c:pt>
                <c:pt idx="41">
                  <c:v>9.880207393490803</c:v>
                </c:pt>
                <c:pt idx="42">
                  <c:v>10.727389631878426</c:v>
                </c:pt>
                <c:pt idx="43">
                  <c:v>-3.018829105161136</c:v>
                </c:pt>
                <c:pt idx="44">
                  <c:v>2.8551475992556918</c:v>
                </c:pt>
                <c:pt idx="45">
                  <c:v>7.7157547710458019</c:v>
                </c:pt>
                <c:pt idx="46">
                  <c:v>7.8475201694380159</c:v>
                </c:pt>
                <c:pt idx="47">
                  <c:v>9.0637282532861629</c:v>
                </c:pt>
                <c:pt idx="48">
                  <c:v>9.9095295047318288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9946240"/>
        <c:axId val="190403072"/>
      </c:lineChart>
      <c:catAx>
        <c:axId val="31994624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403072"/>
        <c:crosses val="autoZero"/>
        <c:auto val="1"/>
        <c:lblAlgn val="ctr"/>
        <c:lblOffset val="100"/>
        <c:noMultiLvlLbl val="0"/>
      </c:catAx>
      <c:valAx>
        <c:axId val="190403072"/>
        <c:scaling>
          <c:orientation val="minMax"/>
          <c:max val="24"/>
          <c:min val="-4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9946240"/>
        <c:crosses val="autoZero"/>
        <c:crossBetween val="between"/>
        <c:majorUnit val="4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048740266689973E-2"/>
          <c:y val="3.8009600022823227E-2"/>
          <c:w val="0.91677533026818248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Ing_altos_grupos_salud!$O$43:$O$91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Ing_altos_grupos_salud!$R$43:$R$91</c:f>
              <c:numCache>
                <c:formatCode>General</c:formatCode>
                <c:ptCount val="49"/>
                <c:pt idx="0">
                  <c:v>11.884007191422775</c:v>
                </c:pt>
                <c:pt idx="1">
                  <c:v>11.821123396976541</c:v>
                </c:pt>
                <c:pt idx="2">
                  <c:v>11.670313360938355</c:v>
                </c:pt>
                <c:pt idx="3">
                  <c:v>11.588144852618143</c:v>
                </c:pt>
                <c:pt idx="4">
                  <c:v>11.481214574403097</c:v>
                </c:pt>
                <c:pt idx="5">
                  <c:v>11.402772456230492</c:v>
                </c:pt>
                <c:pt idx="6">
                  <c:v>11.373937922414456</c:v>
                </c:pt>
                <c:pt idx="7">
                  <c:v>18.050414835566464</c:v>
                </c:pt>
                <c:pt idx="8">
                  <c:v>15.768940277730415</c:v>
                </c:pt>
                <c:pt idx="9">
                  <c:v>14.766917003359215</c:v>
                </c:pt>
                <c:pt idx="10">
                  <c:v>13.533093578093647</c:v>
                </c:pt>
                <c:pt idx="11">
                  <c:v>12.403199245501128</c:v>
                </c:pt>
                <c:pt idx="12">
                  <c:v>11.662633306511738</c:v>
                </c:pt>
                <c:pt idx="13">
                  <c:v>11.484386582176697</c:v>
                </c:pt>
                <c:pt idx="14">
                  <c:v>10.845644545270595</c:v>
                </c:pt>
                <c:pt idx="15">
                  <c:v>10.011054737296643</c:v>
                </c:pt>
                <c:pt idx="16">
                  <c:v>9.2761876839373656</c:v>
                </c:pt>
                <c:pt idx="17">
                  <c:v>8.6328978480390681</c:v>
                </c:pt>
                <c:pt idx="18">
                  <c:v>8.9633107787061341</c:v>
                </c:pt>
                <c:pt idx="19">
                  <c:v>5.8598243754327539</c:v>
                </c:pt>
                <c:pt idx="20">
                  <c:v>5.9020685659748606</c:v>
                </c:pt>
                <c:pt idx="21">
                  <c:v>6.8510265714814444</c:v>
                </c:pt>
                <c:pt idx="22">
                  <c:v>7.4713446153311214</c:v>
                </c:pt>
                <c:pt idx="23">
                  <c:v>8.2119490926921159</c:v>
                </c:pt>
                <c:pt idx="24">
                  <c:v>8.7962505716670414</c:v>
                </c:pt>
                <c:pt idx="25">
                  <c:v>9.3259563866373121</c:v>
                </c:pt>
                <c:pt idx="26">
                  <c:v>9.8466709838078934</c:v>
                </c:pt>
                <c:pt idx="27">
                  <c:v>10.414809479855226</c:v>
                </c:pt>
                <c:pt idx="28">
                  <c:v>10.762193157799004</c:v>
                </c:pt>
                <c:pt idx="29">
                  <c:v>11.206907277846101</c:v>
                </c:pt>
                <c:pt idx="30">
                  <c:v>11.67752230096044</c:v>
                </c:pt>
                <c:pt idx="31">
                  <c:v>17.072394456066185</c:v>
                </c:pt>
                <c:pt idx="32">
                  <c:v>18.112445642060205</c:v>
                </c:pt>
                <c:pt idx="33">
                  <c:v>18.284373291943055</c:v>
                </c:pt>
                <c:pt idx="34">
                  <c:v>18.262869770815684</c:v>
                </c:pt>
                <c:pt idx="35">
                  <c:v>17.750087679345896</c:v>
                </c:pt>
                <c:pt idx="36">
                  <c:v>17.29916288398714</c:v>
                </c:pt>
                <c:pt idx="37">
                  <c:v>16.908239035665162</c:v>
                </c:pt>
                <c:pt idx="38">
                  <c:v>16.599045730738005</c:v>
                </c:pt>
                <c:pt idx="39">
                  <c:v>16.228063633826206</c:v>
                </c:pt>
                <c:pt idx="40">
                  <c:v>15.966801014930265</c:v>
                </c:pt>
                <c:pt idx="41">
                  <c:v>15.676592660023436</c:v>
                </c:pt>
                <c:pt idx="42">
                  <c:v>15.216421567679328</c:v>
                </c:pt>
                <c:pt idx="43">
                  <c:v>14.144788563120493</c:v>
                </c:pt>
                <c:pt idx="44">
                  <c:v>14.203517817009971</c:v>
                </c:pt>
                <c:pt idx="45">
                  <c:v>15.37372897518534</c:v>
                </c:pt>
                <c:pt idx="46">
                  <c:v>14.704298853095811</c:v>
                </c:pt>
                <c:pt idx="47">
                  <c:v>16.329690121886319</c:v>
                </c:pt>
                <c:pt idx="48">
                  <c:v>17.011784551836563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9944704"/>
        <c:axId val="191038016"/>
      </c:lineChart>
      <c:catAx>
        <c:axId val="31994470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1038016"/>
        <c:crosses val="autoZero"/>
        <c:auto val="1"/>
        <c:lblAlgn val="ctr"/>
        <c:lblOffset val="100"/>
        <c:noMultiLvlLbl val="0"/>
      </c:catAx>
      <c:valAx>
        <c:axId val="19103801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994470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842140252181737E-2"/>
          <c:y val="3.8009600022823227E-2"/>
          <c:w val="0.9266873002881808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Ing_altos_grupos_educación!$O$43:$O$91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Ing_altos_grupos_educación!$R$43:$R$91</c:f>
              <c:numCache>
                <c:formatCode>General</c:formatCode>
                <c:ptCount val="49"/>
                <c:pt idx="0">
                  <c:v>11.638322478574725</c:v>
                </c:pt>
                <c:pt idx="1">
                  <c:v>11.548760120549527</c:v>
                </c:pt>
                <c:pt idx="2">
                  <c:v>11.440886886910583</c:v>
                </c:pt>
                <c:pt idx="3">
                  <c:v>11.391791410905583</c:v>
                </c:pt>
                <c:pt idx="4">
                  <c:v>11.288759043803619</c:v>
                </c:pt>
                <c:pt idx="5">
                  <c:v>11.162821732057516</c:v>
                </c:pt>
                <c:pt idx="6">
                  <c:v>11.079736043605015</c:v>
                </c:pt>
                <c:pt idx="7">
                  <c:v>16.902593887029571</c:v>
                </c:pt>
                <c:pt idx="8">
                  <c:v>14.73240055138918</c:v>
                </c:pt>
                <c:pt idx="9">
                  <c:v>14.273453182469842</c:v>
                </c:pt>
                <c:pt idx="10">
                  <c:v>13.448588699245745</c:v>
                </c:pt>
                <c:pt idx="11">
                  <c:v>12.777880572515166</c:v>
                </c:pt>
                <c:pt idx="12">
                  <c:v>12.379149635715446</c:v>
                </c:pt>
                <c:pt idx="13">
                  <c:v>12.280649557236622</c:v>
                </c:pt>
                <c:pt idx="14">
                  <c:v>11.878247603343951</c:v>
                </c:pt>
                <c:pt idx="15">
                  <c:v>11.225485778904787</c:v>
                </c:pt>
                <c:pt idx="16">
                  <c:v>10.643254438687633</c:v>
                </c:pt>
                <c:pt idx="17">
                  <c:v>10.174948566675734</c:v>
                </c:pt>
                <c:pt idx="18">
                  <c:v>10.732297225414712</c:v>
                </c:pt>
                <c:pt idx="19">
                  <c:v>11.199252281390915</c:v>
                </c:pt>
                <c:pt idx="20">
                  <c:v>11.297352963965457</c:v>
                </c:pt>
                <c:pt idx="21">
                  <c:v>11.934818561744409</c:v>
                </c:pt>
                <c:pt idx="22">
                  <c:v>12.288622162853823</c:v>
                </c:pt>
                <c:pt idx="23">
                  <c:v>12.698911172537386</c:v>
                </c:pt>
                <c:pt idx="24">
                  <c:v>12.910920040032114</c:v>
                </c:pt>
                <c:pt idx="25">
                  <c:v>13.266340563120815</c:v>
                </c:pt>
                <c:pt idx="26">
                  <c:v>13.674618410818141</c:v>
                </c:pt>
                <c:pt idx="27">
                  <c:v>14.063789556334294</c:v>
                </c:pt>
                <c:pt idx="28">
                  <c:v>14.382136055472072</c:v>
                </c:pt>
                <c:pt idx="29">
                  <c:v>14.778297282579956</c:v>
                </c:pt>
                <c:pt idx="30">
                  <c:v>15.267978092943846</c:v>
                </c:pt>
                <c:pt idx="31">
                  <c:v>18.73724762761324</c:v>
                </c:pt>
                <c:pt idx="32">
                  <c:v>19.582779010732665</c:v>
                </c:pt>
                <c:pt idx="33">
                  <c:v>19.623508902887956</c:v>
                </c:pt>
                <c:pt idx="34">
                  <c:v>19.606445376374239</c:v>
                </c:pt>
                <c:pt idx="35">
                  <c:v>19.368843778523413</c:v>
                </c:pt>
                <c:pt idx="36">
                  <c:v>18.882881713817625</c:v>
                </c:pt>
                <c:pt idx="37">
                  <c:v>18.322609953320491</c:v>
                </c:pt>
                <c:pt idx="38">
                  <c:v>18.034679062582871</c:v>
                </c:pt>
                <c:pt idx="39">
                  <c:v>17.768864390368467</c:v>
                </c:pt>
                <c:pt idx="40">
                  <c:v>17.641040874630363</c:v>
                </c:pt>
                <c:pt idx="41">
                  <c:v>17.392668468279627</c:v>
                </c:pt>
                <c:pt idx="42">
                  <c:v>17.075769023597175</c:v>
                </c:pt>
                <c:pt idx="43">
                  <c:v>16.164389716966209</c:v>
                </c:pt>
                <c:pt idx="44">
                  <c:v>14.075338847514217</c:v>
                </c:pt>
                <c:pt idx="45">
                  <c:v>11.849991670225556</c:v>
                </c:pt>
                <c:pt idx="46">
                  <c:v>10.840235037610269</c:v>
                </c:pt>
                <c:pt idx="47">
                  <c:v>11.877390439204216</c:v>
                </c:pt>
                <c:pt idx="48">
                  <c:v>12.133266184426628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0397312"/>
        <c:axId val="191042048"/>
      </c:lineChart>
      <c:catAx>
        <c:axId val="32039731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1042048"/>
        <c:crosses val="autoZero"/>
        <c:auto val="1"/>
        <c:lblAlgn val="ctr"/>
        <c:lblOffset val="100"/>
        <c:noMultiLvlLbl val="0"/>
      </c:catAx>
      <c:valAx>
        <c:axId val="191042048"/>
        <c:scaling>
          <c:orientation val="minMax"/>
          <c:max val="20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0397312"/>
        <c:crosses val="autoZero"/>
        <c:crossBetween val="between"/>
        <c:majorUnit val="2"/>
        <c:minorUnit val="2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438823082837763E-2"/>
          <c:y val="3.8009600022823227E-2"/>
          <c:w val="0.9310906825769151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Ing_altos_grupos_cultura!$O$43:$O$91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Ing_altos_grupos_cultura!$R$43:$R$91</c:f>
              <c:numCache>
                <c:formatCode>General</c:formatCode>
                <c:ptCount val="49"/>
                <c:pt idx="0">
                  <c:v>11.347068293004448</c:v>
                </c:pt>
                <c:pt idx="1">
                  <c:v>13.062802685358509</c:v>
                </c:pt>
                <c:pt idx="2">
                  <c:v>14.082632315544164</c:v>
                </c:pt>
                <c:pt idx="3">
                  <c:v>13.787329268710934</c:v>
                </c:pt>
                <c:pt idx="4">
                  <c:v>13.620732297200199</c:v>
                </c:pt>
                <c:pt idx="5">
                  <c:v>13.374260212002586</c:v>
                </c:pt>
                <c:pt idx="6">
                  <c:v>13.035801309727614</c:v>
                </c:pt>
                <c:pt idx="7">
                  <c:v>15.271233532536876</c:v>
                </c:pt>
                <c:pt idx="8">
                  <c:v>12.765089077575343</c:v>
                </c:pt>
                <c:pt idx="9">
                  <c:v>12.617309666668387</c:v>
                </c:pt>
                <c:pt idx="10">
                  <c:v>11.854585322584121</c:v>
                </c:pt>
                <c:pt idx="11">
                  <c:v>11.780585745559669</c:v>
                </c:pt>
                <c:pt idx="12">
                  <c:v>11.679222794410137</c:v>
                </c:pt>
                <c:pt idx="13">
                  <c:v>10.31792929818176</c:v>
                </c:pt>
                <c:pt idx="14">
                  <c:v>9.32147936724812</c:v>
                </c:pt>
                <c:pt idx="15">
                  <c:v>8.8725881768594093</c:v>
                </c:pt>
                <c:pt idx="16">
                  <c:v>8.3373770942034575</c:v>
                </c:pt>
                <c:pt idx="17">
                  <c:v>7.9489255126890423</c:v>
                </c:pt>
                <c:pt idx="18">
                  <c:v>8.8050015510368507</c:v>
                </c:pt>
                <c:pt idx="19">
                  <c:v>12.971815768106998</c:v>
                </c:pt>
                <c:pt idx="20">
                  <c:v>12.941573154871232</c:v>
                </c:pt>
                <c:pt idx="21">
                  <c:v>12.26861559984258</c:v>
                </c:pt>
                <c:pt idx="22">
                  <c:v>12.04403277694186</c:v>
                </c:pt>
                <c:pt idx="23">
                  <c:v>11.93661386864806</c:v>
                </c:pt>
                <c:pt idx="24">
                  <c:v>11.384519857863529</c:v>
                </c:pt>
                <c:pt idx="25">
                  <c:v>11.58191619014508</c:v>
                </c:pt>
                <c:pt idx="26">
                  <c:v>12.162687611858679</c:v>
                </c:pt>
                <c:pt idx="27">
                  <c:v>12.601854973412884</c:v>
                </c:pt>
                <c:pt idx="28">
                  <c:v>13.327538163264684</c:v>
                </c:pt>
                <c:pt idx="29">
                  <c:v>13.977100120264318</c:v>
                </c:pt>
                <c:pt idx="30">
                  <c:v>14.73213859151703</c:v>
                </c:pt>
                <c:pt idx="31">
                  <c:v>16.419047742900659</c:v>
                </c:pt>
                <c:pt idx="32">
                  <c:v>16.8960702736493</c:v>
                </c:pt>
                <c:pt idx="33">
                  <c:v>17.846354654756702</c:v>
                </c:pt>
                <c:pt idx="34">
                  <c:v>18.294838006232659</c:v>
                </c:pt>
                <c:pt idx="35">
                  <c:v>18.517900982773995</c:v>
                </c:pt>
                <c:pt idx="36">
                  <c:v>19.39699114203377</c:v>
                </c:pt>
                <c:pt idx="37">
                  <c:v>18.857902931624238</c:v>
                </c:pt>
                <c:pt idx="38">
                  <c:v>17.765043613573049</c:v>
                </c:pt>
                <c:pt idx="39">
                  <c:v>17.488792681957044</c:v>
                </c:pt>
                <c:pt idx="40">
                  <c:v>17.137133906295233</c:v>
                </c:pt>
                <c:pt idx="41">
                  <c:v>16.305014156580189</c:v>
                </c:pt>
                <c:pt idx="42">
                  <c:v>15.479295002817373</c:v>
                </c:pt>
                <c:pt idx="43">
                  <c:v>5.5967613244656933</c:v>
                </c:pt>
                <c:pt idx="44">
                  <c:v>9.7984572214151697</c:v>
                </c:pt>
                <c:pt idx="45">
                  <c:v>8.5003081036360673</c:v>
                </c:pt>
                <c:pt idx="46">
                  <c:v>11.043300068382656</c:v>
                </c:pt>
                <c:pt idx="47">
                  <c:v>12.225249546670103</c:v>
                </c:pt>
                <c:pt idx="48">
                  <c:v>11.665960737484514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0400384"/>
        <c:axId val="191078976"/>
      </c:lineChart>
      <c:catAx>
        <c:axId val="32040038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1078976"/>
        <c:crosses val="autoZero"/>
        <c:auto val="1"/>
        <c:lblAlgn val="ctr"/>
        <c:lblOffset val="100"/>
        <c:noMultiLvlLbl val="0"/>
      </c:catAx>
      <c:valAx>
        <c:axId val="191078976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040038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380989267239545E-2"/>
          <c:y val="6.1010112571586499E-2"/>
          <c:w val="0.91502502100064387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Ing_altos_grupos_transporte!$O$43:$O$91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Ing_altos_grupos_transporte!$R$43:$R$91</c:f>
              <c:numCache>
                <c:formatCode>General</c:formatCode>
                <c:ptCount val="49"/>
                <c:pt idx="0">
                  <c:v>6.1571359955194804</c:v>
                </c:pt>
                <c:pt idx="1">
                  <c:v>6.1591637323731074</c:v>
                </c:pt>
                <c:pt idx="2">
                  <c:v>6.0710574950532115</c:v>
                </c:pt>
                <c:pt idx="3">
                  <c:v>6.1006081011497182</c:v>
                </c:pt>
                <c:pt idx="4">
                  <c:v>6.0469204477934246</c:v>
                </c:pt>
                <c:pt idx="5">
                  <c:v>6.0238117576350669</c:v>
                </c:pt>
                <c:pt idx="6">
                  <c:v>6.0227677452458162</c:v>
                </c:pt>
                <c:pt idx="7">
                  <c:v>7.0196320152972502</c:v>
                </c:pt>
                <c:pt idx="8">
                  <c:v>5.8538876445993981</c:v>
                </c:pt>
                <c:pt idx="9">
                  <c:v>7.0660983730088223</c:v>
                </c:pt>
                <c:pt idx="10">
                  <c:v>7.1481204433142764</c:v>
                </c:pt>
                <c:pt idx="11">
                  <c:v>8.0033737843090194</c:v>
                </c:pt>
                <c:pt idx="12">
                  <c:v>8.3731920645576885</c:v>
                </c:pt>
                <c:pt idx="13">
                  <c:v>8.3157598863764282</c:v>
                </c:pt>
                <c:pt idx="14">
                  <c:v>8.7956731305986793</c:v>
                </c:pt>
                <c:pt idx="15">
                  <c:v>8.3981908710651698</c:v>
                </c:pt>
                <c:pt idx="16">
                  <c:v>8.1594195547944004</c:v>
                </c:pt>
                <c:pt idx="17">
                  <c:v>8.0575824525386039</c:v>
                </c:pt>
                <c:pt idx="18">
                  <c:v>9.1970196175829919</c:v>
                </c:pt>
                <c:pt idx="19">
                  <c:v>14.768712995669908</c:v>
                </c:pt>
                <c:pt idx="20">
                  <c:v>11.758017774949936</c:v>
                </c:pt>
                <c:pt idx="21">
                  <c:v>11.667929434183023</c:v>
                </c:pt>
                <c:pt idx="22">
                  <c:v>11.366485606449107</c:v>
                </c:pt>
                <c:pt idx="23">
                  <c:v>10.680165527868279</c:v>
                </c:pt>
                <c:pt idx="24">
                  <c:v>9.8806489770370867</c:v>
                </c:pt>
                <c:pt idx="25">
                  <c:v>9.8655494916828559</c:v>
                </c:pt>
                <c:pt idx="26">
                  <c:v>9.7562555735023704</c:v>
                </c:pt>
                <c:pt idx="27">
                  <c:v>9.8335089039467647</c:v>
                </c:pt>
                <c:pt idx="28">
                  <c:v>10.159125076507491</c:v>
                </c:pt>
                <c:pt idx="29">
                  <c:v>10.355689954935254</c:v>
                </c:pt>
                <c:pt idx="30">
                  <c:v>11.02403907502687</c:v>
                </c:pt>
                <c:pt idx="31">
                  <c:v>11.964294458265945</c:v>
                </c:pt>
                <c:pt idx="32">
                  <c:v>13.855264828238223</c:v>
                </c:pt>
                <c:pt idx="33">
                  <c:v>13.442486229384109</c:v>
                </c:pt>
                <c:pt idx="34">
                  <c:v>13.452269326007137</c:v>
                </c:pt>
                <c:pt idx="35">
                  <c:v>14.664970176171476</c:v>
                </c:pt>
                <c:pt idx="36">
                  <c:v>14.072158315875871</c:v>
                </c:pt>
                <c:pt idx="37">
                  <c:v>12.418171705267067</c:v>
                </c:pt>
                <c:pt idx="38">
                  <c:v>12.198025828535242</c:v>
                </c:pt>
                <c:pt idx="39">
                  <c:v>12.234620869941871</c:v>
                </c:pt>
                <c:pt idx="40">
                  <c:v>12.809544189263033</c:v>
                </c:pt>
                <c:pt idx="41">
                  <c:v>12.955883892631848</c:v>
                </c:pt>
                <c:pt idx="42">
                  <c:v>13.348387050547084</c:v>
                </c:pt>
                <c:pt idx="43">
                  <c:v>3.7771609148987473</c:v>
                </c:pt>
                <c:pt idx="44">
                  <c:v>7.1439704070411336</c:v>
                </c:pt>
                <c:pt idx="45">
                  <c:v>8.9484660626761183</c:v>
                </c:pt>
                <c:pt idx="46">
                  <c:v>9.5448657641585619</c:v>
                </c:pt>
                <c:pt idx="47">
                  <c:v>11.238002085498099</c:v>
                </c:pt>
                <c:pt idx="48">
                  <c:v>12.229148191313621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7247744"/>
        <c:axId val="191083008"/>
      </c:lineChart>
      <c:catAx>
        <c:axId val="33724774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1083008"/>
        <c:crosses val="autoZero"/>
        <c:auto val="1"/>
        <c:lblAlgn val="ctr"/>
        <c:lblOffset val="100"/>
        <c:noMultiLvlLbl val="0"/>
      </c:catAx>
      <c:valAx>
        <c:axId val="19108300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724774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781854487671165E-2"/>
          <c:y val="3.8009600022823227E-2"/>
          <c:w val="0.92474764637157714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Ing_altos_grupos_otros!$O$43:$O$91</c:f>
              <c:strCache>
                <c:ptCount val="49"/>
                <c:pt idx="0">
                  <c:v>Jun-11</c:v>
                </c:pt>
                <c:pt idx="12">
                  <c:v>Jun-12</c:v>
                </c:pt>
                <c:pt idx="24">
                  <c:v>Jun-13</c:v>
                </c:pt>
                <c:pt idx="36">
                  <c:v>Jun-14</c:v>
                </c:pt>
                <c:pt idx="48">
                  <c:v>Jun-15</c:v>
                </c:pt>
              </c:strCache>
            </c:strRef>
          </c:cat>
          <c:val>
            <c:numRef>
              <c:f>Ing_altos_grupos_otros!$R$43:$R$91</c:f>
              <c:numCache>
                <c:formatCode>General</c:formatCode>
                <c:ptCount val="49"/>
                <c:pt idx="0">
                  <c:v>10.784017968135217</c:v>
                </c:pt>
                <c:pt idx="1">
                  <c:v>10.627862685475398</c:v>
                </c:pt>
                <c:pt idx="2">
                  <c:v>10.50358807817824</c:v>
                </c:pt>
                <c:pt idx="3">
                  <c:v>10.374198394584155</c:v>
                </c:pt>
                <c:pt idx="4">
                  <c:v>10.211631939757403</c:v>
                </c:pt>
                <c:pt idx="5">
                  <c:v>10.042645822683326</c:v>
                </c:pt>
                <c:pt idx="6">
                  <c:v>9.8975844127692447</c:v>
                </c:pt>
                <c:pt idx="7">
                  <c:v>14.654994111067765</c:v>
                </c:pt>
                <c:pt idx="8">
                  <c:v>12.038465788480668</c:v>
                </c:pt>
                <c:pt idx="9">
                  <c:v>10.65582910703653</c:v>
                </c:pt>
                <c:pt idx="10">
                  <c:v>9.3825477049754191</c:v>
                </c:pt>
                <c:pt idx="11">
                  <c:v>8.3374724274913881</c:v>
                </c:pt>
                <c:pt idx="12">
                  <c:v>7.8588230084746469</c:v>
                </c:pt>
                <c:pt idx="13">
                  <c:v>7.6544941015034951</c:v>
                </c:pt>
                <c:pt idx="14">
                  <c:v>7.0946256602465674</c:v>
                </c:pt>
                <c:pt idx="15">
                  <c:v>6.3288485199706424</c:v>
                </c:pt>
                <c:pt idx="16">
                  <c:v>5.6546732825774937</c:v>
                </c:pt>
                <c:pt idx="17">
                  <c:v>5.1076045318457997</c:v>
                </c:pt>
                <c:pt idx="18">
                  <c:v>5.4474384992277969</c:v>
                </c:pt>
                <c:pt idx="19">
                  <c:v>4.1245903864548739</c:v>
                </c:pt>
                <c:pt idx="20">
                  <c:v>4.723471935222312</c:v>
                </c:pt>
                <c:pt idx="21">
                  <c:v>6.0241497955505707</c:v>
                </c:pt>
                <c:pt idx="22">
                  <c:v>6.7414551481475682</c:v>
                </c:pt>
                <c:pt idx="23">
                  <c:v>7.3987626676843776</c:v>
                </c:pt>
                <c:pt idx="24">
                  <c:v>7.6902403771826888</c:v>
                </c:pt>
                <c:pt idx="25">
                  <c:v>8.1394340213293948</c:v>
                </c:pt>
                <c:pt idx="26">
                  <c:v>8.640571791612528</c:v>
                </c:pt>
                <c:pt idx="27">
                  <c:v>9.1592155562833177</c:v>
                </c:pt>
                <c:pt idx="28">
                  <c:v>9.5232323197417035</c:v>
                </c:pt>
                <c:pt idx="29">
                  <c:v>9.9532829511009844</c:v>
                </c:pt>
                <c:pt idx="30">
                  <c:v>10.52094214240662</c:v>
                </c:pt>
                <c:pt idx="31">
                  <c:v>15.511806863441024</c:v>
                </c:pt>
                <c:pt idx="32">
                  <c:v>16.267096378996794</c:v>
                </c:pt>
                <c:pt idx="33">
                  <c:v>16.583771683654369</c:v>
                </c:pt>
                <c:pt idx="34">
                  <c:v>16.773879207265296</c:v>
                </c:pt>
                <c:pt idx="35">
                  <c:v>16.5226213029825</c:v>
                </c:pt>
                <c:pt idx="36">
                  <c:v>16.176760518089495</c:v>
                </c:pt>
                <c:pt idx="37">
                  <c:v>15.850849473425189</c:v>
                </c:pt>
                <c:pt idx="38">
                  <c:v>15.602993161779954</c:v>
                </c:pt>
                <c:pt idx="39">
                  <c:v>15.443995873069971</c:v>
                </c:pt>
                <c:pt idx="40">
                  <c:v>15.376514302736188</c:v>
                </c:pt>
                <c:pt idx="41">
                  <c:v>15.228255722588457</c:v>
                </c:pt>
                <c:pt idx="42">
                  <c:v>14.894591410116732</c:v>
                </c:pt>
                <c:pt idx="43">
                  <c:v>14.197280464472261</c:v>
                </c:pt>
                <c:pt idx="44">
                  <c:v>14.21594694039392</c:v>
                </c:pt>
                <c:pt idx="45">
                  <c:v>10.933297217080806</c:v>
                </c:pt>
                <c:pt idx="46">
                  <c:v>11.465491749539659</c:v>
                </c:pt>
                <c:pt idx="47">
                  <c:v>11.479457146789418</c:v>
                </c:pt>
                <c:pt idx="48">
                  <c:v>12.316011370565638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7246208"/>
        <c:axId val="191259200"/>
      </c:lineChart>
      <c:catAx>
        <c:axId val="33724620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1259200"/>
        <c:crosses val="autoZero"/>
        <c:auto val="1"/>
        <c:lblAlgn val="ctr"/>
        <c:lblOffset val="100"/>
        <c:noMultiLvlLbl val="0"/>
      </c:catAx>
      <c:valAx>
        <c:axId val="19125920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3724620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5.png"/><Relationship Id="rId5" Type="http://schemas.openxmlformats.org/officeDocument/2006/relationships/image" Target="../media/image4.png"/><Relationship Id="rId4" Type="http://schemas.openxmlformats.org/officeDocument/2006/relationships/hyperlink" Target="#Gasto_total_a&#241;o_corrido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Gasto_total_mes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Gasto_total_alimentos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Gasto_total_a&#241;o_corrido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Gasto_total_vivienda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hyperlink" Target="#Gasto_total_alimentos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hyperlink" Target="#Gasto_total_vestuario_y_calzado!A1"/><Relationship Id="rId5" Type="http://schemas.openxmlformats.org/officeDocument/2006/relationships/chart" Target="../charts/chart4.xml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png"/><Relationship Id="rId3" Type="http://schemas.openxmlformats.org/officeDocument/2006/relationships/hyperlink" Target="#Gasto_total_vivienda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hyperlink" Target="#Gasto_total_salud!A1"/><Relationship Id="rId5" Type="http://schemas.openxmlformats.org/officeDocument/2006/relationships/chart" Target="../charts/chart5.xml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hyperlink" Target="#Gasto_total_educacion!A1"/><Relationship Id="rId3" Type="http://schemas.openxmlformats.org/officeDocument/2006/relationships/hyperlink" Target="#Gasto_total_vestuario_y_calzado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Aceites_FAO!A1"/><Relationship Id="rId4" Type="http://schemas.openxmlformats.org/officeDocument/2006/relationships/image" Target="../media/image3.png"/><Relationship Id="rId9" Type="http://schemas.openxmlformats.org/officeDocument/2006/relationships/image" Target="../media/image10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png"/><Relationship Id="rId3" Type="http://schemas.openxmlformats.org/officeDocument/2006/relationships/hyperlink" Target="#Gasto_total_salud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Gasto_total_cultura_ y_diversio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2.png"/><Relationship Id="rId3" Type="http://schemas.openxmlformats.org/officeDocument/2006/relationships/hyperlink" Target="#Gasto_total_educacion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hyperlink" Target="#Gasto_total_transporte_y_comuni!A1"/><Relationship Id="rId5" Type="http://schemas.openxmlformats.org/officeDocument/2006/relationships/chart" Target="../charts/chart8.xml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3.png"/><Relationship Id="rId3" Type="http://schemas.openxmlformats.org/officeDocument/2006/relationships/hyperlink" Target="#'Gasto_total_cultura_ y_diversi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Gasto_total_otros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Gasto_total_transporte_y_comuni!A1"/><Relationship Id="rId7" Type="http://schemas.openxmlformats.org/officeDocument/2006/relationships/hyperlink" Target="#Bolsa_soya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Frutas $ '!A1"/><Relationship Id="rId10" Type="http://schemas.openxmlformats.org/officeDocument/2006/relationships/image" Target="../media/image14.png"/><Relationship Id="rId4" Type="http://schemas.openxmlformats.org/officeDocument/2006/relationships/image" Target="../media/image3.png"/><Relationship Id="rId9" Type="http://schemas.openxmlformats.org/officeDocument/2006/relationships/hyperlink" Target="#Subgrupos_alimentos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5.png"/><Relationship Id="rId3" Type="http://schemas.openxmlformats.org/officeDocument/2006/relationships/hyperlink" Target="#Subgrupos_vivienda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Gasto_total_otros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6.png"/><Relationship Id="rId3" Type="http://schemas.openxmlformats.org/officeDocument/2006/relationships/hyperlink" Target="#Subgrupos_vestuario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alimentos!A1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7.png"/><Relationship Id="rId3" Type="http://schemas.openxmlformats.org/officeDocument/2006/relationships/hyperlink" Target="#Subgrupos_salud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vivienda!A1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8.png"/><Relationship Id="rId3" Type="http://schemas.openxmlformats.org/officeDocument/2006/relationships/hyperlink" Target="#Subgrupos_educacion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vestuario!A1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9.png"/><Relationship Id="rId3" Type="http://schemas.openxmlformats.org/officeDocument/2006/relationships/hyperlink" Target="#Subgrupos_cultura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salud!A1"/><Relationship Id="rId4" Type="http://schemas.openxmlformats.org/officeDocument/2006/relationships/image" Target="../media/image4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20.png"/><Relationship Id="rId3" Type="http://schemas.openxmlformats.org/officeDocument/2006/relationships/hyperlink" Target="#Subgrupos_transporte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educacion!A1"/><Relationship Id="rId4" Type="http://schemas.openxmlformats.org/officeDocument/2006/relationships/image" Target="../media/image4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21.png"/><Relationship Id="rId3" Type="http://schemas.openxmlformats.org/officeDocument/2006/relationships/hyperlink" Target="#Subgrupos_otros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Subgrupos_cultura!A1"/><Relationship Id="rId4" Type="http://schemas.openxmlformats.org/officeDocument/2006/relationships/image" Target="../media/image4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22.png"/><Relationship Id="rId3" Type="http://schemas.openxmlformats.org/officeDocument/2006/relationships/hyperlink" Target="#Total_ing_bajos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transporte!A1"/><Relationship Id="rId4" Type="http://schemas.openxmlformats.org/officeDocument/2006/relationships/image" Target="../media/image4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23.png"/><Relationship Id="rId3" Type="http://schemas.openxmlformats.org/officeDocument/2006/relationships/hyperlink" Target="#Subgrupos_otros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bajos__grupo_alimentos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24.png"/><Relationship Id="rId3" Type="http://schemas.openxmlformats.org/officeDocument/2006/relationships/hyperlink" Target="#Total_ing_bajos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bajos_grupo_vivenda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25.png"/><Relationship Id="rId3" Type="http://schemas.openxmlformats.org/officeDocument/2006/relationships/hyperlink" Target="#Ing_bajos__grupo_alimentos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bajos_grupo_vestuario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26.png"/><Relationship Id="rId3" Type="http://schemas.openxmlformats.org/officeDocument/2006/relationships/hyperlink" Target="#Ing_bajos_grupo_vivenda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bajos_grupo_salud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27.png"/><Relationship Id="rId3" Type="http://schemas.openxmlformats.org/officeDocument/2006/relationships/hyperlink" Target="#Ing_bajos_grupo_vestuario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bajos_grupo_educacion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28.png"/><Relationship Id="rId3" Type="http://schemas.openxmlformats.org/officeDocument/2006/relationships/hyperlink" Target="#Ing_bajos_grupo_salud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bajos_grupos_cultura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29.png"/><Relationship Id="rId3" Type="http://schemas.openxmlformats.org/officeDocument/2006/relationships/hyperlink" Target="#Ing_bajos_grupo_educacion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bajos_grupos_transporte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30.png"/><Relationship Id="rId3" Type="http://schemas.openxmlformats.org/officeDocument/2006/relationships/hyperlink" Target="#Ing_bajos_grupos_cultura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bajos_grupos_otros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31.png"/><Relationship Id="rId3" Type="http://schemas.openxmlformats.org/officeDocument/2006/relationships/hyperlink" Target="#Ing_bajos_grupos_transporte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Total_ing_altos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2.png"/><Relationship Id="rId3" Type="http://schemas.openxmlformats.org/officeDocument/2006/relationships/hyperlink" Target="#Ing_bajos_grupos_otros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altos_grupos_alimentos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3.png"/><Relationship Id="rId3" Type="http://schemas.openxmlformats.org/officeDocument/2006/relationships/hyperlink" Target="#Total_ing_altos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altos_grupos_vivienda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4.png"/><Relationship Id="rId3" Type="http://schemas.openxmlformats.org/officeDocument/2006/relationships/hyperlink" Target="#Ing_altos_grupos_alimentos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altos_grupos_vestuario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35.png"/><Relationship Id="rId3" Type="http://schemas.openxmlformats.org/officeDocument/2006/relationships/hyperlink" Target="#Ing_altos_grupos_vivienda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altos_grupos_salud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36.png"/><Relationship Id="rId3" Type="http://schemas.openxmlformats.org/officeDocument/2006/relationships/hyperlink" Target="#Ing_altos_grupos_vestuario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altos_grupos_educaci&#243;n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7.png"/><Relationship Id="rId3" Type="http://schemas.openxmlformats.org/officeDocument/2006/relationships/hyperlink" Target="#Ing_altos_grupos_salud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altos_grupos_cultura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8.png"/><Relationship Id="rId3" Type="http://schemas.openxmlformats.org/officeDocument/2006/relationships/hyperlink" Target="#Ing_altos_grupos_educaci&#243;n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altos_grupos_transporte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9.png"/><Relationship Id="rId3" Type="http://schemas.openxmlformats.org/officeDocument/2006/relationships/hyperlink" Target="#Ing_altos_grupos_cultura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altos_grupos_otros!A1"/><Relationship Id="rId4" Type="http://schemas.openxmlformats.org/officeDocument/2006/relationships/image" Target="../media/image3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0.png"/><Relationship Id="rId3" Type="http://schemas.openxmlformats.org/officeDocument/2006/relationships/hyperlink" Target="#Ing_altos_grupos_transport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hyperlink" Target="#Articulos_alimentos!A1"/><Relationship Id="rId5" Type="http://schemas.openxmlformats.org/officeDocument/2006/relationships/chart" Target="../charts/chart36.xml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Articulos_vivienda!A1"/><Relationship Id="rId7" Type="http://schemas.openxmlformats.org/officeDocument/2006/relationships/image" Target="../media/image4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Ing_altos_grupos_otros!A1"/><Relationship Id="rId4" Type="http://schemas.openxmlformats.org/officeDocument/2006/relationships/image" Target="../media/image4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Articulos_vestuario!A1"/><Relationship Id="rId7" Type="http://schemas.openxmlformats.org/officeDocument/2006/relationships/image" Target="../media/image42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alimentos!A1"/><Relationship Id="rId4" Type="http://schemas.openxmlformats.org/officeDocument/2006/relationships/image" Target="../media/image4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Articulos_salud!A1"/><Relationship Id="rId7" Type="http://schemas.openxmlformats.org/officeDocument/2006/relationships/image" Target="../media/image43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vivienda!A1"/><Relationship Id="rId4" Type="http://schemas.openxmlformats.org/officeDocument/2006/relationships/image" Target="../media/image4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Articulos_educacion!A1"/><Relationship Id="rId7" Type="http://schemas.openxmlformats.org/officeDocument/2006/relationships/image" Target="../media/image44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vestuario!A1"/><Relationship Id="rId4" Type="http://schemas.openxmlformats.org/officeDocument/2006/relationships/image" Target="../media/image4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Articulos_cultura!A1"/><Relationship Id="rId7" Type="http://schemas.openxmlformats.org/officeDocument/2006/relationships/image" Target="../media/image45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salud!A1"/><Relationship Id="rId4" Type="http://schemas.openxmlformats.org/officeDocument/2006/relationships/image" Target="../media/image4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Articulos_transporte!A1"/><Relationship Id="rId7" Type="http://schemas.openxmlformats.org/officeDocument/2006/relationships/image" Target="../media/image46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educacion!A1"/><Relationship Id="rId4" Type="http://schemas.openxmlformats.org/officeDocument/2006/relationships/image" Target="../media/image4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Articulos_otros!A1"/><Relationship Id="rId7" Type="http://schemas.openxmlformats.org/officeDocument/2006/relationships/image" Target="../media/image47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cultura!A1"/><Relationship Id="rId4" Type="http://schemas.openxmlformats.org/officeDocument/2006/relationships/image" Target="../media/image4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Articulos_transporte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5" Type="http://schemas.openxmlformats.org/officeDocument/2006/relationships/image" Target="../media/image48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257174</xdr:colOff>
      <xdr:row>2</xdr:row>
      <xdr:rowOff>123825</xdr:rowOff>
    </xdr:from>
    <xdr:to>
      <xdr:col>14</xdr:col>
      <xdr:colOff>0</xdr:colOff>
      <xdr:row>6</xdr:row>
      <xdr:rowOff>0</xdr:rowOff>
    </xdr:to>
    <xdr:sp macro="" textlink="">
      <xdr:nvSpPr>
        <xdr:cNvPr id="2" name="3 CuadroTexto"/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3600"/>
            </a:lnSpc>
          </a:pP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175260</xdr:colOff>
      <xdr:row>1</xdr:row>
      <xdr:rowOff>60960</xdr:rowOff>
    </xdr:from>
    <xdr:to>
      <xdr:col>8</xdr:col>
      <xdr:colOff>1135380</xdr:colOff>
      <xdr:row>5</xdr:row>
      <xdr:rowOff>7620</xdr:rowOff>
    </xdr:to>
    <xdr:sp macro="" textlink="">
      <xdr:nvSpPr>
        <xdr:cNvPr id="5" name="4 CuadroTexto"/>
        <xdr:cNvSpPr txBox="1"/>
      </xdr:nvSpPr>
      <xdr:spPr>
        <a:xfrm>
          <a:off x="2651760" y="259080"/>
          <a:ext cx="2880360" cy="739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</a:t>
          </a:r>
          <a:r>
            <a:rPr lang="es-CO" sz="1600" b="1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8 -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0</xdr:rowOff>
    </xdr:from>
    <xdr:to>
      <xdr:col>15</xdr:col>
      <xdr:colOff>0</xdr:colOff>
      <xdr:row>6</xdr:row>
      <xdr:rowOff>17798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0"/>
          <a:ext cx="8763000" cy="1160798"/>
        </a:xfrm>
        <a:prstGeom prst="rect">
          <a:avLst/>
        </a:prstGeom>
      </xdr:spPr>
    </xdr:pic>
    <xdr:clientData/>
  </xdr:twoCellAnchor>
  <xdr:twoCellAnchor>
    <xdr:from>
      <xdr:col>6</xdr:col>
      <xdr:colOff>76200</xdr:colOff>
      <xdr:row>3</xdr:row>
      <xdr:rowOff>104775</xdr:rowOff>
    </xdr:from>
    <xdr:to>
      <xdr:col>8</xdr:col>
      <xdr:colOff>1524000</xdr:colOff>
      <xdr:row>5</xdr:row>
      <xdr:rowOff>66675</xdr:rowOff>
    </xdr:to>
    <xdr:sp macro="" textlink="">
      <xdr:nvSpPr>
        <xdr:cNvPr id="6" name="5 CuadroTexto"/>
        <xdr:cNvSpPr txBox="1"/>
      </xdr:nvSpPr>
      <xdr:spPr>
        <a:xfrm>
          <a:off x="3495675" y="704850"/>
          <a:ext cx="2381250" cy="361950"/>
        </a:xfrm>
        <a:prstGeom prst="rect">
          <a:avLst/>
        </a:prstGeom>
        <a:noFill/>
        <a:ln w="9525" cmpd="sng">
          <a:noFill/>
        </a:ln>
        <a:effectLst>
          <a:glow rad="127000">
            <a:schemeClr val="tx1"/>
          </a:glo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14 - Julio</a:t>
          </a:r>
          <a:r>
            <a:rPr lang="es-CO" sz="160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2015</a:t>
          </a:r>
          <a:endParaRPr lang="es-CO" sz="160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180974</xdr:colOff>
      <xdr:row>8</xdr:row>
      <xdr:rowOff>7620</xdr:rowOff>
    </xdr:from>
    <xdr:to>
      <xdr:col>1</xdr:col>
      <xdr:colOff>275331</xdr:colOff>
      <xdr:row>9</xdr:row>
      <xdr:rowOff>92750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0974" y="1541145"/>
          <a:ext cx="342007" cy="294680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8</xdr:row>
      <xdr:rowOff>15240</xdr:rowOff>
    </xdr:from>
    <xdr:to>
      <xdr:col>1</xdr:col>
      <xdr:colOff>577919</xdr:colOff>
      <xdr:row>9</xdr:row>
      <xdr:rowOff>82811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14350" y="1548765"/>
          <a:ext cx="311219" cy="277121"/>
        </a:xfrm>
        <a:prstGeom prst="rect">
          <a:avLst/>
        </a:prstGeom>
      </xdr:spPr>
    </xdr:pic>
    <xdr:clientData/>
  </xdr:twoCellAnchor>
  <xdr:twoCellAnchor editAs="oneCell">
    <xdr:from>
      <xdr:col>1</xdr:col>
      <xdr:colOff>596272</xdr:colOff>
      <xdr:row>8</xdr:row>
      <xdr:rowOff>5716</xdr:rowOff>
    </xdr:from>
    <xdr:to>
      <xdr:col>1</xdr:col>
      <xdr:colOff>916245</xdr:colOff>
      <xdr:row>9</xdr:row>
      <xdr:rowOff>85726</xdr:rowOff>
    </xdr:to>
    <xdr:pic>
      <xdr:nvPicPr>
        <xdr:cNvPr id="5" name="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43922" y="1539241"/>
          <a:ext cx="319973" cy="28956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9525</xdr:rowOff>
    </xdr:from>
    <xdr:to>
      <xdr:col>12</xdr:col>
      <xdr:colOff>85725</xdr:colOff>
      <xdr:row>6</xdr:row>
      <xdr:rowOff>85831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38100" y="9525"/>
          <a:ext cx="8343900" cy="1162156"/>
        </a:xfrm>
        <a:prstGeom prst="rect">
          <a:avLst/>
        </a:prstGeom>
      </xdr:spPr>
    </xdr:pic>
    <xdr:clientData/>
  </xdr:twoCellAnchor>
  <xdr:twoCellAnchor>
    <xdr:from>
      <xdr:col>1</xdr:col>
      <xdr:colOff>1752600</xdr:colOff>
      <xdr:row>25</xdr:row>
      <xdr:rowOff>104775</xdr:rowOff>
    </xdr:from>
    <xdr:to>
      <xdr:col>8</xdr:col>
      <xdr:colOff>571500</xdr:colOff>
      <xdr:row>38</xdr:row>
      <xdr:rowOff>176212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7620</xdr:rowOff>
    </xdr:from>
    <xdr:to>
      <xdr:col>1</xdr:col>
      <xdr:colOff>275331</xdr:colOff>
      <xdr:row>9</xdr:row>
      <xdr:rowOff>95250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47650" y="1474470"/>
          <a:ext cx="275331" cy="287655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15241</xdr:rowOff>
    </xdr:from>
    <xdr:to>
      <xdr:col>1</xdr:col>
      <xdr:colOff>577919</xdr:colOff>
      <xdr:row>9</xdr:row>
      <xdr:rowOff>66676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47370" y="1482091"/>
          <a:ext cx="278199" cy="251460"/>
        </a:xfrm>
        <a:prstGeom prst="rect">
          <a:avLst/>
        </a:prstGeom>
      </xdr:spPr>
    </xdr:pic>
    <xdr:clientData/>
  </xdr:twoCellAnchor>
  <xdr:twoCellAnchor editAs="oneCell">
    <xdr:from>
      <xdr:col>1</xdr:col>
      <xdr:colOff>579120</xdr:colOff>
      <xdr:row>8</xdr:row>
      <xdr:rowOff>15239</xdr:rowOff>
    </xdr:from>
    <xdr:to>
      <xdr:col>1</xdr:col>
      <xdr:colOff>838200</xdr:colOff>
      <xdr:row>9</xdr:row>
      <xdr:rowOff>76200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26770" y="1482089"/>
          <a:ext cx="259080" cy="260986"/>
        </a:xfrm>
        <a:prstGeom prst="rect">
          <a:avLst/>
        </a:prstGeom>
      </xdr:spPr>
    </xdr:pic>
    <xdr:clientData/>
  </xdr:twoCellAnchor>
  <xdr:twoCellAnchor>
    <xdr:from>
      <xdr:col>1</xdr:col>
      <xdr:colOff>1965960</xdr:colOff>
      <xdr:row>25</xdr:row>
      <xdr:rowOff>60960</xdr:rowOff>
    </xdr:from>
    <xdr:to>
      <xdr:col>9</xdr:col>
      <xdr:colOff>91440</xdr:colOff>
      <xdr:row>39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133349</xdr:colOff>
      <xdr:row>6</xdr:row>
      <xdr:rowOff>104881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8099" y="28575"/>
          <a:ext cx="8353425" cy="1162156"/>
        </a:xfrm>
        <a:prstGeom prst="rect">
          <a:avLst/>
        </a:prstGeom>
      </xdr:spPr>
    </xdr:pic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8</xdr:row>
      <xdr:rowOff>0</xdr:rowOff>
    </xdr:from>
    <xdr:to>
      <xdr:col>1</xdr:col>
      <xdr:colOff>570299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435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1</xdr:col>
      <xdr:colOff>601980</xdr:colOff>
      <xdr:row>8</xdr:row>
      <xdr:rowOff>0</xdr:rowOff>
    </xdr:from>
    <xdr:to>
      <xdr:col>1</xdr:col>
      <xdr:colOff>876300</xdr:colOff>
      <xdr:row>9</xdr:row>
      <xdr:rowOff>63500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53440" y="1478280"/>
          <a:ext cx="274320" cy="261620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33</xdr:row>
      <xdr:rowOff>57150</xdr:rowOff>
    </xdr:from>
    <xdr:to>
      <xdr:col>10</xdr:col>
      <xdr:colOff>186690</xdr:colOff>
      <xdr:row>47</xdr:row>
      <xdr:rowOff>104775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114300</xdr:colOff>
      <xdr:row>6</xdr:row>
      <xdr:rowOff>95356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47625" y="19050"/>
          <a:ext cx="7067550" cy="1162156"/>
        </a:xfrm>
        <a:prstGeom prst="rect">
          <a:avLst/>
        </a:prstGeom>
      </xdr:spPr>
    </xdr:pic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8</xdr:row>
      <xdr:rowOff>0</xdr:rowOff>
    </xdr:from>
    <xdr:to>
      <xdr:col>1</xdr:col>
      <xdr:colOff>570299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43560" y="1478280"/>
          <a:ext cx="278199" cy="245814"/>
        </a:xfrm>
        <a:prstGeom prst="rect">
          <a:avLst/>
        </a:prstGeom>
      </xdr:spPr>
    </xdr:pic>
    <xdr:clientData/>
  </xdr:twoCellAnchor>
  <xdr:twoCellAnchor>
    <xdr:from>
      <xdr:col>1</xdr:col>
      <xdr:colOff>822960</xdr:colOff>
      <xdr:row>33</xdr:row>
      <xdr:rowOff>30480</xdr:rowOff>
    </xdr:from>
    <xdr:to>
      <xdr:col>9</xdr:col>
      <xdr:colOff>685800</xdr:colOff>
      <xdr:row>46</xdr:row>
      <xdr:rowOff>144780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579120</xdr:colOff>
      <xdr:row>7</xdr:row>
      <xdr:rowOff>190500</xdr:rowOff>
    </xdr:from>
    <xdr:to>
      <xdr:col>1</xdr:col>
      <xdr:colOff>853440</xdr:colOff>
      <xdr:row>9</xdr:row>
      <xdr:rowOff>55880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0580" y="1470660"/>
          <a:ext cx="274320" cy="261620"/>
        </a:xfrm>
        <a:prstGeom prst="rect">
          <a:avLst/>
        </a:prstGeom>
      </xdr:spPr>
    </xdr:pic>
    <xdr:clientData/>
  </xdr:twoCellAnchor>
  <xdr:twoCellAnchor editAs="oneCell">
    <xdr:from>
      <xdr:col>1</xdr:col>
      <xdr:colOff>601980</xdr:colOff>
      <xdr:row>8</xdr:row>
      <xdr:rowOff>0</xdr:rowOff>
    </xdr:from>
    <xdr:to>
      <xdr:col>1</xdr:col>
      <xdr:colOff>876300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53440" y="1478280"/>
          <a:ext cx="274320" cy="261620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19050</xdr:rowOff>
    </xdr:from>
    <xdr:to>
      <xdr:col>11</xdr:col>
      <xdr:colOff>114299</xdr:colOff>
      <xdr:row>6</xdr:row>
      <xdr:rowOff>95356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8099" y="19050"/>
          <a:ext cx="7077075" cy="1162156"/>
        </a:xfrm>
        <a:prstGeom prst="rect">
          <a:avLst/>
        </a:prstGeom>
      </xdr:spPr>
    </xdr:pic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0.22149</cdr:x>
      <cdr:y>0.01337</cdr:y>
    </cdr:from>
    <cdr:to>
      <cdr:x>0.88462</cdr:x>
      <cdr:y>0.12758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272540" y="41910"/>
          <a:ext cx="3810000" cy="3581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175260</xdr:rowOff>
    </xdr:from>
    <xdr:to>
      <xdr:col>1</xdr:col>
      <xdr:colOff>275331</xdr:colOff>
      <xdr:row>9</xdr:row>
      <xdr:rowOff>21966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5542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286488</xdr:colOff>
      <xdr:row>7</xdr:row>
      <xdr:rowOff>182880</xdr:rowOff>
    </xdr:from>
    <xdr:to>
      <xdr:col>1</xdr:col>
      <xdr:colOff>547439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7948" y="1463040"/>
          <a:ext cx="260951" cy="245814"/>
        </a:xfrm>
        <a:prstGeom prst="rect">
          <a:avLst/>
        </a:prstGeom>
      </xdr:spPr>
    </xdr:pic>
    <xdr:clientData/>
  </xdr:twoCellAnchor>
  <xdr:twoCellAnchor>
    <xdr:from>
      <xdr:col>1</xdr:col>
      <xdr:colOff>670560</xdr:colOff>
      <xdr:row>33</xdr:row>
      <xdr:rowOff>15240</xdr:rowOff>
    </xdr:from>
    <xdr:to>
      <xdr:col>10</xdr:col>
      <xdr:colOff>38100</xdr:colOff>
      <xdr:row>47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556260</xdr:colOff>
      <xdr:row>7</xdr:row>
      <xdr:rowOff>175260</xdr:rowOff>
    </xdr:from>
    <xdr:to>
      <xdr:col>1</xdr:col>
      <xdr:colOff>833755</xdr:colOff>
      <xdr:row>9</xdr:row>
      <xdr:rowOff>40640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7720" y="1455420"/>
          <a:ext cx="274320" cy="261620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190500</xdr:colOff>
      <xdr:row>6</xdr:row>
      <xdr:rowOff>104881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8575" y="28575"/>
          <a:ext cx="7153275" cy="1162156"/>
        </a:xfrm>
        <a:prstGeom prst="rect">
          <a:avLst/>
        </a:prstGeom>
      </xdr:spPr>
    </xdr:pic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0.22222</cdr:x>
      <cdr:y>0.03083</cdr:y>
    </cdr:from>
    <cdr:to>
      <cdr:x>0.86142</cdr:x>
      <cdr:y>0.10974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95250"/>
          <a:ext cx="3901440" cy="2438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307340</xdr:colOff>
      <xdr:row>8</xdr:row>
      <xdr:rowOff>0</xdr:rowOff>
    </xdr:from>
    <xdr:to>
      <xdr:col>1</xdr:col>
      <xdr:colOff>585539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5880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914400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1</xdr:col>
      <xdr:colOff>617220</xdr:colOff>
      <xdr:row>33</xdr:row>
      <xdr:rowOff>53340</xdr:rowOff>
    </xdr:from>
    <xdr:to>
      <xdr:col>10</xdr:col>
      <xdr:colOff>220980</xdr:colOff>
      <xdr:row>46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914400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91540" y="1478280"/>
          <a:ext cx="274320" cy="26162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9525</xdr:rowOff>
    </xdr:from>
    <xdr:to>
      <xdr:col>11</xdr:col>
      <xdr:colOff>95250</xdr:colOff>
      <xdr:row>6</xdr:row>
      <xdr:rowOff>85831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47625" y="9525"/>
          <a:ext cx="7029450" cy="116215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35301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307340</xdr:colOff>
      <xdr:row>8</xdr:row>
      <xdr:rowOff>0</xdr:rowOff>
    </xdr:from>
    <xdr:to>
      <xdr:col>1</xdr:col>
      <xdr:colOff>585539</xdr:colOff>
      <xdr:row>9</xdr:row>
      <xdr:rowOff>38169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5880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586740</xdr:colOff>
      <xdr:row>8</xdr:row>
      <xdr:rowOff>0</xdr:rowOff>
    </xdr:from>
    <xdr:to>
      <xdr:col>1</xdr:col>
      <xdr:colOff>868680</xdr:colOff>
      <xdr:row>9</xdr:row>
      <xdr:rowOff>38735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8200" y="1478280"/>
          <a:ext cx="281940" cy="246380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33</xdr:row>
      <xdr:rowOff>28575</xdr:rowOff>
    </xdr:from>
    <xdr:to>
      <xdr:col>9</xdr:col>
      <xdr:colOff>502920</xdr:colOff>
      <xdr:row>46</xdr:row>
      <xdr:rowOff>60960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190500</xdr:colOff>
      <xdr:row>6</xdr:row>
      <xdr:rowOff>95356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8100" y="19050"/>
          <a:ext cx="7124700" cy="1162156"/>
        </a:xfrm>
        <a:prstGeom prst="rect">
          <a:avLst/>
        </a:prstGeom>
      </xdr:spPr>
    </xdr:pic>
    <xdr:clientData/>
  </xdr:twoCell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0.24419</cdr:x>
      <cdr:y>0</cdr:y>
    </cdr:from>
    <cdr:to>
      <cdr:x>0.88889</cdr:x>
      <cdr:y>0.07635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440180" y="0"/>
          <a:ext cx="3802380" cy="23241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7</xdr:row>
      <xdr:rowOff>190500</xdr:rowOff>
    </xdr:from>
    <xdr:to>
      <xdr:col>1</xdr:col>
      <xdr:colOff>570299</xdr:colOff>
      <xdr:row>9</xdr:row>
      <xdr:rowOff>40074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43560" y="1470660"/>
          <a:ext cx="278199" cy="245814"/>
        </a:xfrm>
        <a:prstGeom prst="rect">
          <a:avLst/>
        </a:prstGeom>
      </xdr:spPr>
    </xdr:pic>
    <xdr:clientData/>
  </xdr:twoCellAnchor>
  <xdr:twoCellAnchor>
    <xdr:from>
      <xdr:col>1</xdr:col>
      <xdr:colOff>716280</xdr:colOff>
      <xdr:row>33</xdr:row>
      <xdr:rowOff>45720</xdr:rowOff>
    </xdr:from>
    <xdr:to>
      <xdr:col>9</xdr:col>
      <xdr:colOff>434340</xdr:colOff>
      <xdr:row>47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556260</xdr:colOff>
      <xdr:row>7</xdr:row>
      <xdr:rowOff>182880</xdr:rowOff>
    </xdr:from>
    <xdr:to>
      <xdr:col>1</xdr:col>
      <xdr:colOff>830580</xdr:colOff>
      <xdr:row>9</xdr:row>
      <xdr:rowOff>48260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7720" y="1463040"/>
          <a:ext cx="274320" cy="26162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104775</xdr:colOff>
      <xdr:row>6</xdr:row>
      <xdr:rowOff>95356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66675" y="19050"/>
          <a:ext cx="6972300" cy="116215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862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0</xdr:rowOff>
    </xdr:from>
    <xdr:to>
      <xdr:col>1</xdr:col>
      <xdr:colOff>577919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51180" y="147828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586740</xdr:colOff>
      <xdr:row>8</xdr:row>
      <xdr:rowOff>0</xdr:rowOff>
    </xdr:from>
    <xdr:to>
      <xdr:col>1</xdr:col>
      <xdr:colOff>853440</xdr:colOff>
      <xdr:row>9</xdr:row>
      <xdr:rowOff>33020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82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1</xdr:col>
      <xdr:colOff>441960</xdr:colOff>
      <xdr:row>32</xdr:row>
      <xdr:rowOff>182880</xdr:rowOff>
    </xdr:from>
    <xdr:to>
      <xdr:col>10</xdr:col>
      <xdr:colOff>259080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95249</xdr:colOff>
      <xdr:row>6</xdr:row>
      <xdr:rowOff>104881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8099" y="28575"/>
          <a:ext cx="6962775" cy="1162156"/>
        </a:xfrm>
        <a:prstGeom prst="rect">
          <a:avLst/>
        </a:prstGeom>
      </xdr:spPr>
    </xdr:pic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0.23916</cdr:x>
      <cdr:y>0.00482</cdr:y>
    </cdr:from>
    <cdr:to>
      <cdr:x>0.90013</cdr:x>
      <cdr:y>0.16386</cdr:y>
    </cdr:to>
    <cdr:sp macro="" textlink="">
      <cdr:nvSpPr>
        <cdr:cNvPr id="3" name="2 CuadroTexto"/>
        <cdr:cNvSpPr txBox="1"/>
      </cdr:nvSpPr>
      <cdr:spPr>
        <a:xfrm xmlns:a="http://schemas.openxmlformats.org/drawingml/2006/main">
          <a:off x="1386840" y="15240"/>
          <a:ext cx="3832860" cy="5029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8620" y="146304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314960</xdr:colOff>
      <xdr:row>7</xdr:row>
      <xdr:rowOff>175260</xdr:rowOff>
    </xdr:from>
    <xdr:to>
      <xdr:col>1</xdr:col>
      <xdr:colOff>593159</xdr:colOff>
      <xdr:row>9</xdr:row>
      <xdr:rowOff>40074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66420" y="145542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889635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882015</xdr:colOff>
      <xdr:row>9</xdr:row>
      <xdr:rowOff>33020</xdr:rowOff>
    </xdr:to>
    <xdr:pic>
      <xdr:nvPicPr>
        <xdr:cNvPr id="7" name="6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287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1</xdr:col>
      <xdr:colOff>441960</xdr:colOff>
      <xdr:row>33</xdr:row>
      <xdr:rowOff>45720</xdr:rowOff>
    </xdr:from>
    <xdr:to>
      <xdr:col>9</xdr:col>
      <xdr:colOff>662940</xdr:colOff>
      <xdr:row>46</xdr:row>
      <xdr:rowOff>129540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889635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91540" y="1478280"/>
          <a:ext cx="274320" cy="261620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180974</xdr:colOff>
      <xdr:row>6</xdr:row>
      <xdr:rowOff>95356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47624" y="19050"/>
          <a:ext cx="7400925" cy="1162156"/>
        </a:xfrm>
        <a:prstGeom prst="rect">
          <a:avLst/>
        </a:prstGeom>
      </xdr:spPr>
    </xdr:pic>
    <xdr:clientData/>
  </xdr:twoCell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0.23545</cdr:x>
      <cdr:y>0.00861</cdr:y>
    </cdr:from>
    <cdr:to>
      <cdr:x>0.91746</cdr:x>
      <cdr:y>0.16359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25880" y="26670"/>
          <a:ext cx="3840480" cy="4800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60066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184783</xdr:rowOff>
    </xdr:from>
    <xdr:to>
      <xdr:col>1</xdr:col>
      <xdr:colOff>846527</xdr:colOff>
      <xdr:row>7</xdr:row>
      <xdr:rowOff>60961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3"/>
          <a:ext cx="259789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192403</xdr:rowOff>
    </xdr:from>
    <xdr:to>
      <xdr:col>1</xdr:col>
      <xdr:colOff>586807</xdr:colOff>
      <xdr:row>7</xdr:row>
      <xdr:rowOff>57217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3"/>
          <a:ext cx="278199" cy="261054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3126105" y="318770"/>
          <a:ext cx="29603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998220</xdr:colOff>
      <xdr:row>25</xdr:row>
      <xdr:rowOff>76200</xdr:rowOff>
    </xdr:from>
    <xdr:to>
      <xdr:col>6</xdr:col>
      <xdr:colOff>396240</xdr:colOff>
      <xdr:row>40</xdr:row>
      <xdr:rowOff>91440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8</xdr:col>
      <xdr:colOff>104775</xdr:colOff>
      <xdr:row>5</xdr:row>
      <xdr:rowOff>142875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66675" y="28575"/>
          <a:ext cx="6410325" cy="10668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180975</xdr:rowOff>
    </xdr:from>
    <xdr:to>
      <xdr:col>1</xdr:col>
      <xdr:colOff>284856</xdr:colOff>
      <xdr:row>6</xdr:row>
      <xdr:rowOff>174366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181100"/>
          <a:ext cx="275331" cy="26009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184783</xdr:rowOff>
    </xdr:from>
    <xdr:to>
      <xdr:col>1</xdr:col>
      <xdr:colOff>868680</xdr:colOff>
      <xdr:row>6</xdr:row>
      <xdr:rowOff>194311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3"/>
          <a:ext cx="281942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192403</xdr:rowOff>
    </xdr:from>
    <xdr:to>
      <xdr:col>1</xdr:col>
      <xdr:colOff>586807</xdr:colOff>
      <xdr:row>6</xdr:row>
      <xdr:rowOff>190567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3"/>
          <a:ext cx="278199" cy="261054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767715</xdr:colOff>
      <xdr:row>23</xdr:row>
      <xdr:rowOff>41910</xdr:rowOff>
    </xdr:from>
    <xdr:to>
      <xdr:col>7</xdr:col>
      <xdr:colOff>97155</xdr:colOff>
      <xdr:row>37</xdr:row>
      <xdr:rowOff>9525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19050</xdr:rowOff>
    </xdr:from>
    <xdr:to>
      <xdr:col>8</xdr:col>
      <xdr:colOff>104775</xdr:colOff>
      <xdr:row>5</xdr:row>
      <xdr:rowOff>134590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57150" y="19050"/>
          <a:ext cx="6648450" cy="10680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44826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868680</xdr:colOff>
      <xdr:row>7</xdr:row>
      <xdr:rowOff>68579</xdr:rowOff>
    </xdr:to>
    <xdr:pic>
      <xdr:nvPicPr>
        <xdr:cNvPr id="9" name="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1942" cy="280037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53339</xdr:rowOff>
    </xdr:to>
    <xdr:pic>
      <xdr:nvPicPr>
        <xdr:cNvPr id="10" name="9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5717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1219200</xdr:colOff>
      <xdr:row>18</xdr:row>
      <xdr:rowOff>41910</xdr:rowOff>
    </xdr:from>
    <xdr:to>
      <xdr:col>6</xdr:col>
      <xdr:colOff>274320</xdr:colOff>
      <xdr:row>23</xdr:row>
      <xdr:rowOff>160020</xdr:rowOff>
    </xdr:to>
    <xdr:graphicFrame macro="">
      <xdr:nvGraphicFramePr>
        <xdr:cNvPr id="14" name="1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8</xdr:col>
      <xdr:colOff>104775</xdr:colOff>
      <xdr:row>5</xdr:row>
      <xdr:rowOff>144115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47625" y="28575"/>
          <a:ext cx="5991225" cy="10680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68580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868680</xdr:colOff>
      <xdr:row>7</xdr:row>
      <xdr:rowOff>76200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1942" cy="2876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76199</xdr:rowOff>
    </xdr:to>
    <xdr:pic>
      <xdr:nvPicPr>
        <xdr:cNvPr id="9" name="8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8003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1143000</xdr:colOff>
      <xdr:row>19</xdr:row>
      <xdr:rowOff>34290</xdr:rowOff>
    </xdr:from>
    <xdr:to>
      <xdr:col>6</xdr:col>
      <xdr:colOff>487680</xdr:colOff>
      <xdr:row>28</xdr:row>
      <xdr:rowOff>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19050</xdr:rowOff>
    </xdr:from>
    <xdr:to>
      <xdr:col>8</xdr:col>
      <xdr:colOff>104774</xdr:colOff>
      <xdr:row>5</xdr:row>
      <xdr:rowOff>134590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57149" y="19050"/>
          <a:ext cx="6600825" cy="10680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68580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891540</xdr:colOff>
      <xdr:row>7</xdr:row>
      <xdr:rowOff>76200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304802" cy="2876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68580</xdr:rowOff>
    </xdr:to>
    <xdr:pic>
      <xdr:nvPicPr>
        <xdr:cNvPr id="9" name="8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7241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1082040</xdr:colOff>
      <xdr:row>19</xdr:row>
      <xdr:rowOff>49530</xdr:rowOff>
    </xdr:from>
    <xdr:to>
      <xdr:col>6</xdr:col>
      <xdr:colOff>137160</xdr:colOff>
      <xdr:row>26</xdr:row>
      <xdr:rowOff>22860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104774</xdr:colOff>
      <xdr:row>5</xdr:row>
      <xdr:rowOff>134590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47624" y="19050"/>
          <a:ext cx="6943725" cy="10680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53340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839310</xdr:colOff>
      <xdr:row>7</xdr:row>
      <xdr:rowOff>60960</xdr:rowOff>
    </xdr:to>
    <xdr:pic>
      <xdr:nvPicPr>
        <xdr:cNvPr id="13" name="1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52572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308609</xdr:colOff>
      <xdr:row>5</xdr:row>
      <xdr:rowOff>192402</xdr:rowOff>
    </xdr:from>
    <xdr:to>
      <xdr:col>1</xdr:col>
      <xdr:colOff>563881</xdr:colOff>
      <xdr:row>7</xdr:row>
      <xdr:rowOff>53339</xdr:rowOff>
    </xdr:to>
    <xdr:pic>
      <xdr:nvPicPr>
        <xdr:cNvPr id="14" name="1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9" y="1183002"/>
          <a:ext cx="255272" cy="25717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891540</xdr:colOff>
      <xdr:row>19</xdr:row>
      <xdr:rowOff>152400</xdr:rowOff>
    </xdr:from>
    <xdr:to>
      <xdr:col>7</xdr:col>
      <xdr:colOff>114300</xdr:colOff>
      <xdr:row>26</xdr:row>
      <xdr:rowOff>104775</xdr:rowOff>
    </xdr:to>
    <xdr:graphicFrame macro="">
      <xdr:nvGraphicFramePr>
        <xdr:cNvPr id="18" name="1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9525</xdr:rowOff>
    </xdr:from>
    <xdr:to>
      <xdr:col>8</xdr:col>
      <xdr:colOff>104775</xdr:colOff>
      <xdr:row>5</xdr:row>
      <xdr:rowOff>125065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8100" y="9525"/>
          <a:ext cx="7943850" cy="10680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38100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146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876300</xdr:colOff>
      <xdr:row>7</xdr:row>
      <xdr:rowOff>68580</xdr:rowOff>
    </xdr:to>
    <xdr:pic>
      <xdr:nvPicPr>
        <xdr:cNvPr id="12" name="11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9562" cy="28003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588785</xdr:colOff>
      <xdr:row>7</xdr:row>
      <xdr:rowOff>53340</xdr:rowOff>
    </xdr:to>
    <xdr:pic>
      <xdr:nvPicPr>
        <xdr:cNvPr id="14" name="1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80177" cy="25717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1234440</xdr:colOff>
      <xdr:row>19</xdr:row>
      <xdr:rowOff>91440</xdr:rowOff>
    </xdr:from>
    <xdr:to>
      <xdr:col>6</xdr:col>
      <xdr:colOff>487680</xdr:colOff>
      <xdr:row>25</xdr:row>
      <xdr:rowOff>83820</xdr:rowOff>
    </xdr:to>
    <xdr:graphicFrame macro="">
      <xdr:nvGraphicFramePr>
        <xdr:cNvPr id="18" name="1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8</xdr:col>
      <xdr:colOff>104775</xdr:colOff>
      <xdr:row>5</xdr:row>
      <xdr:rowOff>134590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8100" y="19050"/>
          <a:ext cx="7115175" cy="10680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22860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3622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891540</xdr:colOff>
      <xdr:row>7</xdr:row>
      <xdr:rowOff>28575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304802" cy="2495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588785</xdr:colOff>
      <xdr:row>7</xdr:row>
      <xdr:rowOff>20955</xdr:rowOff>
    </xdr:to>
    <xdr:pic>
      <xdr:nvPicPr>
        <xdr:cNvPr id="11" name="10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80177" cy="25717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53758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967740</xdr:colOff>
      <xdr:row>20</xdr:row>
      <xdr:rowOff>99060</xdr:rowOff>
    </xdr:from>
    <xdr:to>
      <xdr:col>7</xdr:col>
      <xdr:colOff>30480</xdr:colOff>
      <xdr:row>27</xdr:row>
      <xdr:rowOff>121920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9525</xdr:rowOff>
    </xdr:from>
    <xdr:to>
      <xdr:col>8</xdr:col>
      <xdr:colOff>104775</xdr:colOff>
      <xdr:row>5</xdr:row>
      <xdr:rowOff>106015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8100" y="9525"/>
          <a:ext cx="7134225" cy="104899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181986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8198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8</xdr:row>
      <xdr:rowOff>184854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18485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28600" cy="198120"/>
        </a:xfrm>
        <a:prstGeom prst="rect">
          <a:avLst/>
        </a:prstGeom>
      </xdr:spPr>
    </xdr:pic>
    <xdr:clientData/>
  </xdr:twoCellAnchor>
  <xdr:twoCellAnchor>
    <xdr:from>
      <xdr:col>1</xdr:col>
      <xdr:colOff>340995</xdr:colOff>
      <xdr:row>33</xdr:row>
      <xdr:rowOff>3810</xdr:rowOff>
    </xdr:from>
    <xdr:to>
      <xdr:col>10</xdr:col>
      <xdr:colOff>295275</xdr:colOff>
      <xdr:row>47</xdr:row>
      <xdr:rowOff>51435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9525</xdr:rowOff>
    </xdr:from>
    <xdr:to>
      <xdr:col>11</xdr:col>
      <xdr:colOff>28574</xdr:colOff>
      <xdr:row>5</xdr:row>
      <xdr:rowOff>172690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57149" y="9525"/>
          <a:ext cx="7019925" cy="1068040"/>
        </a:xfrm>
        <a:prstGeom prst="rect">
          <a:avLst/>
        </a:prstGeom>
      </xdr:spPr>
    </xdr:pic>
    <xdr:clientData/>
  </xdr:twoCellAnchor>
</xdr:wsDr>
</file>

<file path=xl/drawings/drawing2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66700" cy="259080"/>
        </a:xfrm>
        <a:prstGeom prst="rect">
          <a:avLst/>
        </a:prstGeom>
      </xdr:spPr>
    </xdr:pic>
    <xdr:clientData/>
  </xdr:twoCellAnchor>
  <xdr:twoCellAnchor>
    <xdr:from>
      <xdr:col>1</xdr:col>
      <xdr:colOff>617220</xdr:colOff>
      <xdr:row>33</xdr:row>
      <xdr:rowOff>49530</xdr:rowOff>
    </xdr:from>
    <xdr:to>
      <xdr:col>9</xdr:col>
      <xdr:colOff>746760</xdr:colOff>
      <xdr:row>47</xdr:row>
      <xdr:rowOff>97155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28575</xdr:colOff>
      <xdr:row>6</xdr:row>
      <xdr:rowOff>10765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47625" y="28575"/>
          <a:ext cx="6867525" cy="1068040"/>
        </a:xfrm>
        <a:prstGeom prst="rect">
          <a:avLst/>
        </a:prstGeom>
      </xdr:spPr>
    </xdr:pic>
    <xdr:clientData/>
  </xdr:twoCellAnchor>
</xdr:wsDr>
</file>

<file path=xl/drawings/drawing3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7</xdr:row>
      <xdr:rowOff>0</xdr:rowOff>
    </xdr:from>
    <xdr:to>
      <xdr:col>1</xdr:col>
      <xdr:colOff>313431</xdr:colOff>
      <xdr:row>8</xdr:row>
      <xdr:rowOff>44826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85750" y="1333500"/>
          <a:ext cx="275331" cy="244851"/>
        </a:xfrm>
        <a:prstGeom prst="rect">
          <a:avLst/>
        </a:prstGeom>
      </xdr:spPr>
    </xdr:pic>
    <xdr:clientData/>
  </xdr:twoCellAnchor>
  <xdr:twoCellAnchor editAs="oneCell">
    <xdr:from>
      <xdr:col>1</xdr:col>
      <xdr:colOff>329566</xdr:colOff>
      <xdr:row>7</xdr:row>
      <xdr:rowOff>0</xdr:rowOff>
    </xdr:from>
    <xdr:to>
      <xdr:col>1</xdr:col>
      <xdr:colOff>603886</xdr:colOff>
      <xdr:row>8</xdr:row>
      <xdr:rowOff>47694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7216" y="1333500"/>
          <a:ext cx="274320" cy="247719"/>
        </a:xfrm>
        <a:prstGeom prst="rect">
          <a:avLst/>
        </a:prstGeom>
      </xdr:spPr>
    </xdr:pic>
    <xdr:clientData/>
  </xdr:twoCellAnchor>
  <xdr:twoCellAnchor editAs="oneCell">
    <xdr:from>
      <xdr:col>1</xdr:col>
      <xdr:colOff>611505</xdr:colOff>
      <xdr:row>6</xdr:row>
      <xdr:rowOff>171450</xdr:rowOff>
    </xdr:from>
    <xdr:to>
      <xdr:col>1</xdr:col>
      <xdr:colOff>885825</xdr:colOff>
      <xdr:row>8</xdr:row>
      <xdr:rowOff>41910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59155" y="1314450"/>
          <a:ext cx="274320" cy="260985"/>
        </a:xfrm>
        <a:prstGeom prst="rect">
          <a:avLst/>
        </a:prstGeom>
      </xdr:spPr>
    </xdr:pic>
    <xdr:clientData/>
  </xdr:twoCellAnchor>
  <xdr:twoCellAnchor>
    <xdr:from>
      <xdr:col>1</xdr:col>
      <xdr:colOff>601980</xdr:colOff>
      <xdr:row>32</xdr:row>
      <xdr:rowOff>190500</xdr:rowOff>
    </xdr:from>
    <xdr:to>
      <xdr:col>10</xdr:col>
      <xdr:colOff>22860</xdr:colOff>
      <xdr:row>47</xdr:row>
      <xdr:rowOff>38100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63498</xdr:colOff>
      <xdr:row>6</xdr:row>
      <xdr:rowOff>1240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8099" y="28575"/>
          <a:ext cx="6902449" cy="1058515"/>
        </a:xfrm>
        <a:prstGeom prst="rect">
          <a:avLst/>
        </a:prstGeom>
      </xdr:spPr>
    </xdr:pic>
    <xdr:clientData/>
  </xdr:twoCellAnchor>
</xdr:wsDr>
</file>

<file path=xl/drawings/drawing3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7828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822960</xdr:colOff>
      <xdr:row>9</xdr:row>
      <xdr:rowOff>45720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78280"/>
          <a:ext cx="259080" cy="243840"/>
        </a:xfrm>
        <a:prstGeom prst="rect">
          <a:avLst/>
        </a:prstGeom>
      </xdr:spPr>
    </xdr:pic>
    <xdr:clientData/>
  </xdr:twoCellAnchor>
  <xdr:twoCellAnchor>
    <xdr:from>
      <xdr:col>1</xdr:col>
      <xdr:colOff>594360</xdr:colOff>
      <xdr:row>33</xdr:row>
      <xdr:rowOff>0</xdr:rowOff>
    </xdr:from>
    <xdr:to>
      <xdr:col>10</xdr:col>
      <xdr:colOff>15240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9524</xdr:colOff>
      <xdr:row>6</xdr:row>
      <xdr:rowOff>10765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57149" y="28575"/>
          <a:ext cx="6791325" cy="1068040"/>
        </a:xfrm>
        <a:prstGeom prst="rect">
          <a:avLst/>
        </a:prstGeom>
      </xdr:spPr>
    </xdr:pic>
    <xdr:clientData/>
  </xdr:twoCellAnchor>
</xdr:wsDr>
</file>

<file path=xl/drawings/drawing3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14346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7828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17214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78280"/>
          <a:ext cx="274320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30480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66700" cy="228600"/>
        </a:xfrm>
        <a:prstGeom prst="rect">
          <a:avLst/>
        </a:prstGeom>
      </xdr:spPr>
    </xdr:pic>
    <xdr:clientData/>
  </xdr:twoCellAnchor>
  <xdr:twoCellAnchor>
    <xdr:from>
      <xdr:col>1</xdr:col>
      <xdr:colOff>274320</xdr:colOff>
      <xdr:row>32</xdr:row>
      <xdr:rowOff>190500</xdr:rowOff>
    </xdr:from>
    <xdr:to>
      <xdr:col>10</xdr:col>
      <xdr:colOff>441960</xdr:colOff>
      <xdr:row>47</xdr:row>
      <xdr:rowOff>38100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47624</xdr:colOff>
      <xdr:row>6</xdr:row>
      <xdr:rowOff>10765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8574" y="28575"/>
          <a:ext cx="6943725" cy="1068040"/>
        </a:xfrm>
        <a:prstGeom prst="rect">
          <a:avLst/>
        </a:prstGeom>
      </xdr:spPr>
    </xdr:pic>
    <xdr:clientData/>
  </xdr:twoCellAnchor>
</xdr:wsDr>
</file>

<file path=xl/drawings/drawing3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78280"/>
          <a:ext cx="275331" cy="21246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78280"/>
          <a:ext cx="274320" cy="21533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32</xdr:row>
      <xdr:rowOff>182880</xdr:rowOff>
    </xdr:from>
    <xdr:to>
      <xdr:col>10</xdr:col>
      <xdr:colOff>106680</xdr:colOff>
      <xdr:row>47</xdr:row>
      <xdr:rowOff>30480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95250</xdr:colOff>
      <xdr:row>6</xdr:row>
      <xdr:rowOff>10765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47625" y="28575"/>
          <a:ext cx="6991350" cy="1068040"/>
        </a:xfrm>
        <a:prstGeom prst="rect">
          <a:avLst/>
        </a:prstGeom>
      </xdr:spPr>
    </xdr:pic>
    <xdr:clientData/>
  </xdr:twoCellAnchor>
</xdr:wsDr>
</file>

<file path=xl/drawings/drawing3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181986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7828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8</xdr:row>
      <xdr:rowOff>184854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7828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815340</xdr:colOff>
      <xdr:row>9</xdr:row>
      <xdr:rowOff>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51460" cy="198120"/>
        </a:xfrm>
        <a:prstGeom prst="rect">
          <a:avLst/>
        </a:prstGeom>
      </xdr:spPr>
    </xdr:pic>
    <xdr:clientData/>
  </xdr:twoCellAnchor>
  <xdr:twoCellAnchor>
    <xdr:from>
      <xdr:col>1</xdr:col>
      <xdr:colOff>655320</xdr:colOff>
      <xdr:row>33</xdr:row>
      <xdr:rowOff>0</xdr:rowOff>
    </xdr:from>
    <xdr:to>
      <xdr:col>10</xdr:col>
      <xdr:colOff>45720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47625</xdr:colOff>
      <xdr:row>6</xdr:row>
      <xdr:rowOff>1240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47625" y="19050"/>
          <a:ext cx="6991350" cy="1068040"/>
        </a:xfrm>
        <a:prstGeom prst="rect">
          <a:avLst/>
        </a:prstGeom>
      </xdr:spPr>
    </xdr:pic>
    <xdr:clientData/>
  </xdr:twoCellAnchor>
</xdr:wsDr>
</file>

<file path=xl/drawings/drawing4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121920</xdr:colOff>
      <xdr:row>8</xdr:row>
      <xdr:rowOff>7619</xdr:rowOff>
    </xdr:from>
    <xdr:to>
      <xdr:col>1</xdr:col>
      <xdr:colOff>183891</xdr:colOff>
      <xdr:row>9</xdr:row>
      <xdr:rowOff>38100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0" y="1485899"/>
          <a:ext cx="313431" cy="228601"/>
        </a:xfrm>
        <a:prstGeom prst="rect">
          <a:avLst/>
        </a:prstGeom>
      </xdr:spPr>
    </xdr:pic>
    <xdr:clientData/>
  </xdr:twoCellAnchor>
  <xdr:twoCellAnchor editAs="oneCell">
    <xdr:from>
      <xdr:col>1</xdr:col>
      <xdr:colOff>205741</xdr:colOff>
      <xdr:row>8</xdr:row>
      <xdr:rowOff>0</xdr:rowOff>
    </xdr:from>
    <xdr:to>
      <xdr:col>1</xdr:col>
      <xdr:colOff>544979</xdr:colOff>
      <xdr:row>9</xdr:row>
      <xdr:rowOff>45720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201" y="1478280"/>
          <a:ext cx="339238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556260</xdr:colOff>
      <xdr:row>7</xdr:row>
      <xdr:rowOff>358140</xdr:rowOff>
    </xdr:from>
    <xdr:to>
      <xdr:col>1</xdr:col>
      <xdr:colOff>861060</xdr:colOff>
      <xdr:row>9</xdr:row>
      <xdr:rowOff>38100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7720" y="1638300"/>
          <a:ext cx="304800" cy="243840"/>
        </a:xfrm>
        <a:prstGeom prst="rect">
          <a:avLst/>
        </a:prstGeom>
      </xdr:spPr>
    </xdr:pic>
    <xdr:clientData/>
  </xdr:twoCellAnchor>
  <xdr:twoCellAnchor>
    <xdr:from>
      <xdr:col>1</xdr:col>
      <xdr:colOff>769620</xdr:colOff>
      <xdr:row>33</xdr:row>
      <xdr:rowOff>0</xdr:rowOff>
    </xdr:from>
    <xdr:to>
      <xdr:col>10</xdr:col>
      <xdr:colOff>160020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66674</xdr:colOff>
      <xdr:row>6</xdr:row>
      <xdr:rowOff>1240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47625" y="19050"/>
          <a:ext cx="6924674" cy="1068040"/>
        </a:xfrm>
        <a:prstGeom prst="rect">
          <a:avLst/>
        </a:prstGeom>
      </xdr:spPr>
    </xdr:pic>
    <xdr:clientData/>
  </xdr:twoCellAnchor>
</xdr:wsDr>
</file>

<file path=xl/drawings/drawing4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121921</xdr:colOff>
      <xdr:row>8</xdr:row>
      <xdr:rowOff>7619</xdr:rowOff>
    </xdr:from>
    <xdr:to>
      <xdr:col>1</xdr:col>
      <xdr:colOff>152400</xdr:colOff>
      <xdr:row>9</xdr:row>
      <xdr:rowOff>50180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1" y="1470659"/>
          <a:ext cx="281939" cy="240681"/>
        </a:xfrm>
        <a:prstGeom prst="rect">
          <a:avLst/>
        </a:prstGeom>
      </xdr:spPr>
    </xdr:pic>
    <xdr:clientData/>
  </xdr:twoCellAnchor>
  <xdr:twoCellAnchor editAs="oneCell">
    <xdr:from>
      <xdr:col>1</xdr:col>
      <xdr:colOff>144781</xdr:colOff>
      <xdr:row>8</xdr:row>
      <xdr:rowOff>0</xdr:rowOff>
    </xdr:from>
    <xdr:to>
      <xdr:col>1</xdr:col>
      <xdr:colOff>403860</xdr:colOff>
      <xdr:row>9</xdr:row>
      <xdr:rowOff>66040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96241" y="1463040"/>
          <a:ext cx="259079" cy="264160"/>
        </a:xfrm>
        <a:prstGeom prst="rect">
          <a:avLst/>
        </a:prstGeom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662940</xdr:colOff>
      <xdr:row>9</xdr:row>
      <xdr:rowOff>73964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55320" y="1463040"/>
          <a:ext cx="259080" cy="272084"/>
        </a:xfrm>
        <a:prstGeom prst="rect">
          <a:avLst/>
        </a:prstGeom>
      </xdr:spPr>
    </xdr:pic>
    <xdr:clientData/>
  </xdr:twoCellAnchor>
  <xdr:twoCellAnchor>
    <xdr:from>
      <xdr:col>1</xdr:col>
      <xdr:colOff>445770</xdr:colOff>
      <xdr:row>33</xdr:row>
      <xdr:rowOff>32385</xdr:rowOff>
    </xdr:from>
    <xdr:to>
      <xdr:col>10</xdr:col>
      <xdr:colOff>400050</xdr:colOff>
      <xdr:row>46</xdr:row>
      <xdr:rowOff>32385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85724</xdr:colOff>
      <xdr:row>6</xdr:row>
      <xdr:rowOff>10765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8575" y="28575"/>
          <a:ext cx="7029449" cy="1068040"/>
        </a:xfrm>
        <a:prstGeom prst="rect">
          <a:avLst/>
        </a:prstGeom>
      </xdr:spPr>
    </xdr:pic>
    <xdr:clientData/>
  </xdr:twoCellAnchor>
</xdr:wsDr>
</file>

<file path=xl/drawings/drawing4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4186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7828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7828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66700" cy="198120"/>
        </a:xfrm>
        <a:prstGeom prst="rect">
          <a:avLst/>
        </a:prstGeom>
      </xdr:spPr>
    </xdr:pic>
    <xdr:clientData/>
  </xdr:twoCellAnchor>
  <xdr:twoCellAnchor>
    <xdr:from>
      <xdr:col>1</xdr:col>
      <xdr:colOff>449580</xdr:colOff>
      <xdr:row>32</xdr:row>
      <xdr:rowOff>190500</xdr:rowOff>
    </xdr:from>
    <xdr:to>
      <xdr:col>10</xdr:col>
      <xdr:colOff>403860</xdr:colOff>
      <xdr:row>46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66675</xdr:colOff>
      <xdr:row>6</xdr:row>
      <xdr:rowOff>10765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57150" y="28575"/>
          <a:ext cx="7029450" cy="1068040"/>
        </a:xfrm>
        <a:prstGeom prst="rect">
          <a:avLst/>
        </a:prstGeom>
      </xdr:spPr>
    </xdr:pic>
    <xdr:clientData/>
  </xdr:twoCellAnchor>
</xdr:wsDr>
</file>

<file path=xl/drawings/drawing4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1</xdr:col>
      <xdr:colOff>449580</xdr:colOff>
      <xdr:row>33</xdr:row>
      <xdr:rowOff>7620</xdr:rowOff>
    </xdr:from>
    <xdr:to>
      <xdr:col>10</xdr:col>
      <xdr:colOff>403860</xdr:colOff>
      <xdr:row>46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106529</xdr:colOff>
      <xdr:row>6</xdr:row>
      <xdr:rowOff>10765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47624" y="28575"/>
          <a:ext cx="7012155" cy="1068040"/>
        </a:xfrm>
        <a:prstGeom prst="rect">
          <a:avLst/>
        </a:prstGeom>
      </xdr:spPr>
    </xdr:pic>
    <xdr:clientData/>
  </xdr:twoCellAnchor>
</xdr:wsDr>
</file>

<file path=xl/drawings/drawing4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1</xdr:col>
      <xdr:colOff>632460</xdr:colOff>
      <xdr:row>33</xdr:row>
      <xdr:rowOff>15240</xdr:rowOff>
    </xdr:from>
    <xdr:to>
      <xdr:col>9</xdr:col>
      <xdr:colOff>762000</xdr:colOff>
      <xdr:row>46</xdr:row>
      <xdr:rowOff>144780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95249</xdr:colOff>
      <xdr:row>6</xdr:row>
      <xdr:rowOff>10765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57149" y="28575"/>
          <a:ext cx="7058025" cy="1068040"/>
        </a:xfrm>
        <a:prstGeom prst="rect">
          <a:avLst/>
        </a:prstGeom>
      </xdr:spPr>
    </xdr:pic>
    <xdr:clientData/>
  </xdr:twoCellAnchor>
</xdr:wsDr>
</file>

<file path=xl/drawings/drawing5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1</xdr:col>
      <xdr:colOff>413385</xdr:colOff>
      <xdr:row>33</xdr:row>
      <xdr:rowOff>95250</xdr:rowOff>
    </xdr:from>
    <xdr:to>
      <xdr:col>10</xdr:col>
      <xdr:colOff>161925</xdr:colOff>
      <xdr:row>47</xdr:row>
      <xdr:rowOff>3810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38100</xdr:colOff>
      <xdr:row>6</xdr:row>
      <xdr:rowOff>10765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8100" y="28575"/>
          <a:ext cx="6991350" cy="1068040"/>
        </a:xfrm>
        <a:prstGeom prst="rect">
          <a:avLst/>
        </a:prstGeom>
      </xdr:spPr>
    </xdr:pic>
    <xdr:clientData/>
  </xdr:twoCellAnchor>
</xdr:wsDr>
</file>

<file path=xl/drawings/drawing5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815340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51460" cy="213360"/>
        </a:xfrm>
        <a:prstGeom prst="rect">
          <a:avLst/>
        </a:prstGeom>
      </xdr:spPr>
    </xdr:pic>
    <xdr:clientData/>
  </xdr:twoCellAnchor>
  <xdr:twoCellAnchor>
    <xdr:from>
      <xdr:col>1</xdr:col>
      <xdr:colOff>609600</xdr:colOff>
      <xdr:row>33</xdr:row>
      <xdr:rowOff>7620</xdr:rowOff>
    </xdr:from>
    <xdr:to>
      <xdr:col>9</xdr:col>
      <xdr:colOff>739140</xdr:colOff>
      <xdr:row>46</xdr:row>
      <xdr:rowOff>91440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95250</xdr:colOff>
      <xdr:row>6</xdr:row>
      <xdr:rowOff>10765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47625" y="28575"/>
          <a:ext cx="7105650" cy="1068040"/>
        </a:xfrm>
        <a:prstGeom prst="rect">
          <a:avLst/>
        </a:prstGeom>
      </xdr:spPr>
    </xdr:pic>
    <xdr:clientData/>
  </xdr:twoCellAnchor>
</xdr:wsDr>
</file>

<file path=xl/drawings/drawing5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51460" cy="213360"/>
        </a:xfrm>
        <a:prstGeom prst="rect">
          <a:avLst/>
        </a:prstGeom>
      </xdr:spPr>
    </xdr:pic>
    <xdr:clientData/>
  </xdr:twoCellAnchor>
  <xdr:twoCellAnchor>
    <xdr:from>
      <xdr:col>1</xdr:col>
      <xdr:colOff>350520</xdr:colOff>
      <xdr:row>33</xdr:row>
      <xdr:rowOff>7620</xdr:rowOff>
    </xdr:from>
    <xdr:to>
      <xdr:col>10</xdr:col>
      <xdr:colOff>586740</xdr:colOff>
      <xdr:row>46</xdr:row>
      <xdr:rowOff>106680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133349</xdr:colOff>
      <xdr:row>6</xdr:row>
      <xdr:rowOff>10765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66674" y="28575"/>
          <a:ext cx="7248525" cy="1068040"/>
        </a:xfrm>
        <a:prstGeom prst="rect">
          <a:avLst/>
        </a:prstGeom>
      </xdr:spPr>
    </xdr:pic>
    <xdr:clientData/>
  </xdr:twoCellAnchor>
</xdr:wsDr>
</file>

<file path=xl/drawings/drawing5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28600" cy="213360"/>
        </a:xfrm>
        <a:prstGeom prst="rect">
          <a:avLst/>
        </a:prstGeom>
      </xdr:spPr>
    </xdr:pic>
    <xdr:clientData/>
  </xdr:twoCellAnchor>
  <xdr:twoCellAnchor>
    <xdr:from>
      <xdr:col>1</xdr:col>
      <xdr:colOff>283845</xdr:colOff>
      <xdr:row>33</xdr:row>
      <xdr:rowOff>76200</xdr:rowOff>
    </xdr:from>
    <xdr:to>
      <xdr:col>10</xdr:col>
      <xdr:colOff>268605</xdr:colOff>
      <xdr:row>46</xdr:row>
      <xdr:rowOff>154305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85725</xdr:colOff>
      <xdr:row>6</xdr:row>
      <xdr:rowOff>10765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57150" y="28575"/>
          <a:ext cx="7010400" cy="1068040"/>
        </a:xfrm>
        <a:prstGeom prst="rect">
          <a:avLst/>
        </a:prstGeom>
      </xdr:spPr>
    </xdr:pic>
    <xdr:clientData/>
  </xdr:twoCellAnchor>
</xdr:wsDr>
</file>

<file path=xl/drawings/drawing5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838200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74320" cy="213360"/>
        </a:xfrm>
        <a:prstGeom prst="rect">
          <a:avLst/>
        </a:prstGeom>
      </xdr:spPr>
    </xdr:pic>
    <xdr:clientData/>
  </xdr:twoCellAnchor>
  <xdr:twoCellAnchor>
    <xdr:from>
      <xdr:col>1</xdr:col>
      <xdr:colOff>327660</xdr:colOff>
      <xdr:row>33</xdr:row>
      <xdr:rowOff>22860</xdr:rowOff>
    </xdr:from>
    <xdr:to>
      <xdr:col>10</xdr:col>
      <xdr:colOff>304800</xdr:colOff>
      <xdr:row>46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12</xdr:col>
      <xdr:colOff>0</xdr:colOff>
      <xdr:row>6</xdr:row>
      <xdr:rowOff>10765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8100" y="28575"/>
          <a:ext cx="7248525" cy="1068040"/>
        </a:xfrm>
        <a:prstGeom prst="rect">
          <a:avLst/>
        </a:prstGeom>
      </xdr:spPr>
    </xdr:pic>
    <xdr:clientData/>
  </xdr:twoCellAnchor>
</xdr:wsDr>
</file>

<file path=xl/drawings/drawing6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>
    <xdr:from>
      <xdr:col>1</xdr:col>
      <xdr:colOff>375285</xdr:colOff>
      <xdr:row>33</xdr:row>
      <xdr:rowOff>150495</xdr:rowOff>
    </xdr:from>
    <xdr:to>
      <xdr:col>10</xdr:col>
      <xdr:colOff>360045</xdr:colOff>
      <xdr:row>46</xdr:row>
      <xdr:rowOff>57150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571500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22960" y="1478280"/>
          <a:ext cx="274320" cy="213360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38099</xdr:colOff>
      <xdr:row>6</xdr:row>
      <xdr:rowOff>10765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8574" y="28575"/>
          <a:ext cx="6981825" cy="1068040"/>
        </a:xfrm>
        <a:prstGeom prst="rect">
          <a:avLst/>
        </a:prstGeom>
      </xdr:spPr>
    </xdr:pic>
    <xdr:clientData/>
  </xdr:twoCellAnchor>
</xdr:wsDr>
</file>

<file path=xl/drawings/drawing6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121921</xdr:colOff>
      <xdr:row>5</xdr:row>
      <xdr:rowOff>190500</xdr:rowOff>
    </xdr:from>
    <xdr:to>
      <xdr:col>1</xdr:col>
      <xdr:colOff>213361</xdr:colOff>
      <xdr:row>7</xdr:row>
      <xdr:rowOff>38100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1" y="118110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518158</xdr:colOff>
      <xdr:row>6</xdr:row>
      <xdr:rowOff>1903</xdr:rowOff>
    </xdr:from>
    <xdr:to>
      <xdr:col>1</xdr:col>
      <xdr:colOff>784860</xdr:colOff>
      <xdr:row>7</xdr:row>
      <xdr:rowOff>36196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19062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9523</xdr:rowOff>
    </xdr:from>
    <xdr:to>
      <xdr:col>1</xdr:col>
      <xdr:colOff>518227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198243"/>
          <a:ext cx="278199" cy="22866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8</xdr:col>
      <xdr:colOff>95250</xdr:colOff>
      <xdr:row>5</xdr:row>
      <xdr:rowOff>144115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47625" y="28575"/>
          <a:ext cx="6848475" cy="10680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121921</xdr:colOff>
      <xdr:row>5</xdr:row>
      <xdr:rowOff>167640</xdr:rowOff>
    </xdr:from>
    <xdr:to>
      <xdr:col>1</xdr:col>
      <xdr:colOff>213361</xdr:colOff>
      <xdr:row>7</xdr:row>
      <xdr:rowOff>15240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1" y="115824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472438</xdr:colOff>
      <xdr:row>5</xdr:row>
      <xdr:rowOff>169543</xdr:rowOff>
    </xdr:from>
    <xdr:to>
      <xdr:col>1</xdr:col>
      <xdr:colOff>685800</xdr:colOff>
      <xdr:row>7</xdr:row>
      <xdr:rowOff>5716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1978" y="116014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232409</xdr:colOff>
      <xdr:row>5</xdr:row>
      <xdr:rowOff>169543</xdr:rowOff>
    </xdr:from>
    <xdr:to>
      <xdr:col>1</xdr:col>
      <xdr:colOff>472441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1949" y="1160143"/>
          <a:ext cx="240032" cy="22866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104775</xdr:colOff>
      <xdr:row>5</xdr:row>
      <xdr:rowOff>144115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8100" y="28575"/>
          <a:ext cx="6772275" cy="10680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15241</xdr:colOff>
      <xdr:row>5</xdr:row>
      <xdr:rowOff>190500</xdr:rowOff>
    </xdr:from>
    <xdr:to>
      <xdr:col>1</xdr:col>
      <xdr:colOff>236221</xdr:colOff>
      <xdr:row>6</xdr:row>
      <xdr:rowOff>236220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4781" y="118110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510538</xdr:colOff>
      <xdr:row>6</xdr:row>
      <xdr:rowOff>1903</xdr:rowOff>
    </xdr:from>
    <xdr:to>
      <xdr:col>1</xdr:col>
      <xdr:colOff>723900</xdr:colOff>
      <xdr:row>6</xdr:row>
      <xdr:rowOff>234316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0078" y="119062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262889</xdr:colOff>
      <xdr:row>5</xdr:row>
      <xdr:rowOff>192403</xdr:rowOff>
    </xdr:from>
    <xdr:to>
      <xdr:col>1</xdr:col>
      <xdr:colOff>495301</xdr:colOff>
      <xdr:row>6</xdr:row>
      <xdr:rowOff>222952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2429" y="1183003"/>
          <a:ext cx="23241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8</xdr:col>
      <xdr:colOff>104775</xdr:colOff>
      <xdr:row>5</xdr:row>
      <xdr:rowOff>134590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8100" y="19050"/>
          <a:ext cx="7191375" cy="10680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22860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211580"/>
          <a:ext cx="220980" cy="220980"/>
        </a:xfrm>
        <a:prstGeom prst="rect">
          <a:avLst/>
        </a:prstGeom>
      </xdr:spPr>
    </xdr:pic>
    <xdr:clientData/>
  </xdr:twoCellAnchor>
  <xdr:twoCellAnchor editAs="oneCell">
    <xdr:from>
      <xdr:col>1</xdr:col>
      <xdr:colOff>472438</xdr:colOff>
      <xdr:row>6</xdr:row>
      <xdr:rowOff>17143</xdr:rowOff>
    </xdr:from>
    <xdr:to>
      <xdr:col>1</xdr:col>
      <xdr:colOff>685800</xdr:colOff>
      <xdr:row>7</xdr:row>
      <xdr:rowOff>51436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1978" y="120586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240029</xdr:colOff>
      <xdr:row>6</xdr:row>
      <xdr:rowOff>17143</xdr:rowOff>
    </xdr:from>
    <xdr:to>
      <xdr:col>1</xdr:col>
      <xdr:colOff>464821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9" y="1205863"/>
          <a:ext cx="22479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104775</xdr:colOff>
      <xdr:row>5</xdr:row>
      <xdr:rowOff>144115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8100" y="28575"/>
          <a:ext cx="7219950" cy="10680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533398</xdr:colOff>
      <xdr:row>6</xdr:row>
      <xdr:rowOff>24763</xdr:rowOff>
    </xdr:from>
    <xdr:to>
      <xdr:col>1</xdr:col>
      <xdr:colOff>746760</xdr:colOff>
      <xdr:row>7</xdr:row>
      <xdr:rowOff>59056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2938" y="121348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114301</xdr:colOff>
      <xdr:row>5</xdr:row>
      <xdr:rowOff>144115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8100" y="28575"/>
          <a:ext cx="6696076" cy="10680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30480</xdr:rowOff>
    </xdr:from>
    <xdr:to>
      <xdr:col>1</xdr:col>
      <xdr:colOff>220981</xdr:colOff>
      <xdr:row>6</xdr:row>
      <xdr:rowOff>243840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219200"/>
          <a:ext cx="220980" cy="213360"/>
        </a:xfrm>
        <a:prstGeom prst="rect">
          <a:avLst/>
        </a:prstGeom>
      </xdr:spPr>
    </xdr:pic>
    <xdr:clientData/>
  </xdr:twoCellAnchor>
  <xdr:twoCellAnchor editAs="oneCell">
    <xdr:from>
      <xdr:col>1</xdr:col>
      <xdr:colOff>457198</xdr:colOff>
      <xdr:row>6</xdr:row>
      <xdr:rowOff>9523</xdr:rowOff>
    </xdr:from>
    <xdr:to>
      <xdr:col>1</xdr:col>
      <xdr:colOff>670560</xdr:colOff>
      <xdr:row>6</xdr:row>
      <xdr:rowOff>241936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6738" y="119824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240029</xdr:colOff>
      <xdr:row>6</xdr:row>
      <xdr:rowOff>17143</xdr:rowOff>
    </xdr:from>
    <xdr:to>
      <xdr:col>1</xdr:col>
      <xdr:colOff>457201</xdr:colOff>
      <xdr:row>6</xdr:row>
      <xdr:rowOff>245812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9" y="1205863"/>
          <a:ext cx="21717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8</xdr:col>
      <xdr:colOff>104775</xdr:colOff>
      <xdr:row>5</xdr:row>
      <xdr:rowOff>115540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8100" y="0"/>
          <a:ext cx="7258050" cy="10680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6</xdr:row>
      <xdr:rowOff>243840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533398</xdr:colOff>
      <xdr:row>6</xdr:row>
      <xdr:rowOff>24763</xdr:rowOff>
    </xdr:from>
    <xdr:to>
      <xdr:col>1</xdr:col>
      <xdr:colOff>746760</xdr:colOff>
      <xdr:row>6</xdr:row>
      <xdr:rowOff>257176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2938" y="121348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6</xdr:row>
      <xdr:rowOff>245812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8</xdr:col>
      <xdr:colOff>104775</xdr:colOff>
      <xdr:row>5</xdr:row>
      <xdr:rowOff>153640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47625" y="38100"/>
          <a:ext cx="6896100" cy="10680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8</xdr:col>
      <xdr:colOff>114299</xdr:colOff>
      <xdr:row>5</xdr:row>
      <xdr:rowOff>153640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7150" y="38100"/>
          <a:ext cx="7210424" cy="10680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4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P42"/>
  <sheetViews>
    <sheetView tabSelected="1" zoomScaleNormal="100" zoomScaleSheetLayoutView="100" workbookViewId="0">
      <selection activeCell="P8" sqref="P8"/>
    </sheetView>
  </sheetViews>
  <sheetFormatPr baseColWidth="10" defaultColWidth="10.85546875" defaultRowHeight="15.75" x14ac:dyDescent="0.25"/>
  <cols>
    <col min="1" max="1" width="1.85546875" style="19" customWidth="1"/>
    <col min="2" max="2" width="22.7109375" style="19" customWidth="1"/>
    <col min="3" max="3" width="4.42578125" style="19" customWidth="1"/>
    <col min="4" max="4" width="8.28515625" style="19" customWidth="1"/>
    <col min="5" max="6" width="7" style="19" customWidth="1"/>
    <col min="7" max="7" width="9.28515625" style="19" customWidth="1"/>
    <col min="8" max="8" width="7" style="19" customWidth="1"/>
    <col min="9" max="9" width="24.7109375" style="19" customWidth="1"/>
    <col min="10" max="10" width="4.42578125" style="19" customWidth="1"/>
    <col min="11" max="13" width="7" style="19" customWidth="1"/>
    <col min="14" max="14" width="10.28515625" style="19" customWidth="1"/>
    <col min="15" max="15" width="4.140625" style="19" customWidth="1"/>
    <col min="16" max="251" width="10.85546875" style="19"/>
    <col min="252" max="252" width="1.85546875" style="19" customWidth="1"/>
    <col min="253" max="253" width="10.5703125" style="19" customWidth="1"/>
    <col min="254" max="254" width="9.85546875" style="19" customWidth="1"/>
    <col min="255" max="256" width="7.85546875" style="19" customWidth="1"/>
    <col min="257" max="257" width="9" style="19" customWidth="1"/>
    <col min="258" max="267" width="9.28515625" style="19" customWidth="1"/>
    <col min="268" max="268" width="10.28515625" style="19" customWidth="1"/>
    <col min="269" max="270" width="9.28515625" style="19" customWidth="1"/>
    <col min="271" max="271" width="9.5703125" style="19" customWidth="1"/>
    <col min="272" max="507" width="10.85546875" style="19"/>
    <col min="508" max="508" width="1.85546875" style="19" customWidth="1"/>
    <col min="509" max="509" width="10.5703125" style="19" customWidth="1"/>
    <col min="510" max="510" width="9.85546875" style="19" customWidth="1"/>
    <col min="511" max="512" width="7.85546875" style="19" customWidth="1"/>
    <col min="513" max="513" width="9" style="19" customWidth="1"/>
    <col min="514" max="523" width="9.28515625" style="19" customWidth="1"/>
    <col min="524" max="524" width="10.28515625" style="19" customWidth="1"/>
    <col min="525" max="526" width="9.28515625" style="19" customWidth="1"/>
    <col min="527" max="527" width="9.5703125" style="19" customWidth="1"/>
    <col min="528" max="763" width="10.85546875" style="19"/>
    <col min="764" max="764" width="1.85546875" style="19" customWidth="1"/>
    <col min="765" max="765" width="10.5703125" style="19" customWidth="1"/>
    <col min="766" max="766" width="9.85546875" style="19" customWidth="1"/>
    <col min="767" max="768" width="7.85546875" style="19" customWidth="1"/>
    <col min="769" max="769" width="9" style="19" customWidth="1"/>
    <col min="770" max="779" width="9.28515625" style="19" customWidth="1"/>
    <col min="780" max="780" width="10.28515625" style="19" customWidth="1"/>
    <col min="781" max="782" width="9.28515625" style="19" customWidth="1"/>
    <col min="783" max="783" width="9.5703125" style="19" customWidth="1"/>
    <col min="784" max="1019" width="10.85546875" style="19"/>
    <col min="1020" max="1020" width="1.85546875" style="19" customWidth="1"/>
    <col min="1021" max="1021" width="10.5703125" style="19" customWidth="1"/>
    <col min="1022" max="1022" width="9.85546875" style="19" customWidth="1"/>
    <col min="1023" max="1024" width="7.85546875" style="19" customWidth="1"/>
    <col min="1025" max="1025" width="9" style="19" customWidth="1"/>
    <col min="1026" max="1035" width="9.28515625" style="19" customWidth="1"/>
    <col min="1036" max="1036" width="10.28515625" style="19" customWidth="1"/>
    <col min="1037" max="1038" width="9.28515625" style="19" customWidth="1"/>
    <col min="1039" max="1039" width="9.5703125" style="19" customWidth="1"/>
    <col min="1040" max="1275" width="10.85546875" style="19"/>
    <col min="1276" max="1276" width="1.85546875" style="19" customWidth="1"/>
    <col min="1277" max="1277" width="10.5703125" style="19" customWidth="1"/>
    <col min="1278" max="1278" width="9.85546875" style="19" customWidth="1"/>
    <col min="1279" max="1280" width="7.85546875" style="19" customWidth="1"/>
    <col min="1281" max="1281" width="9" style="19" customWidth="1"/>
    <col min="1282" max="1291" width="9.28515625" style="19" customWidth="1"/>
    <col min="1292" max="1292" width="10.28515625" style="19" customWidth="1"/>
    <col min="1293" max="1294" width="9.28515625" style="19" customWidth="1"/>
    <col min="1295" max="1295" width="9.5703125" style="19" customWidth="1"/>
    <col min="1296" max="1531" width="10.85546875" style="19"/>
    <col min="1532" max="1532" width="1.85546875" style="19" customWidth="1"/>
    <col min="1533" max="1533" width="10.5703125" style="19" customWidth="1"/>
    <col min="1534" max="1534" width="9.85546875" style="19" customWidth="1"/>
    <col min="1535" max="1536" width="7.85546875" style="19" customWidth="1"/>
    <col min="1537" max="1537" width="9" style="19" customWidth="1"/>
    <col min="1538" max="1547" width="9.28515625" style="19" customWidth="1"/>
    <col min="1548" max="1548" width="10.28515625" style="19" customWidth="1"/>
    <col min="1549" max="1550" width="9.28515625" style="19" customWidth="1"/>
    <col min="1551" max="1551" width="9.5703125" style="19" customWidth="1"/>
    <col min="1552" max="1787" width="10.85546875" style="19"/>
    <col min="1788" max="1788" width="1.85546875" style="19" customWidth="1"/>
    <col min="1789" max="1789" width="10.5703125" style="19" customWidth="1"/>
    <col min="1790" max="1790" width="9.85546875" style="19" customWidth="1"/>
    <col min="1791" max="1792" width="7.85546875" style="19" customWidth="1"/>
    <col min="1793" max="1793" width="9" style="19" customWidth="1"/>
    <col min="1794" max="1803" width="9.28515625" style="19" customWidth="1"/>
    <col min="1804" max="1804" width="10.28515625" style="19" customWidth="1"/>
    <col min="1805" max="1806" width="9.28515625" style="19" customWidth="1"/>
    <col min="1807" max="1807" width="9.5703125" style="19" customWidth="1"/>
    <col min="1808" max="2043" width="10.85546875" style="19"/>
    <col min="2044" max="2044" width="1.85546875" style="19" customWidth="1"/>
    <col min="2045" max="2045" width="10.5703125" style="19" customWidth="1"/>
    <col min="2046" max="2046" width="9.85546875" style="19" customWidth="1"/>
    <col min="2047" max="2048" width="7.85546875" style="19" customWidth="1"/>
    <col min="2049" max="2049" width="9" style="19" customWidth="1"/>
    <col min="2050" max="2059" width="9.28515625" style="19" customWidth="1"/>
    <col min="2060" max="2060" width="10.28515625" style="19" customWidth="1"/>
    <col min="2061" max="2062" width="9.28515625" style="19" customWidth="1"/>
    <col min="2063" max="2063" width="9.5703125" style="19" customWidth="1"/>
    <col min="2064" max="2299" width="10.85546875" style="19"/>
    <col min="2300" max="2300" width="1.85546875" style="19" customWidth="1"/>
    <col min="2301" max="2301" width="10.5703125" style="19" customWidth="1"/>
    <col min="2302" max="2302" width="9.85546875" style="19" customWidth="1"/>
    <col min="2303" max="2304" width="7.85546875" style="19" customWidth="1"/>
    <col min="2305" max="2305" width="9" style="19" customWidth="1"/>
    <col min="2306" max="2315" width="9.28515625" style="19" customWidth="1"/>
    <col min="2316" max="2316" width="10.28515625" style="19" customWidth="1"/>
    <col min="2317" max="2318" width="9.28515625" style="19" customWidth="1"/>
    <col min="2319" max="2319" width="9.5703125" style="19" customWidth="1"/>
    <col min="2320" max="2555" width="10.85546875" style="19"/>
    <col min="2556" max="2556" width="1.85546875" style="19" customWidth="1"/>
    <col min="2557" max="2557" width="10.5703125" style="19" customWidth="1"/>
    <col min="2558" max="2558" width="9.85546875" style="19" customWidth="1"/>
    <col min="2559" max="2560" width="7.85546875" style="19" customWidth="1"/>
    <col min="2561" max="2561" width="9" style="19" customWidth="1"/>
    <col min="2562" max="2571" width="9.28515625" style="19" customWidth="1"/>
    <col min="2572" max="2572" width="10.28515625" style="19" customWidth="1"/>
    <col min="2573" max="2574" width="9.28515625" style="19" customWidth="1"/>
    <col min="2575" max="2575" width="9.5703125" style="19" customWidth="1"/>
    <col min="2576" max="2811" width="10.85546875" style="19"/>
    <col min="2812" max="2812" width="1.85546875" style="19" customWidth="1"/>
    <col min="2813" max="2813" width="10.5703125" style="19" customWidth="1"/>
    <col min="2814" max="2814" width="9.85546875" style="19" customWidth="1"/>
    <col min="2815" max="2816" width="7.85546875" style="19" customWidth="1"/>
    <col min="2817" max="2817" width="9" style="19" customWidth="1"/>
    <col min="2818" max="2827" width="9.28515625" style="19" customWidth="1"/>
    <col min="2828" max="2828" width="10.28515625" style="19" customWidth="1"/>
    <col min="2829" max="2830" width="9.28515625" style="19" customWidth="1"/>
    <col min="2831" max="2831" width="9.5703125" style="19" customWidth="1"/>
    <col min="2832" max="3067" width="10.85546875" style="19"/>
    <col min="3068" max="3068" width="1.85546875" style="19" customWidth="1"/>
    <col min="3069" max="3069" width="10.5703125" style="19" customWidth="1"/>
    <col min="3070" max="3070" width="9.85546875" style="19" customWidth="1"/>
    <col min="3071" max="3072" width="7.85546875" style="19" customWidth="1"/>
    <col min="3073" max="3073" width="9" style="19" customWidth="1"/>
    <col min="3074" max="3083" width="9.28515625" style="19" customWidth="1"/>
    <col min="3084" max="3084" width="10.28515625" style="19" customWidth="1"/>
    <col min="3085" max="3086" width="9.28515625" style="19" customWidth="1"/>
    <col min="3087" max="3087" width="9.5703125" style="19" customWidth="1"/>
    <col min="3088" max="3323" width="10.85546875" style="19"/>
    <col min="3324" max="3324" width="1.85546875" style="19" customWidth="1"/>
    <col min="3325" max="3325" width="10.5703125" style="19" customWidth="1"/>
    <col min="3326" max="3326" width="9.85546875" style="19" customWidth="1"/>
    <col min="3327" max="3328" width="7.85546875" style="19" customWidth="1"/>
    <col min="3329" max="3329" width="9" style="19" customWidth="1"/>
    <col min="3330" max="3339" width="9.28515625" style="19" customWidth="1"/>
    <col min="3340" max="3340" width="10.28515625" style="19" customWidth="1"/>
    <col min="3341" max="3342" width="9.28515625" style="19" customWidth="1"/>
    <col min="3343" max="3343" width="9.5703125" style="19" customWidth="1"/>
    <col min="3344" max="3579" width="10.85546875" style="19"/>
    <col min="3580" max="3580" width="1.85546875" style="19" customWidth="1"/>
    <col min="3581" max="3581" width="10.5703125" style="19" customWidth="1"/>
    <col min="3582" max="3582" width="9.85546875" style="19" customWidth="1"/>
    <col min="3583" max="3584" width="7.85546875" style="19" customWidth="1"/>
    <col min="3585" max="3585" width="9" style="19" customWidth="1"/>
    <col min="3586" max="3595" width="9.28515625" style="19" customWidth="1"/>
    <col min="3596" max="3596" width="10.28515625" style="19" customWidth="1"/>
    <col min="3597" max="3598" width="9.28515625" style="19" customWidth="1"/>
    <col min="3599" max="3599" width="9.5703125" style="19" customWidth="1"/>
    <col min="3600" max="3835" width="10.85546875" style="19"/>
    <col min="3836" max="3836" width="1.85546875" style="19" customWidth="1"/>
    <col min="3837" max="3837" width="10.5703125" style="19" customWidth="1"/>
    <col min="3838" max="3838" width="9.85546875" style="19" customWidth="1"/>
    <col min="3839" max="3840" width="7.85546875" style="19" customWidth="1"/>
    <col min="3841" max="3841" width="9" style="19" customWidth="1"/>
    <col min="3842" max="3851" width="9.28515625" style="19" customWidth="1"/>
    <col min="3852" max="3852" width="10.28515625" style="19" customWidth="1"/>
    <col min="3853" max="3854" width="9.28515625" style="19" customWidth="1"/>
    <col min="3855" max="3855" width="9.5703125" style="19" customWidth="1"/>
    <col min="3856" max="4091" width="10.85546875" style="19"/>
    <col min="4092" max="4092" width="1.85546875" style="19" customWidth="1"/>
    <col min="4093" max="4093" width="10.5703125" style="19" customWidth="1"/>
    <col min="4094" max="4094" width="9.85546875" style="19" customWidth="1"/>
    <col min="4095" max="4096" width="7.85546875" style="19" customWidth="1"/>
    <col min="4097" max="4097" width="9" style="19" customWidth="1"/>
    <col min="4098" max="4107" width="9.28515625" style="19" customWidth="1"/>
    <col min="4108" max="4108" width="10.28515625" style="19" customWidth="1"/>
    <col min="4109" max="4110" width="9.28515625" style="19" customWidth="1"/>
    <col min="4111" max="4111" width="9.5703125" style="19" customWidth="1"/>
    <col min="4112" max="4347" width="10.85546875" style="19"/>
    <col min="4348" max="4348" width="1.85546875" style="19" customWidth="1"/>
    <col min="4349" max="4349" width="10.5703125" style="19" customWidth="1"/>
    <col min="4350" max="4350" width="9.85546875" style="19" customWidth="1"/>
    <col min="4351" max="4352" width="7.85546875" style="19" customWidth="1"/>
    <col min="4353" max="4353" width="9" style="19" customWidth="1"/>
    <col min="4354" max="4363" width="9.28515625" style="19" customWidth="1"/>
    <col min="4364" max="4364" width="10.28515625" style="19" customWidth="1"/>
    <col min="4365" max="4366" width="9.28515625" style="19" customWidth="1"/>
    <col min="4367" max="4367" width="9.5703125" style="19" customWidth="1"/>
    <col min="4368" max="4603" width="10.85546875" style="19"/>
    <col min="4604" max="4604" width="1.85546875" style="19" customWidth="1"/>
    <col min="4605" max="4605" width="10.5703125" style="19" customWidth="1"/>
    <col min="4606" max="4606" width="9.85546875" style="19" customWidth="1"/>
    <col min="4607" max="4608" width="7.85546875" style="19" customWidth="1"/>
    <col min="4609" max="4609" width="9" style="19" customWidth="1"/>
    <col min="4610" max="4619" width="9.28515625" style="19" customWidth="1"/>
    <col min="4620" max="4620" width="10.28515625" style="19" customWidth="1"/>
    <col min="4621" max="4622" width="9.28515625" style="19" customWidth="1"/>
    <col min="4623" max="4623" width="9.5703125" style="19" customWidth="1"/>
    <col min="4624" max="4859" width="10.85546875" style="19"/>
    <col min="4860" max="4860" width="1.85546875" style="19" customWidth="1"/>
    <col min="4861" max="4861" width="10.5703125" style="19" customWidth="1"/>
    <col min="4862" max="4862" width="9.85546875" style="19" customWidth="1"/>
    <col min="4863" max="4864" width="7.85546875" style="19" customWidth="1"/>
    <col min="4865" max="4865" width="9" style="19" customWidth="1"/>
    <col min="4866" max="4875" width="9.28515625" style="19" customWidth="1"/>
    <col min="4876" max="4876" width="10.28515625" style="19" customWidth="1"/>
    <col min="4877" max="4878" width="9.28515625" style="19" customWidth="1"/>
    <col min="4879" max="4879" width="9.5703125" style="19" customWidth="1"/>
    <col min="4880" max="5115" width="10.85546875" style="19"/>
    <col min="5116" max="5116" width="1.85546875" style="19" customWidth="1"/>
    <col min="5117" max="5117" width="10.5703125" style="19" customWidth="1"/>
    <col min="5118" max="5118" width="9.85546875" style="19" customWidth="1"/>
    <col min="5119" max="5120" width="7.85546875" style="19" customWidth="1"/>
    <col min="5121" max="5121" width="9" style="19" customWidth="1"/>
    <col min="5122" max="5131" width="9.28515625" style="19" customWidth="1"/>
    <col min="5132" max="5132" width="10.28515625" style="19" customWidth="1"/>
    <col min="5133" max="5134" width="9.28515625" style="19" customWidth="1"/>
    <col min="5135" max="5135" width="9.5703125" style="19" customWidth="1"/>
    <col min="5136" max="5371" width="10.85546875" style="19"/>
    <col min="5372" max="5372" width="1.85546875" style="19" customWidth="1"/>
    <col min="5373" max="5373" width="10.5703125" style="19" customWidth="1"/>
    <col min="5374" max="5374" width="9.85546875" style="19" customWidth="1"/>
    <col min="5375" max="5376" width="7.85546875" style="19" customWidth="1"/>
    <col min="5377" max="5377" width="9" style="19" customWidth="1"/>
    <col min="5378" max="5387" width="9.28515625" style="19" customWidth="1"/>
    <col min="5388" max="5388" width="10.28515625" style="19" customWidth="1"/>
    <col min="5389" max="5390" width="9.28515625" style="19" customWidth="1"/>
    <col min="5391" max="5391" width="9.5703125" style="19" customWidth="1"/>
    <col min="5392" max="5627" width="10.85546875" style="19"/>
    <col min="5628" max="5628" width="1.85546875" style="19" customWidth="1"/>
    <col min="5629" max="5629" width="10.5703125" style="19" customWidth="1"/>
    <col min="5630" max="5630" width="9.85546875" style="19" customWidth="1"/>
    <col min="5631" max="5632" width="7.85546875" style="19" customWidth="1"/>
    <col min="5633" max="5633" width="9" style="19" customWidth="1"/>
    <col min="5634" max="5643" width="9.28515625" style="19" customWidth="1"/>
    <col min="5644" max="5644" width="10.28515625" style="19" customWidth="1"/>
    <col min="5645" max="5646" width="9.28515625" style="19" customWidth="1"/>
    <col min="5647" max="5647" width="9.5703125" style="19" customWidth="1"/>
    <col min="5648" max="5883" width="10.85546875" style="19"/>
    <col min="5884" max="5884" width="1.85546875" style="19" customWidth="1"/>
    <col min="5885" max="5885" width="10.5703125" style="19" customWidth="1"/>
    <col min="5886" max="5886" width="9.85546875" style="19" customWidth="1"/>
    <col min="5887" max="5888" width="7.85546875" style="19" customWidth="1"/>
    <col min="5889" max="5889" width="9" style="19" customWidth="1"/>
    <col min="5890" max="5899" width="9.28515625" style="19" customWidth="1"/>
    <col min="5900" max="5900" width="10.28515625" style="19" customWidth="1"/>
    <col min="5901" max="5902" width="9.28515625" style="19" customWidth="1"/>
    <col min="5903" max="5903" width="9.5703125" style="19" customWidth="1"/>
    <col min="5904" max="6139" width="10.85546875" style="19"/>
    <col min="6140" max="6140" width="1.85546875" style="19" customWidth="1"/>
    <col min="6141" max="6141" width="10.5703125" style="19" customWidth="1"/>
    <col min="6142" max="6142" width="9.85546875" style="19" customWidth="1"/>
    <col min="6143" max="6144" width="7.85546875" style="19" customWidth="1"/>
    <col min="6145" max="6145" width="9" style="19" customWidth="1"/>
    <col min="6146" max="6155" width="9.28515625" style="19" customWidth="1"/>
    <col min="6156" max="6156" width="10.28515625" style="19" customWidth="1"/>
    <col min="6157" max="6158" width="9.28515625" style="19" customWidth="1"/>
    <col min="6159" max="6159" width="9.5703125" style="19" customWidth="1"/>
    <col min="6160" max="6395" width="10.85546875" style="19"/>
    <col min="6396" max="6396" width="1.85546875" style="19" customWidth="1"/>
    <col min="6397" max="6397" width="10.5703125" style="19" customWidth="1"/>
    <col min="6398" max="6398" width="9.85546875" style="19" customWidth="1"/>
    <col min="6399" max="6400" width="7.85546875" style="19" customWidth="1"/>
    <col min="6401" max="6401" width="9" style="19" customWidth="1"/>
    <col min="6402" max="6411" width="9.28515625" style="19" customWidth="1"/>
    <col min="6412" max="6412" width="10.28515625" style="19" customWidth="1"/>
    <col min="6413" max="6414" width="9.28515625" style="19" customWidth="1"/>
    <col min="6415" max="6415" width="9.5703125" style="19" customWidth="1"/>
    <col min="6416" max="6651" width="10.85546875" style="19"/>
    <col min="6652" max="6652" width="1.85546875" style="19" customWidth="1"/>
    <col min="6653" max="6653" width="10.5703125" style="19" customWidth="1"/>
    <col min="6654" max="6654" width="9.85546875" style="19" customWidth="1"/>
    <col min="6655" max="6656" width="7.85546875" style="19" customWidth="1"/>
    <col min="6657" max="6657" width="9" style="19" customWidth="1"/>
    <col min="6658" max="6667" width="9.28515625" style="19" customWidth="1"/>
    <col min="6668" max="6668" width="10.28515625" style="19" customWidth="1"/>
    <col min="6669" max="6670" width="9.28515625" style="19" customWidth="1"/>
    <col min="6671" max="6671" width="9.5703125" style="19" customWidth="1"/>
    <col min="6672" max="6907" width="10.85546875" style="19"/>
    <col min="6908" max="6908" width="1.85546875" style="19" customWidth="1"/>
    <col min="6909" max="6909" width="10.5703125" style="19" customWidth="1"/>
    <col min="6910" max="6910" width="9.85546875" style="19" customWidth="1"/>
    <col min="6911" max="6912" width="7.85546875" style="19" customWidth="1"/>
    <col min="6913" max="6913" width="9" style="19" customWidth="1"/>
    <col min="6914" max="6923" width="9.28515625" style="19" customWidth="1"/>
    <col min="6924" max="6924" width="10.28515625" style="19" customWidth="1"/>
    <col min="6925" max="6926" width="9.28515625" style="19" customWidth="1"/>
    <col min="6927" max="6927" width="9.5703125" style="19" customWidth="1"/>
    <col min="6928" max="7163" width="10.85546875" style="19"/>
    <col min="7164" max="7164" width="1.85546875" style="19" customWidth="1"/>
    <col min="7165" max="7165" width="10.5703125" style="19" customWidth="1"/>
    <col min="7166" max="7166" width="9.85546875" style="19" customWidth="1"/>
    <col min="7167" max="7168" width="7.85546875" style="19" customWidth="1"/>
    <col min="7169" max="7169" width="9" style="19" customWidth="1"/>
    <col min="7170" max="7179" width="9.28515625" style="19" customWidth="1"/>
    <col min="7180" max="7180" width="10.28515625" style="19" customWidth="1"/>
    <col min="7181" max="7182" width="9.28515625" style="19" customWidth="1"/>
    <col min="7183" max="7183" width="9.5703125" style="19" customWidth="1"/>
    <col min="7184" max="7419" width="10.85546875" style="19"/>
    <col min="7420" max="7420" width="1.85546875" style="19" customWidth="1"/>
    <col min="7421" max="7421" width="10.5703125" style="19" customWidth="1"/>
    <col min="7422" max="7422" width="9.85546875" style="19" customWidth="1"/>
    <col min="7423" max="7424" width="7.85546875" style="19" customWidth="1"/>
    <col min="7425" max="7425" width="9" style="19" customWidth="1"/>
    <col min="7426" max="7435" width="9.28515625" style="19" customWidth="1"/>
    <col min="7436" max="7436" width="10.28515625" style="19" customWidth="1"/>
    <col min="7437" max="7438" width="9.28515625" style="19" customWidth="1"/>
    <col min="7439" max="7439" width="9.5703125" style="19" customWidth="1"/>
    <col min="7440" max="7675" width="10.85546875" style="19"/>
    <col min="7676" max="7676" width="1.85546875" style="19" customWidth="1"/>
    <col min="7677" max="7677" width="10.5703125" style="19" customWidth="1"/>
    <col min="7678" max="7678" width="9.85546875" style="19" customWidth="1"/>
    <col min="7679" max="7680" width="7.85546875" style="19" customWidth="1"/>
    <col min="7681" max="7681" width="9" style="19" customWidth="1"/>
    <col min="7682" max="7691" width="9.28515625" style="19" customWidth="1"/>
    <col min="7692" max="7692" width="10.28515625" style="19" customWidth="1"/>
    <col min="7693" max="7694" width="9.28515625" style="19" customWidth="1"/>
    <col min="7695" max="7695" width="9.5703125" style="19" customWidth="1"/>
    <col min="7696" max="7931" width="10.85546875" style="19"/>
    <col min="7932" max="7932" width="1.85546875" style="19" customWidth="1"/>
    <col min="7933" max="7933" width="10.5703125" style="19" customWidth="1"/>
    <col min="7934" max="7934" width="9.85546875" style="19" customWidth="1"/>
    <col min="7935" max="7936" width="7.85546875" style="19" customWidth="1"/>
    <col min="7937" max="7937" width="9" style="19" customWidth="1"/>
    <col min="7938" max="7947" width="9.28515625" style="19" customWidth="1"/>
    <col min="7948" max="7948" width="10.28515625" style="19" customWidth="1"/>
    <col min="7949" max="7950" width="9.28515625" style="19" customWidth="1"/>
    <col min="7951" max="7951" width="9.5703125" style="19" customWidth="1"/>
    <col min="7952" max="8187" width="10.85546875" style="19"/>
    <col min="8188" max="8188" width="1.85546875" style="19" customWidth="1"/>
    <col min="8189" max="8189" width="10.5703125" style="19" customWidth="1"/>
    <col min="8190" max="8190" width="9.85546875" style="19" customWidth="1"/>
    <col min="8191" max="8192" width="7.85546875" style="19" customWidth="1"/>
    <col min="8193" max="8193" width="9" style="19" customWidth="1"/>
    <col min="8194" max="8203" width="9.28515625" style="19" customWidth="1"/>
    <col min="8204" max="8204" width="10.28515625" style="19" customWidth="1"/>
    <col min="8205" max="8206" width="9.28515625" style="19" customWidth="1"/>
    <col min="8207" max="8207" width="9.5703125" style="19" customWidth="1"/>
    <col min="8208" max="8443" width="10.85546875" style="19"/>
    <col min="8444" max="8444" width="1.85546875" style="19" customWidth="1"/>
    <col min="8445" max="8445" width="10.5703125" style="19" customWidth="1"/>
    <col min="8446" max="8446" width="9.85546875" style="19" customWidth="1"/>
    <col min="8447" max="8448" width="7.85546875" style="19" customWidth="1"/>
    <col min="8449" max="8449" width="9" style="19" customWidth="1"/>
    <col min="8450" max="8459" width="9.28515625" style="19" customWidth="1"/>
    <col min="8460" max="8460" width="10.28515625" style="19" customWidth="1"/>
    <col min="8461" max="8462" width="9.28515625" style="19" customWidth="1"/>
    <col min="8463" max="8463" width="9.5703125" style="19" customWidth="1"/>
    <col min="8464" max="8699" width="10.85546875" style="19"/>
    <col min="8700" max="8700" width="1.85546875" style="19" customWidth="1"/>
    <col min="8701" max="8701" width="10.5703125" style="19" customWidth="1"/>
    <col min="8702" max="8702" width="9.85546875" style="19" customWidth="1"/>
    <col min="8703" max="8704" width="7.85546875" style="19" customWidth="1"/>
    <col min="8705" max="8705" width="9" style="19" customWidth="1"/>
    <col min="8706" max="8715" width="9.28515625" style="19" customWidth="1"/>
    <col min="8716" max="8716" width="10.28515625" style="19" customWidth="1"/>
    <col min="8717" max="8718" width="9.28515625" style="19" customWidth="1"/>
    <col min="8719" max="8719" width="9.5703125" style="19" customWidth="1"/>
    <col min="8720" max="8955" width="10.85546875" style="19"/>
    <col min="8956" max="8956" width="1.85546875" style="19" customWidth="1"/>
    <col min="8957" max="8957" width="10.5703125" style="19" customWidth="1"/>
    <col min="8958" max="8958" width="9.85546875" style="19" customWidth="1"/>
    <col min="8959" max="8960" width="7.85546875" style="19" customWidth="1"/>
    <col min="8961" max="8961" width="9" style="19" customWidth="1"/>
    <col min="8962" max="8971" width="9.28515625" style="19" customWidth="1"/>
    <col min="8972" max="8972" width="10.28515625" style="19" customWidth="1"/>
    <col min="8973" max="8974" width="9.28515625" style="19" customWidth="1"/>
    <col min="8975" max="8975" width="9.5703125" style="19" customWidth="1"/>
    <col min="8976" max="9211" width="10.85546875" style="19"/>
    <col min="9212" max="9212" width="1.85546875" style="19" customWidth="1"/>
    <col min="9213" max="9213" width="10.5703125" style="19" customWidth="1"/>
    <col min="9214" max="9214" width="9.85546875" style="19" customWidth="1"/>
    <col min="9215" max="9216" width="7.85546875" style="19" customWidth="1"/>
    <col min="9217" max="9217" width="9" style="19" customWidth="1"/>
    <col min="9218" max="9227" width="9.28515625" style="19" customWidth="1"/>
    <col min="9228" max="9228" width="10.28515625" style="19" customWidth="1"/>
    <col min="9229" max="9230" width="9.28515625" style="19" customWidth="1"/>
    <col min="9231" max="9231" width="9.5703125" style="19" customWidth="1"/>
    <col min="9232" max="9467" width="10.85546875" style="19"/>
    <col min="9468" max="9468" width="1.85546875" style="19" customWidth="1"/>
    <col min="9469" max="9469" width="10.5703125" style="19" customWidth="1"/>
    <col min="9470" max="9470" width="9.85546875" style="19" customWidth="1"/>
    <col min="9471" max="9472" width="7.85546875" style="19" customWidth="1"/>
    <col min="9473" max="9473" width="9" style="19" customWidth="1"/>
    <col min="9474" max="9483" width="9.28515625" style="19" customWidth="1"/>
    <col min="9484" max="9484" width="10.28515625" style="19" customWidth="1"/>
    <col min="9485" max="9486" width="9.28515625" style="19" customWidth="1"/>
    <col min="9487" max="9487" width="9.5703125" style="19" customWidth="1"/>
    <col min="9488" max="9723" width="10.85546875" style="19"/>
    <col min="9724" max="9724" width="1.85546875" style="19" customWidth="1"/>
    <col min="9725" max="9725" width="10.5703125" style="19" customWidth="1"/>
    <col min="9726" max="9726" width="9.85546875" style="19" customWidth="1"/>
    <col min="9727" max="9728" width="7.85546875" style="19" customWidth="1"/>
    <col min="9729" max="9729" width="9" style="19" customWidth="1"/>
    <col min="9730" max="9739" width="9.28515625" style="19" customWidth="1"/>
    <col min="9740" max="9740" width="10.28515625" style="19" customWidth="1"/>
    <col min="9741" max="9742" width="9.28515625" style="19" customWidth="1"/>
    <col min="9743" max="9743" width="9.5703125" style="19" customWidth="1"/>
    <col min="9744" max="9979" width="10.85546875" style="19"/>
    <col min="9980" max="9980" width="1.85546875" style="19" customWidth="1"/>
    <col min="9981" max="9981" width="10.5703125" style="19" customWidth="1"/>
    <col min="9982" max="9982" width="9.85546875" style="19" customWidth="1"/>
    <col min="9983" max="9984" width="7.85546875" style="19" customWidth="1"/>
    <col min="9985" max="9985" width="9" style="19" customWidth="1"/>
    <col min="9986" max="9995" width="9.28515625" style="19" customWidth="1"/>
    <col min="9996" max="9996" width="10.28515625" style="19" customWidth="1"/>
    <col min="9997" max="9998" width="9.28515625" style="19" customWidth="1"/>
    <col min="9999" max="9999" width="9.5703125" style="19" customWidth="1"/>
    <col min="10000" max="10235" width="10.85546875" style="19"/>
    <col min="10236" max="10236" width="1.85546875" style="19" customWidth="1"/>
    <col min="10237" max="10237" width="10.5703125" style="19" customWidth="1"/>
    <col min="10238" max="10238" width="9.85546875" style="19" customWidth="1"/>
    <col min="10239" max="10240" width="7.85546875" style="19" customWidth="1"/>
    <col min="10241" max="10241" width="9" style="19" customWidth="1"/>
    <col min="10242" max="10251" width="9.28515625" style="19" customWidth="1"/>
    <col min="10252" max="10252" width="10.28515625" style="19" customWidth="1"/>
    <col min="10253" max="10254" width="9.28515625" style="19" customWidth="1"/>
    <col min="10255" max="10255" width="9.5703125" style="19" customWidth="1"/>
    <col min="10256" max="10491" width="10.85546875" style="19"/>
    <col min="10492" max="10492" width="1.85546875" style="19" customWidth="1"/>
    <col min="10493" max="10493" width="10.5703125" style="19" customWidth="1"/>
    <col min="10494" max="10494" width="9.85546875" style="19" customWidth="1"/>
    <col min="10495" max="10496" width="7.85546875" style="19" customWidth="1"/>
    <col min="10497" max="10497" width="9" style="19" customWidth="1"/>
    <col min="10498" max="10507" width="9.28515625" style="19" customWidth="1"/>
    <col min="10508" max="10508" width="10.28515625" style="19" customWidth="1"/>
    <col min="10509" max="10510" width="9.28515625" style="19" customWidth="1"/>
    <col min="10511" max="10511" width="9.5703125" style="19" customWidth="1"/>
    <col min="10512" max="10747" width="10.85546875" style="19"/>
    <col min="10748" max="10748" width="1.85546875" style="19" customWidth="1"/>
    <col min="10749" max="10749" width="10.5703125" style="19" customWidth="1"/>
    <col min="10750" max="10750" width="9.85546875" style="19" customWidth="1"/>
    <col min="10751" max="10752" width="7.85546875" style="19" customWidth="1"/>
    <col min="10753" max="10753" width="9" style="19" customWidth="1"/>
    <col min="10754" max="10763" width="9.28515625" style="19" customWidth="1"/>
    <col min="10764" max="10764" width="10.28515625" style="19" customWidth="1"/>
    <col min="10765" max="10766" width="9.28515625" style="19" customWidth="1"/>
    <col min="10767" max="10767" width="9.5703125" style="19" customWidth="1"/>
    <col min="10768" max="11003" width="10.85546875" style="19"/>
    <col min="11004" max="11004" width="1.85546875" style="19" customWidth="1"/>
    <col min="11005" max="11005" width="10.5703125" style="19" customWidth="1"/>
    <col min="11006" max="11006" width="9.85546875" style="19" customWidth="1"/>
    <col min="11007" max="11008" width="7.85546875" style="19" customWidth="1"/>
    <col min="11009" max="11009" width="9" style="19" customWidth="1"/>
    <col min="11010" max="11019" width="9.28515625" style="19" customWidth="1"/>
    <col min="11020" max="11020" width="10.28515625" style="19" customWidth="1"/>
    <col min="11021" max="11022" width="9.28515625" style="19" customWidth="1"/>
    <col min="11023" max="11023" width="9.5703125" style="19" customWidth="1"/>
    <col min="11024" max="11259" width="10.85546875" style="19"/>
    <col min="11260" max="11260" width="1.85546875" style="19" customWidth="1"/>
    <col min="11261" max="11261" width="10.5703125" style="19" customWidth="1"/>
    <col min="11262" max="11262" width="9.85546875" style="19" customWidth="1"/>
    <col min="11263" max="11264" width="7.85546875" style="19" customWidth="1"/>
    <col min="11265" max="11265" width="9" style="19" customWidth="1"/>
    <col min="11266" max="11275" width="9.28515625" style="19" customWidth="1"/>
    <col min="11276" max="11276" width="10.28515625" style="19" customWidth="1"/>
    <col min="11277" max="11278" width="9.28515625" style="19" customWidth="1"/>
    <col min="11279" max="11279" width="9.5703125" style="19" customWidth="1"/>
    <col min="11280" max="11515" width="10.85546875" style="19"/>
    <col min="11516" max="11516" width="1.85546875" style="19" customWidth="1"/>
    <col min="11517" max="11517" width="10.5703125" style="19" customWidth="1"/>
    <col min="11518" max="11518" width="9.85546875" style="19" customWidth="1"/>
    <col min="11519" max="11520" width="7.85546875" style="19" customWidth="1"/>
    <col min="11521" max="11521" width="9" style="19" customWidth="1"/>
    <col min="11522" max="11531" width="9.28515625" style="19" customWidth="1"/>
    <col min="11532" max="11532" width="10.28515625" style="19" customWidth="1"/>
    <col min="11533" max="11534" width="9.28515625" style="19" customWidth="1"/>
    <col min="11535" max="11535" width="9.5703125" style="19" customWidth="1"/>
    <col min="11536" max="11771" width="10.85546875" style="19"/>
    <col min="11772" max="11772" width="1.85546875" style="19" customWidth="1"/>
    <col min="11773" max="11773" width="10.5703125" style="19" customWidth="1"/>
    <col min="11774" max="11774" width="9.85546875" style="19" customWidth="1"/>
    <col min="11775" max="11776" width="7.85546875" style="19" customWidth="1"/>
    <col min="11777" max="11777" width="9" style="19" customWidth="1"/>
    <col min="11778" max="11787" width="9.28515625" style="19" customWidth="1"/>
    <col min="11788" max="11788" width="10.28515625" style="19" customWidth="1"/>
    <col min="11789" max="11790" width="9.28515625" style="19" customWidth="1"/>
    <col min="11791" max="11791" width="9.5703125" style="19" customWidth="1"/>
    <col min="11792" max="12027" width="10.85546875" style="19"/>
    <col min="12028" max="12028" width="1.85546875" style="19" customWidth="1"/>
    <col min="12029" max="12029" width="10.5703125" style="19" customWidth="1"/>
    <col min="12030" max="12030" width="9.85546875" style="19" customWidth="1"/>
    <col min="12031" max="12032" width="7.85546875" style="19" customWidth="1"/>
    <col min="12033" max="12033" width="9" style="19" customWidth="1"/>
    <col min="12034" max="12043" width="9.28515625" style="19" customWidth="1"/>
    <col min="12044" max="12044" width="10.28515625" style="19" customWidth="1"/>
    <col min="12045" max="12046" width="9.28515625" style="19" customWidth="1"/>
    <col min="12047" max="12047" width="9.5703125" style="19" customWidth="1"/>
    <col min="12048" max="12283" width="10.85546875" style="19"/>
    <col min="12284" max="12284" width="1.85546875" style="19" customWidth="1"/>
    <col min="12285" max="12285" width="10.5703125" style="19" customWidth="1"/>
    <col min="12286" max="12286" width="9.85546875" style="19" customWidth="1"/>
    <col min="12287" max="12288" width="7.85546875" style="19" customWidth="1"/>
    <col min="12289" max="12289" width="9" style="19" customWidth="1"/>
    <col min="12290" max="12299" width="9.28515625" style="19" customWidth="1"/>
    <col min="12300" max="12300" width="10.28515625" style="19" customWidth="1"/>
    <col min="12301" max="12302" width="9.28515625" style="19" customWidth="1"/>
    <col min="12303" max="12303" width="9.5703125" style="19" customWidth="1"/>
    <col min="12304" max="12539" width="10.85546875" style="19"/>
    <col min="12540" max="12540" width="1.85546875" style="19" customWidth="1"/>
    <col min="12541" max="12541" width="10.5703125" style="19" customWidth="1"/>
    <col min="12542" max="12542" width="9.85546875" style="19" customWidth="1"/>
    <col min="12543" max="12544" width="7.85546875" style="19" customWidth="1"/>
    <col min="12545" max="12545" width="9" style="19" customWidth="1"/>
    <col min="12546" max="12555" width="9.28515625" style="19" customWidth="1"/>
    <col min="12556" max="12556" width="10.28515625" style="19" customWidth="1"/>
    <col min="12557" max="12558" width="9.28515625" style="19" customWidth="1"/>
    <col min="12559" max="12559" width="9.5703125" style="19" customWidth="1"/>
    <col min="12560" max="12795" width="10.85546875" style="19"/>
    <col min="12796" max="12796" width="1.85546875" style="19" customWidth="1"/>
    <col min="12797" max="12797" width="10.5703125" style="19" customWidth="1"/>
    <col min="12798" max="12798" width="9.85546875" style="19" customWidth="1"/>
    <col min="12799" max="12800" width="7.85546875" style="19" customWidth="1"/>
    <col min="12801" max="12801" width="9" style="19" customWidth="1"/>
    <col min="12802" max="12811" width="9.28515625" style="19" customWidth="1"/>
    <col min="12812" max="12812" width="10.28515625" style="19" customWidth="1"/>
    <col min="12813" max="12814" width="9.28515625" style="19" customWidth="1"/>
    <col min="12815" max="12815" width="9.5703125" style="19" customWidth="1"/>
    <col min="12816" max="13051" width="10.85546875" style="19"/>
    <col min="13052" max="13052" width="1.85546875" style="19" customWidth="1"/>
    <col min="13053" max="13053" width="10.5703125" style="19" customWidth="1"/>
    <col min="13054" max="13054" width="9.85546875" style="19" customWidth="1"/>
    <col min="13055" max="13056" width="7.85546875" style="19" customWidth="1"/>
    <col min="13057" max="13057" width="9" style="19" customWidth="1"/>
    <col min="13058" max="13067" width="9.28515625" style="19" customWidth="1"/>
    <col min="13068" max="13068" width="10.28515625" style="19" customWidth="1"/>
    <col min="13069" max="13070" width="9.28515625" style="19" customWidth="1"/>
    <col min="13071" max="13071" width="9.5703125" style="19" customWidth="1"/>
    <col min="13072" max="13307" width="10.85546875" style="19"/>
    <col min="13308" max="13308" width="1.85546875" style="19" customWidth="1"/>
    <col min="13309" max="13309" width="10.5703125" style="19" customWidth="1"/>
    <col min="13310" max="13310" width="9.85546875" style="19" customWidth="1"/>
    <col min="13311" max="13312" width="7.85546875" style="19" customWidth="1"/>
    <col min="13313" max="13313" width="9" style="19" customWidth="1"/>
    <col min="13314" max="13323" width="9.28515625" style="19" customWidth="1"/>
    <col min="13324" max="13324" width="10.28515625" style="19" customWidth="1"/>
    <col min="13325" max="13326" width="9.28515625" style="19" customWidth="1"/>
    <col min="13327" max="13327" width="9.5703125" style="19" customWidth="1"/>
    <col min="13328" max="13563" width="10.85546875" style="19"/>
    <col min="13564" max="13564" width="1.85546875" style="19" customWidth="1"/>
    <col min="13565" max="13565" width="10.5703125" style="19" customWidth="1"/>
    <col min="13566" max="13566" width="9.85546875" style="19" customWidth="1"/>
    <col min="13567" max="13568" width="7.85546875" style="19" customWidth="1"/>
    <col min="13569" max="13569" width="9" style="19" customWidth="1"/>
    <col min="13570" max="13579" width="9.28515625" style="19" customWidth="1"/>
    <col min="13580" max="13580" width="10.28515625" style="19" customWidth="1"/>
    <col min="13581" max="13582" width="9.28515625" style="19" customWidth="1"/>
    <col min="13583" max="13583" width="9.5703125" style="19" customWidth="1"/>
    <col min="13584" max="13819" width="10.85546875" style="19"/>
    <col min="13820" max="13820" width="1.85546875" style="19" customWidth="1"/>
    <col min="13821" max="13821" width="10.5703125" style="19" customWidth="1"/>
    <col min="13822" max="13822" width="9.85546875" style="19" customWidth="1"/>
    <col min="13823" max="13824" width="7.85546875" style="19" customWidth="1"/>
    <col min="13825" max="13825" width="9" style="19" customWidth="1"/>
    <col min="13826" max="13835" width="9.28515625" style="19" customWidth="1"/>
    <col min="13836" max="13836" width="10.28515625" style="19" customWidth="1"/>
    <col min="13837" max="13838" width="9.28515625" style="19" customWidth="1"/>
    <col min="13839" max="13839" width="9.5703125" style="19" customWidth="1"/>
    <col min="13840" max="14075" width="10.85546875" style="19"/>
    <col min="14076" max="14076" width="1.85546875" style="19" customWidth="1"/>
    <col min="14077" max="14077" width="10.5703125" style="19" customWidth="1"/>
    <col min="14078" max="14078" width="9.85546875" style="19" customWidth="1"/>
    <col min="14079" max="14080" width="7.85546875" style="19" customWidth="1"/>
    <col min="14081" max="14081" width="9" style="19" customWidth="1"/>
    <col min="14082" max="14091" width="9.28515625" style="19" customWidth="1"/>
    <col min="14092" max="14092" width="10.28515625" style="19" customWidth="1"/>
    <col min="14093" max="14094" width="9.28515625" style="19" customWidth="1"/>
    <col min="14095" max="14095" width="9.5703125" style="19" customWidth="1"/>
    <col min="14096" max="14331" width="10.85546875" style="19"/>
    <col min="14332" max="14332" width="1.85546875" style="19" customWidth="1"/>
    <col min="14333" max="14333" width="10.5703125" style="19" customWidth="1"/>
    <col min="14334" max="14334" width="9.85546875" style="19" customWidth="1"/>
    <col min="14335" max="14336" width="7.85546875" style="19" customWidth="1"/>
    <col min="14337" max="14337" width="9" style="19" customWidth="1"/>
    <col min="14338" max="14347" width="9.28515625" style="19" customWidth="1"/>
    <col min="14348" max="14348" width="10.28515625" style="19" customWidth="1"/>
    <col min="14349" max="14350" width="9.28515625" style="19" customWidth="1"/>
    <col min="14351" max="14351" width="9.5703125" style="19" customWidth="1"/>
    <col min="14352" max="14587" width="10.85546875" style="19"/>
    <col min="14588" max="14588" width="1.85546875" style="19" customWidth="1"/>
    <col min="14589" max="14589" width="10.5703125" style="19" customWidth="1"/>
    <col min="14590" max="14590" width="9.85546875" style="19" customWidth="1"/>
    <col min="14591" max="14592" width="7.85546875" style="19" customWidth="1"/>
    <col min="14593" max="14593" width="9" style="19" customWidth="1"/>
    <col min="14594" max="14603" width="9.28515625" style="19" customWidth="1"/>
    <col min="14604" max="14604" width="10.28515625" style="19" customWidth="1"/>
    <col min="14605" max="14606" width="9.28515625" style="19" customWidth="1"/>
    <col min="14607" max="14607" width="9.5703125" style="19" customWidth="1"/>
    <col min="14608" max="14843" width="10.85546875" style="19"/>
    <col min="14844" max="14844" width="1.85546875" style="19" customWidth="1"/>
    <col min="14845" max="14845" width="10.5703125" style="19" customWidth="1"/>
    <col min="14846" max="14846" width="9.85546875" style="19" customWidth="1"/>
    <col min="14847" max="14848" width="7.85546875" style="19" customWidth="1"/>
    <col min="14849" max="14849" width="9" style="19" customWidth="1"/>
    <col min="14850" max="14859" width="9.28515625" style="19" customWidth="1"/>
    <col min="14860" max="14860" width="10.28515625" style="19" customWidth="1"/>
    <col min="14861" max="14862" width="9.28515625" style="19" customWidth="1"/>
    <col min="14863" max="14863" width="9.5703125" style="19" customWidth="1"/>
    <col min="14864" max="15099" width="10.85546875" style="19"/>
    <col min="15100" max="15100" width="1.85546875" style="19" customWidth="1"/>
    <col min="15101" max="15101" width="10.5703125" style="19" customWidth="1"/>
    <col min="15102" max="15102" width="9.85546875" style="19" customWidth="1"/>
    <col min="15103" max="15104" width="7.85546875" style="19" customWidth="1"/>
    <col min="15105" max="15105" width="9" style="19" customWidth="1"/>
    <col min="15106" max="15115" width="9.28515625" style="19" customWidth="1"/>
    <col min="15116" max="15116" width="10.28515625" style="19" customWidth="1"/>
    <col min="15117" max="15118" width="9.28515625" style="19" customWidth="1"/>
    <col min="15119" max="15119" width="9.5703125" style="19" customWidth="1"/>
    <col min="15120" max="15355" width="10.85546875" style="19"/>
    <col min="15356" max="15356" width="1.85546875" style="19" customWidth="1"/>
    <col min="15357" max="15357" width="10.5703125" style="19" customWidth="1"/>
    <col min="15358" max="15358" width="9.85546875" style="19" customWidth="1"/>
    <col min="15359" max="15360" width="7.85546875" style="19" customWidth="1"/>
    <col min="15361" max="15361" width="9" style="19" customWidth="1"/>
    <col min="15362" max="15371" width="9.28515625" style="19" customWidth="1"/>
    <col min="15372" max="15372" width="10.28515625" style="19" customWidth="1"/>
    <col min="15373" max="15374" width="9.28515625" style="19" customWidth="1"/>
    <col min="15375" max="15375" width="9.5703125" style="19" customWidth="1"/>
    <col min="15376" max="15611" width="10.85546875" style="19"/>
    <col min="15612" max="15612" width="1.85546875" style="19" customWidth="1"/>
    <col min="15613" max="15613" width="10.5703125" style="19" customWidth="1"/>
    <col min="15614" max="15614" width="9.85546875" style="19" customWidth="1"/>
    <col min="15615" max="15616" width="7.85546875" style="19" customWidth="1"/>
    <col min="15617" max="15617" width="9" style="19" customWidth="1"/>
    <col min="15618" max="15627" width="9.28515625" style="19" customWidth="1"/>
    <col min="15628" max="15628" width="10.28515625" style="19" customWidth="1"/>
    <col min="15629" max="15630" width="9.28515625" style="19" customWidth="1"/>
    <col min="15631" max="15631" width="9.5703125" style="19" customWidth="1"/>
    <col min="15632" max="15867" width="10.85546875" style="19"/>
    <col min="15868" max="15868" width="1.85546875" style="19" customWidth="1"/>
    <col min="15869" max="15869" width="10.5703125" style="19" customWidth="1"/>
    <col min="15870" max="15870" width="9.85546875" style="19" customWidth="1"/>
    <col min="15871" max="15872" width="7.85546875" style="19" customWidth="1"/>
    <col min="15873" max="15873" width="9" style="19" customWidth="1"/>
    <col min="15874" max="15883" width="9.28515625" style="19" customWidth="1"/>
    <col min="15884" max="15884" width="10.28515625" style="19" customWidth="1"/>
    <col min="15885" max="15886" width="9.28515625" style="19" customWidth="1"/>
    <col min="15887" max="15887" width="9.5703125" style="19" customWidth="1"/>
    <col min="15888" max="16123" width="10.85546875" style="19"/>
    <col min="16124" max="16124" width="1.85546875" style="19" customWidth="1"/>
    <col min="16125" max="16125" width="10.5703125" style="19" customWidth="1"/>
    <col min="16126" max="16126" width="9.85546875" style="19" customWidth="1"/>
    <col min="16127" max="16128" width="7.85546875" style="19" customWidth="1"/>
    <col min="16129" max="16129" width="9" style="19" customWidth="1"/>
    <col min="16130" max="16139" width="9.28515625" style="19" customWidth="1"/>
    <col min="16140" max="16140" width="10.28515625" style="19" customWidth="1"/>
    <col min="16141" max="16142" width="9.28515625" style="19" customWidth="1"/>
    <col min="16143" max="16143" width="9.5703125" style="19" customWidth="1"/>
    <col min="16144" max="16384" width="10.85546875" style="19"/>
  </cols>
  <sheetData>
    <row r="1" spans="1:16" ht="15.6" x14ac:dyDescent="0.3">
      <c r="A1" s="15" t="s">
        <v>1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7"/>
      <c r="P1" s="18"/>
    </row>
    <row r="2" spans="1:16" ht="15.6" x14ac:dyDescent="0.3">
      <c r="A2" s="20"/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22"/>
      <c r="P2" s="18"/>
    </row>
    <row r="3" spans="1:16" ht="15.6" x14ac:dyDescent="0.3">
      <c r="A3" s="20"/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22"/>
      <c r="P3" s="18"/>
    </row>
    <row r="4" spans="1:16" ht="15.6" x14ac:dyDescent="0.3">
      <c r="A4" s="20"/>
      <c r="B4" s="87"/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23"/>
      <c r="P4" s="18"/>
    </row>
    <row r="5" spans="1:16" ht="15.6" x14ac:dyDescent="0.3">
      <c r="A5" s="20"/>
      <c r="B5" s="87"/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23"/>
      <c r="P5" s="18"/>
    </row>
    <row r="6" spans="1:16" ht="15.6" x14ac:dyDescent="0.3">
      <c r="A6" s="20"/>
      <c r="B6" s="87"/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23"/>
      <c r="P6" s="18"/>
    </row>
    <row r="7" spans="1:16" ht="15.6" x14ac:dyDescent="0.3">
      <c r="A7" s="20"/>
      <c r="B7" s="87"/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23"/>
      <c r="P7" s="18"/>
    </row>
    <row r="8" spans="1:16" x14ac:dyDescent="0.25">
      <c r="A8" s="20"/>
      <c r="B8" s="243" t="s">
        <v>2</v>
      </c>
      <c r="C8" s="243"/>
      <c r="D8" s="243"/>
      <c r="E8" s="243"/>
      <c r="F8" s="243"/>
      <c r="G8" s="243"/>
      <c r="H8" s="243"/>
      <c r="I8" s="243"/>
      <c r="J8" s="243"/>
      <c r="K8" s="243"/>
      <c r="L8" s="243"/>
      <c r="M8" s="243"/>
      <c r="N8" s="243"/>
      <c r="O8" s="23"/>
      <c r="P8" s="18"/>
    </row>
    <row r="9" spans="1:16" ht="15.6" x14ac:dyDescent="0.3">
      <c r="A9" s="20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3"/>
      <c r="P9" s="18"/>
    </row>
    <row r="10" spans="1:16" x14ac:dyDescent="0.25">
      <c r="A10" s="20"/>
      <c r="B10" s="242" t="s">
        <v>46</v>
      </c>
      <c r="C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3"/>
      <c r="P10" s="18"/>
    </row>
    <row r="11" spans="1:16" x14ac:dyDescent="0.25">
      <c r="A11" s="20"/>
      <c r="B11" s="242"/>
      <c r="C11" s="24"/>
      <c r="D11" s="241" t="s">
        <v>123</v>
      </c>
      <c r="E11" s="241"/>
      <c r="F11" s="241"/>
      <c r="G11" s="241"/>
      <c r="H11" s="24"/>
      <c r="I11" s="24"/>
      <c r="J11" s="24"/>
      <c r="K11" s="47" t="s">
        <v>157</v>
      </c>
      <c r="L11" s="47"/>
      <c r="M11" s="47"/>
      <c r="N11" s="47"/>
      <c r="O11" s="23"/>
      <c r="P11" s="18"/>
    </row>
    <row r="12" spans="1:16" ht="15.6" x14ac:dyDescent="0.3">
      <c r="A12" s="20"/>
      <c r="B12" s="35"/>
      <c r="C12" s="36"/>
      <c r="D12" s="89"/>
      <c r="E12" s="36"/>
      <c r="F12" s="36"/>
      <c r="G12" s="36"/>
      <c r="H12" s="36"/>
      <c r="I12" s="36"/>
      <c r="J12" s="47"/>
      <c r="K12" s="36"/>
      <c r="L12" s="36"/>
      <c r="M12" s="36"/>
      <c r="N12" s="36"/>
      <c r="O12" s="23"/>
      <c r="P12" s="18"/>
    </row>
    <row r="13" spans="1:16" x14ac:dyDescent="0.25">
      <c r="A13" s="20"/>
      <c r="B13" s="35" t="s">
        <v>41</v>
      </c>
      <c r="C13" s="36"/>
      <c r="D13" s="240" t="s">
        <v>6</v>
      </c>
      <c r="E13" s="240"/>
      <c r="F13" s="35"/>
      <c r="G13" s="35"/>
      <c r="H13" s="36"/>
      <c r="I13" s="35" t="s">
        <v>42</v>
      </c>
      <c r="J13" s="47"/>
      <c r="K13" s="240" t="s">
        <v>6</v>
      </c>
      <c r="L13" s="240"/>
      <c r="M13" s="35"/>
      <c r="N13" s="35"/>
      <c r="O13" s="23"/>
      <c r="P13" s="18"/>
    </row>
    <row r="14" spans="1:16" x14ac:dyDescent="0.25">
      <c r="A14" s="20"/>
      <c r="B14" s="35"/>
      <c r="C14" s="36"/>
      <c r="D14" s="240" t="s">
        <v>14</v>
      </c>
      <c r="E14" s="240"/>
      <c r="F14" s="35"/>
      <c r="G14" s="35"/>
      <c r="H14" s="36"/>
      <c r="I14" s="36"/>
      <c r="J14" s="36"/>
      <c r="K14" s="240" t="s">
        <v>14</v>
      </c>
      <c r="L14" s="240"/>
      <c r="M14" s="35"/>
      <c r="N14" s="35"/>
      <c r="O14" s="23"/>
      <c r="P14" s="18"/>
    </row>
    <row r="15" spans="1:16" x14ac:dyDescent="0.25">
      <c r="A15" s="20"/>
      <c r="B15" s="35"/>
      <c r="C15" s="36"/>
      <c r="D15" s="240" t="s">
        <v>24</v>
      </c>
      <c r="E15" s="240"/>
      <c r="F15" s="240"/>
      <c r="G15" s="35"/>
      <c r="H15" s="36"/>
      <c r="I15" s="36"/>
      <c r="J15" s="36"/>
      <c r="K15" s="244" t="s">
        <v>24</v>
      </c>
      <c r="L15" s="244"/>
      <c r="M15" s="244"/>
      <c r="N15" s="35"/>
      <c r="O15" s="23"/>
      <c r="P15" s="18"/>
    </row>
    <row r="16" spans="1:16" x14ac:dyDescent="0.25">
      <c r="A16" s="20"/>
      <c r="B16" s="35"/>
      <c r="C16" s="36"/>
      <c r="D16" s="137" t="s">
        <v>25</v>
      </c>
      <c r="E16" s="35"/>
      <c r="F16" s="35"/>
      <c r="G16" s="35"/>
      <c r="H16" s="36"/>
      <c r="I16" s="36"/>
      <c r="J16" s="36"/>
      <c r="K16" s="137" t="s">
        <v>25</v>
      </c>
      <c r="L16" s="35"/>
      <c r="M16" s="35"/>
      <c r="N16" s="35"/>
      <c r="O16" s="23"/>
      <c r="P16" s="18"/>
    </row>
    <row r="17" spans="1:16" x14ac:dyDescent="0.25">
      <c r="A17" s="20"/>
      <c r="B17" s="36"/>
      <c r="C17" s="36"/>
      <c r="D17" s="240" t="s">
        <v>29</v>
      </c>
      <c r="E17" s="240"/>
      <c r="F17" s="35"/>
      <c r="G17" s="35"/>
      <c r="H17" s="36"/>
      <c r="I17" s="36"/>
      <c r="J17" s="36"/>
      <c r="K17" s="240" t="s">
        <v>29</v>
      </c>
      <c r="L17" s="240"/>
      <c r="M17" s="35"/>
      <c r="N17" s="35"/>
      <c r="O17" s="23"/>
      <c r="P17" s="18"/>
    </row>
    <row r="18" spans="1:16" x14ac:dyDescent="0.25">
      <c r="A18" s="20"/>
      <c r="B18" s="36"/>
      <c r="C18" s="36"/>
      <c r="D18" s="240" t="s">
        <v>30</v>
      </c>
      <c r="E18" s="240"/>
      <c r="F18" s="240"/>
      <c r="G18" s="240"/>
      <c r="H18" s="36"/>
      <c r="I18" s="36"/>
      <c r="J18" s="36"/>
      <c r="K18" s="240" t="s">
        <v>30</v>
      </c>
      <c r="L18" s="240"/>
      <c r="M18" s="240"/>
      <c r="N18" s="240"/>
      <c r="O18" s="23"/>
      <c r="P18" s="18"/>
    </row>
    <row r="19" spans="1:16" x14ac:dyDescent="0.25">
      <c r="A19" s="20"/>
      <c r="B19" s="36"/>
      <c r="C19" s="36"/>
      <c r="D19" s="240" t="s">
        <v>34</v>
      </c>
      <c r="E19" s="240"/>
      <c r="F19" s="240"/>
      <c r="G19" s="240"/>
      <c r="H19" s="36"/>
      <c r="I19" s="36"/>
      <c r="J19" s="36"/>
      <c r="K19" s="240" t="s">
        <v>34</v>
      </c>
      <c r="L19" s="240"/>
      <c r="M19" s="240"/>
      <c r="N19" s="240"/>
      <c r="O19" s="23"/>
      <c r="P19" s="18"/>
    </row>
    <row r="20" spans="1:16" x14ac:dyDescent="0.25">
      <c r="A20" s="20"/>
      <c r="B20" s="36"/>
      <c r="C20" s="36"/>
      <c r="D20" s="240" t="s">
        <v>122</v>
      </c>
      <c r="E20" s="240"/>
      <c r="F20" s="35"/>
      <c r="G20" s="35"/>
      <c r="H20" s="36"/>
      <c r="I20" s="36"/>
      <c r="J20" s="36"/>
      <c r="K20" s="240" t="s">
        <v>122</v>
      </c>
      <c r="L20" s="240"/>
      <c r="M20" s="35"/>
      <c r="N20" s="35"/>
      <c r="O20" s="23"/>
      <c r="P20" s="18"/>
    </row>
    <row r="21" spans="1:16" x14ac:dyDescent="0.25">
      <c r="A21" s="20"/>
      <c r="B21" s="36"/>
      <c r="C21" s="36"/>
      <c r="D21" s="89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23"/>
      <c r="P21" s="18"/>
    </row>
    <row r="22" spans="1:16" ht="15.6" customHeight="1" x14ac:dyDescent="0.25">
      <c r="A22" s="20"/>
      <c r="B22" s="242" t="s">
        <v>43</v>
      </c>
      <c r="C22" s="36"/>
      <c r="D22" s="240" t="s">
        <v>51</v>
      </c>
      <c r="E22" s="240"/>
      <c r="F22" s="240"/>
      <c r="G22" s="240"/>
      <c r="H22" s="36"/>
      <c r="I22" s="242" t="s">
        <v>44</v>
      </c>
      <c r="J22" s="36"/>
      <c r="K22" s="240" t="s">
        <v>52</v>
      </c>
      <c r="L22" s="240"/>
      <c r="M22" s="240"/>
      <c r="N22" s="240"/>
      <c r="O22" s="23"/>
      <c r="P22" s="18"/>
    </row>
    <row r="23" spans="1:16" x14ac:dyDescent="0.25">
      <c r="A23" s="20"/>
      <c r="B23" s="242"/>
      <c r="C23" s="36"/>
      <c r="D23" s="240" t="s">
        <v>6</v>
      </c>
      <c r="E23" s="240"/>
      <c r="F23" s="240"/>
      <c r="G23" s="240"/>
      <c r="H23" s="36"/>
      <c r="I23" s="242"/>
      <c r="J23" s="36"/>
      <c r="K23" s="240" t="s">
        <v>6</v>
      </c>
      <c r="L23" s="240"/>
      <c r="M23" s="240"/>
      <c r="N23" s="240"/>
      <c r="O23" s="23"/>
      <c r="P23" s="18"/>
    </row>
    <row r="24" spans="1:16" x14ac:dyDescent="0.25">
      <c r="A24" s="20"/>
      <c r="B24" s="36"/>
      <c r="C24" s="36"/>
      <c r="D24" s="137" t="s">
        <v>14</v>
      </c>
      <c r="E24" s="90"/>
      <c r="F24" s="35"/>
      <c r="G24" s="35"/>
      <c r="H24" s="36"/>
      <c r="I24" s="36"/>
      <c r="J24" s="36"/>
      <c r="K24" s="240" t="s">
        <v>14</v>
      </c>
      <c r="L24" s="240"/>
      <c r="M24" s="240"/>
      <c r="N24" s="240"/>
      <c r="O24" s="23"/>
      <c r="P24" s="18"/>
    </row>
    <row r="25" spans="1:16" x14ac:dyDescent="0.25">
      <c r="A25" s="20"/>
      <c r="B25" s="36"/>
      <c r="C25" s="36"/>
      <c r="D25" s="240" t="s">
        <v>24</v>
      </c>
      <c r="E25" s="240"/>
      <c r="F25" s="240"/>
      <c r="G25" s="240"/>
      <c r="H25" s="36"/>
      <c r="I25" s="36"/>
      <c r="J25" s="36"/>
      <c r="K25" s="240" t="s">
        <v>24</v>
      </c>
      <c r="L25" s="240"/>
      <c r="M25" s="240"/>
      <c r="N25" s="240"/>
      <c r="O25" s="23"/>
      <c r="P25" s="18"/>
    </row>
    <row r="26" spans="1:16" x14ac:dyDescent="0.25">
      <c r="A26" s="20"/>
      <c r="B26" s="36"/>
      <c r="C26" s="36"/>
      <c r="D26" s="240" t="s">
        <v>25</v>
      </c>
      <c r="E26" s="240"/>
      <c r="F26" s="240"/>
      <c r="G26" s="240"/>
      <c r="H26" s="36"/>
      <c r="I26" s="36"/>
      <c r="J26" s="36"/>
      <c r="K26" s="240" t="s">
        <v>25</v>
      </c>
      <c r="L26" s="240"/>
      <c r="M26" s="240"/>
      <c r="N26" s="240"/>
      <c r="O26" s="23"/>
      <c r="P26" s="18"/>
    </row>
    <row r="27" spans="1:16" x14ac:dyDescent="0.25">
      <c r="A27" s="20"/>
      <c r="B27" s="36"/>
      <c r="C27" s="36"/>
      <c r="D27" s="240" t="s">
        <v>29</v>
      </c>
      <c r="E27" s="240"/>
      <c r="F27" s="240"/>
      <c r="G27" s="240"/>
      <c r="H27" s="36"/>
      <c r="I27" s="36"/>
      <c r="J27" s="36"/>
      <c r="K27" s="240" t="s">
        <v>29</v>
      </c>
      <c r="L27" s="240"/>
      <c r="M27" s="240"/>
      <c r="N27" s="240"/>
      <c r="O27" s="23"/>
      <c r="P27" s="18"/>
    </row>
    <row r="28" spans="1:16" x14ac:dyDescent="0.25">
      <c r="A28" s="20"/>
      <c r="B28" s="36"/>
      <c r="C28" s="36"/>
      <c r="D28" s="240" t="s">
        <v>30</v>
      </c>
      <c r="E28" s="240"/>
      <c r="F28" s="240"/>
      <c r="G28" s="240"/>
      <c r="H28" s="36"/>
      <c r="I28" s="36"/>
      <c r="J28" s="36"/>
      <c r="K28" s="240" t="s">
        <v>30</v>
      </c>
      <c r="L28" s="240"/>
      <c r="M28" s="240"/>
      <c r="N28" s="240"/>
      <c r="O28" s="23"/>
      <c r="P28" s="18"/>
    </row>
    <row r="29" spans="1:16" x14ac:dyDescent="0.25">
      <c r="A29" s="20"/>
      <c r="B29" s="36"/>
      <c r="C29" s="36"/>
      <c r="D29" s="240" t="s">
        <v>34</v>
      </c>
      <c r="E29" s="240"/>
      <c r="F29" s="240"/>
      <c r="G29" s="240"/>
      <c r="H29" s="36"/>
      <c r="I29" s="36"/>
      <c r="J29" s="36"/>
      <c r="K29" s="240" t="s">
        <v>34</v>
      </c>
      <c r="L29" s="240"/>
      <c r="M29" s="240"/>
      <c r="N29" s="240"/>
      <c r="O29" s="23"/>
      <c r="P29" s="18"/>
    </row>
    <row r="30" spans="1:16" ht="15.6" customHeight="1" x14ac:dyDescent="0.25">
      <c r="A30" s="20"/>
      <c r="B30" s="36"/>
      <c r="C30" s="36"/>
      <c r="D30" s="240" t="s">
        <v>122</v>
      </c>
      <c r="E30" s="240"/>
      <c r="F30" s="240"/>
      <c r="G30" s="240"/>
      <c r="H30" s="36"/>
      <c r="I30" s="36"/>
      <c r="J30" s="36"/>
      <c r="K30" s="240" t="s">
        <v>122</v>
      </c>
      <c r="L30" s="240"/>
      <c r="M30" s="240"/>
      <c r="N30" s="240"/>
      <c r="O30" s="23"/>
      <c r="P30" s="18"/>
    </row>
    <row r="31" spans="1:16" ht="15.6" customHeight="1" x14ac:dyDescent="0.25">
      <c r="A31" s="20"/>
      <c r="B31" s="71"/>
      <c r="C31" s="37"/>
      <c r="D31" s="245"/>
      <c r="E31" s="245"/>
      <c r="F31" s="245"/>
      <c r="G31" s="245"/>
      <c r="H31" s="245"/>
      <c r="I31" s="245"/>
      <c r="J31" s="245"/>
      <c r="K31" s="245"/>
      <c r="L31" s="245"/>
      <c r="M31" s="245"/>
      <c r="N31" s="245"/>
      <c r="O31" s="23"/>
      <c r="P31" s="18"/>
    </row>
    <row r="32" spans="1:16" ht="15.6" customHeight="1" x14ac:dyDescent="0.25">
      <c r="A32" s="20"/>
      <c r="B32" s="242" t="s">
        <v>158</v>
      </c>
      <c r="C32" s="38"/>
      <c r="D32" s="25"/>
      <c r="E32" s="25"/>
      <c r="F32" s="25"/>
      <c r="G32" s="25"/>
      <c r="H32" s="25"/>
      <c r="I32" s="242"/>
      <c r="J32" s="38"/>
      <c r="K32" s="25"/>
      <c r="L32" s="25"/>
      <c r="M32" s="25"/>
      <c r="N32" s="25"/>
      <c r="O32" s="23"/>
      <c r="P32" s="18"/>
    </row>
    <row r="33" spans="1:16" x14ac:dyDescent="0.25">
      <c r="A33" s="20"/>
      <c r="B33" s="242"/>
      <c r="C33" s="38"/>
      <c r="D33" s="240" t="s">
        <v>6</v>
      </c>
      <c r="E33" s="240"/>
      <c r="F33" s="240"/>
      <c r="G33" s="240"/>
      <c r="H33" s="25"/>
      <c r="I33" s="242"/>
      <c r="J33" s="38"/>
      <c r="K33" s="240"/>
      <c r="L33" s="240"/>
      <c r="M33" s="240"/>
      <c r="N33" s="240"/>
      <c r="O33" s="23"/>
      <c r="P33" s="18"/>
    </row>
    <row r="34" spans="1:16" x14ac:dyDescent="0.25">
      <c r="A34" s="20"/>
      <c r="B34" s="25"/>
      <c r="C34" s="38"/>
      <c r="D34" s="240" t="s">
        <v>14</v>
      </c>
      <c r="E34" s="240"/>
      <c r="F34" s="240"/>
      <c r="G34" s="240"/>
      <c r="H34" s="25"/>
      <c r="I34" s="25"/>
      <c r="J34" s="38"/>
      <c r="K34" s="240"/>
      <c r="L34" s="240"/>
      <c r="M34" s="240"/>
      <c r="N34" s="240"/>
      <c r="O34" s="23"/>
      <c r="P34" s="18"/>
    </row>
    <row r="35" spans="1:16" x14ac:dyDescent="0.25">
      <c r="A35" s="20"/>
      <c r="B35" s="25"/>
      <c r="C35" s="25"/>
      <c r="D35" s="240" t="s">
        <v>24</v>
      </c>
      <c r="E35" s="240"/>
      <c r="F35" s="240"/>
      <c r="G35" s="240"/>
      <c r="H35" s="25"/>
      <c r="I35" s="25"/>
      <c r="J35" s="25"/>
      <c r="K35" s="240"/>
      <c r="L35" s="240"/>
      <c r="M35" s="240"/>
      <c r="N35" s="240"/>
      <c r="O35" s="23"/>
      <c r="P35" s="18"/>
    </row>
    <row r="36" spans="1:16" x14ac:dyDescent="0.25">
      <c r="A36" s="20"/>
      <c r="B36" s="72"/>
      <c r="C36" s="72"/>
      <c r="D36" s="240" t="s">
        <v>25</v>
      </c>
      <c r="E36" s="240"/>
      <c r="F36" s="240"/>
      <c r="G36" s="240"/>
      <c r="H36" s="72"/>
      <c r="I36" s="72"/>
      <c r="J36" s="72"/>
      <c r="K36" s="240"/>
      <c r="L36" s="240"/>
      <c r="M36" s="240"/>
      <c r="N36" s="240"/>
      <c r="O36" s="23"/>
      <c r="P36" s="18"/>
    </row>
    <row r="37" spans="1:16" x14ac:dyDescent="0.25">
      <c r="A37" s="20"/>
      <c r="B37" s="38"/>
      <c r="C37" s="25"/>
      <c r="D37" s="240" t="s">
        <v>29</v>
      </c>
      <c r="E37" s="240"/>
      <c r="F37" s="240"/>
      <c r="G37" s="240"/>
      <c r="H37" s="38"/>
      <c r="I37" s="38"/>
      <c r="J37" s="25"/>
      <c r="K37" s="240"/>
      <c r="L37" s="240"/>
      <c r="M37" s="240"/>
      <c r="N37" s="240"/>
      <c r="O37" s="23"/>
      <c r="P37" s="18"/>
    </row>
    <row r="38" spans="1:16" x14ac:dyDescent="0.25">
      <c r="A38" s="20"/>
      <c r="B38" s="88"/>
      <c r="C38" s="88"/>
      <c r="D38" s="240" t="s">
        <v>30</v>
      </c>
      <c r="E38" s="240"/>
      <c r="F38" s="240"/>
      <c r="G38" s="240"/>
      <c r="H38" s="88"/>
      <c r="I38" s="88"/>
      <c r="J38" s="88"/>
      <c r="K38" s="240"/>
      <c r="L38" s="240"/>
      <c r="M38" s="240"/>
      <c r="N38" s="240"/>
      <c r="O38" s="23"/>
      <c r="P38" s="18"/>
    </row>
    <row r="39" spans="1:16" x14ac:dyDescent="0.25">
      <c r="A39" s="20"/>
      <c r="B39" s="88"/>
      <c r="C39" s="88"/>
      <c r="D39" s="240" t="s">
        <v>34</v>
      </c>
      <c r="E39" s="240"/>
      <c r="F39" s="240"/>
      <c r="G39" s="240"/>
      <c r="H39" s="88"/>
      <c r="I39" s="88"/>
      <c r="J39" s="88"/>
      <c r="K39" s="240"/>
      <c r="L39" s="240"/>
      <c r="M39" s="240"/>
      <c r="N39" s="240"/>
      <c r="O39" s="23"/>
      <c r="P39" s="18"/>
    </row>
    <row r="40" spans="1:16" x14ac:dyDescent="0.25">
      <c r="A40" s="20"/>
      <c r="B40" s="39"/>
      <c r="C40" s="39"/>
      <c r="D40" s="240" t="s">
        <v>122</v>
      </c>
      <c r="E40" s="240"/>
      <c r="F40" s="240"/>
      <c r="G40" s="240"/>
      <c r="H40" s="25"/>
      <c r="I40" s="39"/>
      <c r="J40" s="39"/>
      <c r="K40" s="240"/>
      <c r="L40" s="240"/>
      <c r="M40" s="240"/>
      <c r="N40" s="240"/>
      <c r="O40" s="23"/>
      <c r="P40" s="18"/>
    </row>
    <row r="41" spans="1:16" x14ac:dyDescent="0.25">
      <c r="A41" s="20"/>
      <c r="B41" s="25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3"/>
    </row>
    <row r="42" spans="1:16" x14ac:dyDescent="0.25">
      <c r="A42" s="26"/>
      <c r="B42" s="27"/>
      <c r="C42" s="40"/>
      <c r="D42" s="40"/>
      <c r="E42" s="40"/>
      <c r="F42" s="40"/>
      <c r="G42" s="40"/>
      <c r="H42" s="40"/>
      <c r="I42" s="40"/>
      <c r="J42" s="40"/>
      <c r="K42" s="40"/>
      <c r="L42" s="40"/>
      <c r="M42" s="40"/>
      <c r="N42" s="40"/>
      <c r="O42" s="28"/>
    </row>
  </sheetData>
  <mergeCells count="55">
    <mergeCell ref="K26:N26"/>
    <mergeCell ref="K25:N25"/>
    <mergeCell ref="K24:N24"/>
    <mergeCell ref="K23:N23"/>
    <mergeCell ref="B22:B23"/>
    <mergeCell ref="I22:I23"/>
    <mergeCell ref="K22:N22"/>
    <mergeCell ref="D22:G22"/>
    <mergeCell ref="D23:G23"/>
    <mergeCell ref="D25:G25"/>
    <mergeCell ref="D26:G26"/>
    <mergeCell ref="D31:N31"/>
    <mergeCell ref="K27:N27"/>
    <mergeCell ref="K28:N28"/>
    <mergeCell ref="D28:G28"/>
    <mergeCell ref="D29:G29"/>
    <mergeCell ref="K30:N30"/>
    <mergeCell ref="D27:G27"/>
    <mergeCell ref="D30:G30"/>
    <mergeCell ref="K29:N29"/>
    <mergeCell ref="K20:L20"/>
    <mergeCell ref="B8:N8"/>
    <mergeCell ref="D13:E13"/>
    <mergeCell ref="D14:E14"/>
    <mergeCell ref="D15:F15"/>
    <mergeCell ref="D17:E17"/>
    <mergeCell ref="B10:B11"/>
    <mergeCell ref="K14:L14"/>
    <mergeCell ref="K15:M15"/>
    <mergeCell ref="K17:L17"/>
    <mergeCell ref="K18:N18"/>
    <mergeCell ref="K19:N19"/>
    <mergeCell ref="B32:B33"/>
    <mergeCell ref="D38:G38"/>
    <mergeCell ref="D33:G33"/>
    <mergeCell ref="D34:G34"/>
    <mergeCell ref="D35:G35"/>
    <mergeCell ref="D36:G36"/>
    <mergeCell ref="D37:G37"/>
    <mergeCell ref="K37:N37"/>
    <mergeCell ref="K38:N38"/>
    <mergeCell ref="K39:N39"/>
    <mergeCell ref="K40:N40"/>
    <mergeCell ref="D11:G11"/>
    <mergeCell ref="I32:I33"/>
    <mergeCell ref="K33:N33"/>
    <mergeCell ref="K34:N34"/>
    <mergeCell ref="K35:N35"/>
    <mergeCell ref="K36:N36"/>
    <mergeCell ref="D40:G40"/>
    <mergeCell ref="D39:G39"/>
    <mergeCell ref="D18:G18"/>
    <mergeCell ref="D19:G19"/>
    <mergeCell ref="D20:E20"/>
    <mergeCell ref="K13:L13"/>
  </mergeCells>
  <hyperlinks>
    <hyperlink ref="D13:E13" location="Gasto_total_alimentos!A1" display="Alimentos"/>
    <hyperlink ref="D14:E14" location="Gasto_total_vivienda!A1" display="Vivienda"/>
    <hyperlink ref="D15:F15" location="Gasto_total_vestuario_y_calzado!A1" display="Vestuario y calzado"/>
    <hyperlink ref="D16" location="Gasto_total_salud!A1" display="Salud"/>
    <hyperlink ref="D17:E17" location="Gasto_total_educacion!A1" display="Educación"/>
    <hyperlink ref="D18:G18" location="'Gasto_total_cultura_ y_diversio'!A1" display="Cultura, diversión y esparcimiento"/>
    <hyperlink ref="D19:G19" location="Gasto_total_transporte_y_comuni!A1" display="Transporte y comunicaciones"/>
    <hyperlink ref="D20:E20" location="Gasto_total_otros!A1" display="Otros "/>
    <hyperlink ref="K13:L13" location="Subgrupos_alimentos!A1" display="Alimentos"/>
    <hyperlink ref="K14:L14" location="Subgrupos_vivienda!A1" display="Vivienda"/>
    <hyperlink ref="K16" location="Subgrupos_salud!A1" display="Salud"/>
    <hyperlink ref="K17:L17" location="Subgrupos_educacion!A1" display="Educación"/>
    <hyperlink ref="K18:N18" location="Subgrupos_cultura!A1" display="Cultura, diversión y esparcimiento"/>
    <hyperlink ref="K19:N19" location="Subgrupos_transporte!A1" display="Transporte y comunicaciones"/>
    <hyperlink ref="K20:L20" location="Subgrupos_otros!A1" display="Otros "/>
    <hyperlink ref="K15:M15" location="Subgrupos_vestuario!A1" display="Vestuario y calzado"/>
    <hyperlink ref="D23:E23" location="Ing_bajos__grupo_alimentos!A1" display="Alimentos"/>
    <hyperlink ref="D24:E24" location="Ing_bajos_grupo_vivenda!A1" display="Vivienda"/>
    <hyperlink ref="D25:F25" location="Ing_bajos_grupo_vestuario!A1" display="Vestuario y calzado"/>
    <hyperlink ref="D26" location="Ing_bajos_grupo_salud!A1" display="Salud"/>
    <hyperlink ref="D27:E27" location="Ing_bajos_grupo_educacion!A1" display="Educación"/>
    <hyperlink ref="D28:G28" location="Ing_bajos_grupos_cultura!A1" display="Cultura, diversión y esparcimiento"/>
    <hyperlink ref="D29:G29" location="Ing_bajos_grupos_transporte!A1" display="Transporte y comunicaciones"/>
    <hyperlink ref="D30:E30" location="Ing_bajos_grupos_otros!A1" display="Otros grupos"/>
    <hyperlink ref="D11:F11" location="Gasto_total_mes!A1" display="Participación por grupos"/>
    <hyperlink ref="D22:G22" location="Total_ing_bajos!A1" display="Total ingresos bajos"/>
    <hyperlink ref="K11:M11" location="Gasto_total_mes!A1" display="Participación por grupos"/>
    <hyperlink ref="K11" location="Gasto_total_año_corrido!A1" display="Participación años corrido por grupos"/>
    <hyperlink ref="D23:G23" location="Ing_bajos__grupo_alimentos!A1" display="Alimentos"/>
    <hyperlink ref="D24" location="Ing_bajos_grupo_vivenda!A1" display="Vivienda"/>
    <hyperlink ref="D25:G25" location="Ing_bajos_grupo_vestuario!A1" display="Vestuario y calzado"/>
    <hyperlink ref="D26:G26" location="Ing_bajos_grupo_salud!A1" display="Salud"/>
    <hyperlink ref="D27:G27" location="Ing_bajos_grupo_educacion!A1" display="Educación"/>
    <hyperlink ref="D30:G30" location="Ing_bajos_grupos_otros!A1" display="Otros "/>
    <hyperlink ref="K23:L23" location="Ing_altos_grupos_alimentos!A1" display="Alimentos"/>
    <hyperlink ref="K24:L24" location="Ing_altos_grupos_vivienda!A1" display="Vivienda"/>
    <hyperlink ref="K25:M25" location="Ing_altos_grupos_vestuario!A1" display="Vestuario y calzado"/>
    <hyperlink ref="K26" location="Ing_altos_grupos_salud!A1" display="Salud"/>
    <hyperlink ref="K27:L27" location="Ing_altos_grupos_educación!A1" display="Educación"/>
    <hyperlink ref="K28:N28" location="Ing_altos_grupos_cultura!A1" display="Cultura, diversión y esparcimiento"/>
    <hyperlink ref="K29:N29" location="Ing_altos_grupos_transporte!A1" display="Transporte y comunicaciones"/>
    <hyperlink ref="K30:L30" location="Ing_altos_grupos_otros!A1" display="Otros grupos"/>
    <hyperlink ref="K22:N22" location="Total_ing_altos!A1" display="Total ingresos altos"/>
    <hyperlink ref="K23:N23" location="Ing_altos_grupos_alimentos!A1" display="Alimentos"/>
    <hyperlink ref="K24:N24" location="Ing_altos_grupos_vivienda!A1" display="Vivienda"/>
    <hyperlink ref="K25:N25" location="Ing_altos_grupos_vestuario!A1" display="Vestuario y calzado"/>
    <hyperlink ref="K26:N26" location="Ing_altos_grupos_salud!A1" display="Salud"/>
    <hyperlink ref="K27:N27" location="Ing_altos_grupos_educación!A1" display="Educación"/>
    <hyperlink ref="K30:N30" location="Ing_altos_grupos_otros!A1" display="Otros "/>
    <hyperlink ref="D33:E33" location="Ing_altos_grupos_alimentos!A1" display="Alimentos"/>
    <hyperlink ref="D34:E34" location="Ing_altos_grupos_vivienda!A1" display="Vivienda"/>
    <hyperlink ref="D35:F35" location="Ing_altos_grupos_vestuario!A1" display="Vestuario y calzado"/>
    <hyperlink ref="D36" location="Ing_altos_grupos_salud!A1" display="Salud"/>
    <hyperlink ref="D37:E37" location="Ing_altos_grupos_educación!A1" display="Educación"/>
    <hyperlink ref="D38:G38" location="Artículos_cultura!Área_de_impresión" display="Cultura, diversión y esparcimiento"/>
    <hyperlink ref="D39:G39" location="Articulos_transporte!Área_de_impresión" display="Transporte y comunicaciones"/>
    <hyperlink ref="D40:E40" location="Ing_altos_grupos_otros!A1" display="Otros grupos"/>
    <hyperlink ref="D33:G33" location="Artículos_alimentos!Área_de_impresión" display="Alimentos"/>
    <hyperlink ref="D34:G34" location="Artículos_vivienda!Área_de_impresión" display="Vivienda"/>
    <hyperlink ref="D35:G35" location="Artículos_vestuario!Área_de_impresión" display="Vestuario y calzado"/>
    <hyperlink ref="D36:G36" location="Artículos_salud!Área_de_impresión" display="Salud"/>
    <hyperlink ref="D37:G37" location="Artículos_educación!Área_de_impresión" display="Educación"/>
    <hyperlink ref="D40:G40" location="Artículos_otros!Área_de_impresión" display="Otros "/>
  </hyperlinks>
  <pageMargins left="0.70866141732283472" right="0.70866141732283472" top="0.74803149606299213" bottom="0.74803149606299213" header="0.31496062992125984" footer="0.31496062992125984"/>
  <pageSetup scale="70" orientation="portrait" r:id="rId1"/>
  <headerFooter>
    <oddFooter xml:space="preserve">&amp;CÍndice
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6"/>
  <sheetViews>
    <sheetView zoomScaleNormal="100" workbookViewId="0">
      <selection activeCell="A38" sqref="A38:J44"/>
    </sheetView>
  </sheetViews>
  <sheetFormatPr baseColWidth="10" defaultColWidth="11.5703125" defaultRowHeight="15" x14ac:dyDescent="0.25"/>
  <cols>
    <col min="1" max="1" width="3.7109375" style="1" customWidth="1"/>
    <col min="2" max="2" width="35.7109375" style="1" customWidth="1"/>
    <col min="3" max="8" width="8.42578125" style="1" customWidth="1"/>
    <col min="9" max="9" width="11.5703125" style="1" customWidth="1"/>
    <col min="10" max="11" width="10.7109375" style="1" customWidth="1"/>
    <col min="12" max="13" width="1.42578125" style="1" customWidth="1"/>
    <col min="14" max="14" width="11.5703125" style="29" customWidth="1"/>
    <col min="15" max="15" width="11.5703125" style="30" customWidth="1"/>
    <col min="16" max="16" width="16.140625" style="30" customWidth="1"/>
    <col min="17" max="17" width="8.7109375" style="46" customWidth="1"/>
    <col min="18" max="22" width="8.7109375" style="30" customWidth="1"/>
    <col min="23" max="26" width="11.5703125" style="30" customWidth="1"/>
    <col min="27" max="30" width="11.5703125" style="29" customWidth="1"/>
    <col min="31" max="64" width="11.5703125" style="30" customWidth="1"/>
    <col min="65" max="16384" width="11.5703125" style="30"/>
  </cols>
  <sheetData>
    <row r="1" spans="1:24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9"/>
      <c r="N1" s="30">
        <v>1000000000</v>
      </c>
      <c r="P1" s="192"/>
    </row>
    <row r="2" spans="1:24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1"/>
    </row>
    <row r="3" spans="1:24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1"/>
      <c r="O3" s="194"/>
      <c r="P3" s="169"/>
      <c r="Q3" s="170"/>
      <c r="R3" s="169"/>
      <c r="S3" s="169"/>
      <c r="T3" s="169"/>
      <c r="U3" s="169"/>
      <c r="V3" s="169"/>
      <c r="W3" s="169"/>
      <c r="X3" s="169"/>
    </row>
    <row r="4" spans="1:24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11"/>
      <c r="O4" s="194"/>
      <c r="P4" s="169"/>
      <c r="Q4" s="170"/>
      <c r="R4" s="169"/>
      <c r="S4" s="169"/>
      <c r="T4" s="169"/>
      <c r="U4" s="169"/>
      <c r="V4" s="169"/>
      <c r="W4" s="169"/>
      <c r="X4" s="169"/>
    </row>
    <row r="5" spans="1:24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11"/>
      <c r="O5" s="169"/>
      <c r="P5" s="169"/>
      <c r="Q5" s="170"/>
      <c r="R5" s="169"/>
      <c r="S5" s="169"/>
      <c r="T5" s="169"/>
      <c r="U5" s="169"/>
      <c r="V5" s="169"/>
      <c r="W5" s="169"/>
      <c r="X5" s="169"/>
    </row>
    <row r="6" spans="1:24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1"/>
      <c r="O6" s="192"/>
      <c r="P6" s="193"/>
      <c r="Q6" s="170"/>
      <c r="R6" s="169"/>
      <c r="S6" s="169"/>
      <c r="T6" s="169"/>
      <c r="U6" s="169"/>
      <c r="V6" s="169"/>
      <c r="W6" s="169"/>
      <c r="X6" s="169"/>
    </row>
    <row r="7" spans="1:24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11"/>
      <c r="O7" s="169"/>
      <c r="P7" s="169"/>
      <c r="Q7" s="170"/>
      <c r="R7" s="169"/>
      <c r="S7" s="169"/>
      <c r="T7" s="169"/>
      <c r="U7" s="169"/>
      <c r="V7" s="169"/>
      <c r="W7" s="169"/>
      <c r="X7" s="169"/>
    </row>
    <row r="8" spans="1:24" ht="15.75" x14ac:dyDescent="0.25">
      <c r="A8" s="10"/>
      <c r="B8" s="3"/>
      <c r="C8" s="247" t="s">
        <v>57</v>
      </c>
      <c r="D8" s="247"/>
      <c r="E8" s="247"/>
      <c r="F8" s="247"/>
      <c r="G8" s="247"/>
      <c r="H8" s="247"/>
      <c r="I8" s="247"/>
      <c r="J8" s="247"/>
      <c r="K8" s="247"/>
      <c r="L8" s="247"/>
      <c r="M8" s="11"/>
      <c r="O8" s="169"/>
      <c r="P8" s="169"/>
      <c r="Q8" s="170"/>
      <c r="R8" s="169"/>
      <c r="S8" s="169"/>
      <c r="T8" s="169"/>
      <c r="U8" s="169"/>
      <c r="V8" s="169"/>
      <c r="W8" s="169"/>
      <c r="X8" s="169"/>
    </row>
    <row r="9" spans="1:24" ht="15.75" x14ac:dyDescent="0.25">
      <c r="A9" s="10"/>
      <c r="B9" s="3"/>
      <c r="C9" s="248" t="s">
        <v>322</v>
      </c>
      <c r="D9" s="248"/>
      <c r="E9" s="248"/>
      <c r="F9" s="248"/>
      <c r="G9" s="248"/>
      <c r="H9" s="248"/>
      <c r="I9" s="248"/>
      <c r="J9" s="248"/>
      <c r="K9" s="248"/>
      <c r="L9" s="248"/>
      <c r="M9" s="70"/>
      <c r="O9" s="169"/>
      <c r="P9" s="169"/>
      <c r="Q9" s="170"/>
      <c r="R9" s="169"/>
      <c r="S9" s="169"/>
      <c r="T9" s="169"/>
      <c r="U9" s="169"/>
      <c r="V9" s="169"/>
      <c r="W9" s="169"/>
      <c r="X9" s="169"/>
    </row>
    <row r="10" spans="1:24" ht="15.6" x14ac:dyDescent="0.3">
      <c r="A10" s="10"/>
      <c r="B10" s="3"/>
      <c r="C10" s="73"/>
      <c r="D10" s="73"/>
      <c r="E10" s="73"/>
      <c r="F10" s="73"/>
      <c r="G10" s="73"/>
      <c r="H10" s="85"/>
      <c r="I10" s="73"/>
      <c r="J10" s="3"/>
      <c r="K10" s="3"/>
      <c r="L10" s="3"/>
      <c r="M10" s="11"/>
      <c r="O10" s="169"/>
      <c r="P10" s="169"/>
      <c r="Q10" s="170"/>
      <c r="R10" s="169"/>
      <c r="S10" s="169"/>
      <c r="T10" s="169"/>
      <c r="U10" s="169"/>
      <c r="V10" s="169"/>
      <c r="W10" s="169"/>
      <c r="X10" s="169"/>
    </row>
    <row r="11" spans="1:24" ht="15.6" customHeight="1" x14ac:dyDescent="0.25">
      <c r="A11" s="10"/>
      <c r="B11" s="73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211</v>
      </c>
      <c r="K11" s="246" t="s">
        <v>58</v>
      </c>
      <c r="L11" s="78"/>
      <c r="M11" s="11"/>
      <c r="O11" s="169"/>
      <c r="P11" s="169"/>
      <c r="Q11" s="170"/>
      <c r="R11" s="169"/>
      <c r="S11" s="169"/>
      <c r="T11" s="169"/>
      <c r="U11" s="169"/>
      <c r="V11" s="169"/>
      <c r="W11" s="169"/>
      <c r="X11" s="169"/>
    </row>
    <row r="12" spans="1:24" ht="14.4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78"/>
      <c r="M12" s="11"/>
      <c r="X12" s="169"/>
    </row>
    <row r="13" spans="1:24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5"/>
      <c r="M13" s="11"/>
      <c r="Q13" s="84">
        <v>2010</v>
      </c>
      <c r="R13" s="84">
        <v>2011</v>
      </c>
      <c r="S13" s="84">
        <v>2012</v>
      </c>
      <c r="T13" s="84">
        <v>2013</v>
      </c>
      <c r="U13" s="84">
        <v>2014</v>
      </c>
      <c r="V13" s="84">
        <v>2015</v>
      </c>
      <c r="X13" s="169"/>
    </row>
    <row r="14" spans="1:24" ht="15.75" x14ac:dyDescent="0.25">
      <c r="A14" s="10"/>
      <c r="B14" s="164" t="s">
        <v>45</v>
      </c>
      <c r="C14" s="57">
        <v>6294.7455599632376</v>
      </c>
      <c r="D14" s="106">
        <v>6821.0190319129188</v>
      </c>
      <c r="E14" s="106">
        <v>7290.6127722680567</v>
      </c>
      <c r="F14" s="106">
        <v>8003.3616132493153</v>
      </c>
      <c r="G14" s="106">
        <v>9249.5594482582201</v>
      </c>
      <c r="H14" s="106">
        <v>10778.373680505661</v>
      </c>
      <c r="I14" s="215">
        <v>16.52850863654194</v>
      </c>
      <c r="J14" s="67">
        <v>100</v>
      </c>
      <c r="K14" s="216">
        <v>100</v>
      </c>
      <c r="L14" s="80"/>
      <c r="M14" s="11"/>
      <c r="O14" s="228"/>
      <c r="P14" s="74" t="s">
        <v>45</v>
      </c>
      <c r="Q14" s="75">
        <v>6294.7455599632376</v>
      </c>
      <c r="R14" s="75">
        <v>6821.0190319129188</v>
      </c>
      <c r="S14" s="75">
        <v>7290.6127722680567</v>
      </c>
      <c r="T14" s="75">
        <v>8003.3616132493153</v>
      </c>
      <c r="U14" s="75">
        <v>9249.5594482582201</v>
      </c>
      <c r="V14" s="75">
        <v>10778.373680505661</v>
      </c>
      <c r="X14" s="169"/>
    </row>
    <row r="15" spans="1:24" ht="15.75" x14ac:dyDescent="0.25">
      <c r="A15" s="10"/>
      <c r="B15" s="166" t="s">
        <v>6</v>
      </c>
      <c r="C15" s="214">
        <v>1955.9283563665369</v>
      </c>
      <c r="D15" s="231">
        <v>2049.1210829893025</v>
      </c>
      <c r="E15" s="231">
        <v>2162.9634660809547</v>
      </c>
      <c r="F15" s="231">
        <v>2387.7076679668421</v>
      </c>
      <c r="G15" s="231">
        <v>2817.5041577232664</v>
      </c>
      <c r="H15" s="231">
        <v>3202.0597667468605</v>
      </c>
      <c r="I15" s="217">
        <v>13.648803604050075</v>
      </c>
      <c r="J15" s="154">
        <v>29.708190323167916</v>
      </c>
      <c r="K15" s="218">
        <v>30.460955178290455</v>
      </c>
      <c r="L15" s="81"/>
      <c r="M15" s="11"/>
      <c r="P15" s="74" t="s">
        <v>6</v>
      </c>
      <c r="Q15" s="75">
        <v>1955.9283563665369</v>
      </c>
      <c r="R15" s="75">
        <v>2049.1210829893025</v>
      </c>
      <c r="S15" s="75">
        <v>2162.9634660809547</v>
      </c>
      <c r="T15" s="75">
        <v>2387.7076679668421</v>
      </c>
      <c r="U15" s="75">
        <v>2817.5041577232664</v>
      </c>
      <c r="V15" s="75">
        <v>3202.0597667468605</v>
      </c>
      <c r="X15" s="169"/>
    </row>
    <row r="16" spans="1:24" ht="15.75" x14ac:dyDescent="0.25">
      <c r="A16" s="10"/>
      <c r="B16" s="166" t="s">
        <v>14</v>
      </c>
      <c r="C16" s="214">
        <v>1529.9508090552749</v>
      </c>
      <c r="D16" s="231">
        <v>1678.2211524007498</v>
      </c>
      <c r="E16" s="231">
        <v>1778.5321232609815</v>
      </c>
      <c r="F16" s="231">
        <v>1970.9364865157911</v>
      </c>
      <c r="G16" s="231">
        <v>2253.7215160831738</v>
      </c>
      <c r="H16" s="231">
        <v>2710.7240266884696</v>
      </c>
      <c r="I16" s="217">
        <v>20.277683260509384</v>
      </c>
      <c r="J16" s="154">
        <v>25.149657147174519</v>
      </c>
      <c r="K16" s="218">
        <v>24.36571740189822</v>
      </c>
      <c r="L16" s="81"/>
      <c r="M16" s="11"/>
      <c r="P16" s="74" t="s">
        <v>14</v>
      </c>
      <c r="Q16" s="75">
        <v>1529.9508090552749</v>
      </c>
      <c r="R16" s="75">
        <v>1678.2211524007498</v>
      </c>
      <c r="S16" s="75">
        <v>1778.5321232609815</v>
      </c>
      <c r="T16" s="75">
        <v>1970.9364865157911</v>
      </c>
      <c r="U16" s="75">
        <v>2253.7215160831738</v>
      </c>
      <c r="V16" s="75">
        <v>2710.7240266884696</v>
      </c>
      <c r="X16" s="169"/>
    </row>
    <row r="17" spans="1:24" ht="15.75" x14ac:dyDescent="0.25">
      <c r="A17" s="10"/>
      <c r="B17" s="166" t="s">
        <v>34</v>
      </c>
      <c r="C17" s="214">
        <v>1039.8583598164487</v>
      </c>
      <c r="D17" s="231">
        <v>1135.5933166207326</v>
      </c>
      <c r="E17" s="231">
        <v>1232.987430017092</v>
      </c>
      <c r="F17" s="231">
        <v>1311.4740540941202</v>
      </c>
      <c r="G17" s="231">
        <v>1469.2679736990483</v>
      </c>
      <c r="H17" s="231">
        <v>1770.27492783662</v>
      </c>
      <c r="I17" s="217">
        <v>20.486865536158973</v>
      </c>
      <c r="J17" s="154">
        <v>16.424323189299265</v>
      </c>
      <c r="K17" s="218">
        <v>15.884734639720874</v>
      </c>
      <c r="L17" s="81"/>
      <c r="M17" s="12"/>
      <c r="P17" s="74" t="s">
        <v>34</v>
      </c>
      <c r="Q17" s="75">
        <v>1039.8583598164487</v>
      </c>
      <c r="R17" s="75">
        <v>1135.5933166207326</v>
      </c>
      <c r="S17" s="75">
        <v>1232.987430017092</v>
      </c>
      <c r="T17" s="75">
        <v>1311.4740540941202</v>
      </c>
      <c r="U17" s="75">
        <v>1469.2679736990483</v>
      </c>
      <c r="V17" s="75">
        <v>1770.27492783662</v>
      </c>
      <c r="X17" s="169"/>
    </row>
    <row r="18" spans="1:24" ht="15.75" x14ac:dyDescent="0.25">
      <c r="A18" s="10"/>
      <c r="B18" s="166" t="s">
        <v>47</v>
      </c>
      <c r="C18" s="214">
        <v>628.0641834585557</v>
      </c>
      <c r="D18" s="231">
        <v>687.30333729254471</v>
      </c>
      <c r="E18" s="231">
        <v>722.14362532376879</v>
      </c>
      <c r="F18" s="231">
        <v>789.59235388661068</v>
      </c>
      <c r="G18" s="231">
        <v>895.88684709146105</v>
      </c>
      <c r="H18" s="231">
        <v>1052.11522414819</v>
      </c>
      <c r="I18" s="217">
        <v>17.4384050356283</v>
      </c>
      <c r="J18" s="154">
        <v>9.7613541275814306</v>
      </c>
      <c r="K18" s="218">
        <v>9.6857245158867009</v>
      </c>
      <c r="L18" s="81"/>
      <c r="M18" s="11"/>
      <c r="P18" s="74" t="s">
        <v>47</v>
      </c>
      <c r="Q18" s="75">
        <v>628.0641834585557</v>
      </c>
      <c r="R18" s="75">
        <v>687.30333729254471</v>
      </c>
      <c r="S18" s="75">
        <v>722.14362532376879</v>
      </c>
      <c r="T18" s="75">
        <v>789.59235388661068</v>
      </c>
      <c r="U18" s="75">
        <v>895.88684709146105</v>
      </c>
      <c r="V18" s="75">
        <v>1052.11522414819</v>
      </c>
      <c r="X18" s="169"/>
    </row>
    <row r="19" spans="1:24" ht="15.75" x14ac:dyDescent="0.25">
      <c r="A19" s="10"/>
      <c r="B19" s="166" t="s">
        <v>29</v>
      </c>
      <c r="C19" s="214">
        <v>358.31298532286223</v>
      </c>
      <c r="D19" s="231">
        <v>397.12239361362407</v>
      </c>
      <c r="E19" s="231">
        <v>434.43583310284987</v>
      </c>
      <c r="F19" s="231">
        <v>489.52945093623208</v>
      </c>
      <c r="G19" s="231">
        <v>564.40001545091047</v>
      </c>
      <c r="H19" s="231">
        <v>645.51635130447994</v>
      </c>
      <c r="I19" s="217">
        <v>14.37213565431319</v>
      </c>
      <c r="J19" s="154">
        <v>5.9889958396227723</v>
      </c>
      <c r="K19" s="218">
        <v>6.1019124057545504</v>
      </c>
      <c r="L19" s="81"/>
      <c r="M19" s="11"/>
      <c r="P19" s="74" t="s">
        <v>29</v>
      </c>
      <c r="Q19" s="75">
        <v>358.31298532286223</v>
      </c>
      <c r="R19" s="75">
        <v>397.12239361362407</v>
      </c>
      <c r="S19" s="75">
        <v>434.43583310284987</v>
      </c>
      <c r="T19" s="75">
        <v>489.52945093623208</v>
      </c>
      <c r="U19" s="75">
        <v>564.40001545091047</v>
      </c>
      <c r="V19" s="75">
        <v>645.51635130447994</v>
      </c>
      <c r="X19" s="169"/>
    </row>
    <row r="20" spans="1:24" ht="15.75" x14ac:dyDescent="0.25">
      <c r="A20" s="10"/>
      <c r="B20" s="166" t="s">
        <v>25</v>
      </c>
      <c r="C20" s="214">
        <v>315.97585212604065</v>
      </c>
      <c r="D20" s="231">
        <v>350.11856784970303</v>
      </c>
      <c r="E20" s="231">
        <v>376.59704363428295</v>
      </c>
      <c r="F20" s="231">
        <v>420.87114201034166</v>
      </c>
      <c r="G20" s="231">
        <v>486.96840653410948</v>
      </c>
      <c r="H20" s="231">
        <v>571.05297737055992</v>
      </c>
      <c r="I20" s="217">
        <v>17.266945803507848</v>
      </c>
      <c r="J20" s="154">
        <v>5.2981367532598789</v>
      </c>
      <c r="K20" s="218">
        <v>5.2647740604100903</v>
      </c>
      <c r="L20" s="81"/>
      <c r="M20" s="11"/>
      <c r="P20" s="74" t="s">
        <v>25</v>
      </c>
      <c r="Q20" s="75">
        <v>315.97585212604065</v>
      </c>
      <c r="R20" s="75">
        <v>350.11856784970303</v>
      </c>
      <c r="S20" s="75">
        <v>376.59704363428295</v>
      </c>
      <c r="T20" s="75">
        <v>420.87114201034166</v>
      </c>
      <c r="U20" s="75">
        <v>486.96840653410948</v>
      </c>
      <c r="V20" s="75">
        <v>571.05297737055992</v>
      </c>
      <c r="X20" s="169"/>
    </row>
    <row r="21" spans="1:24" ht="15.75" x14ac:dyDescent="0.25">
      <c r="A21" s="10"/>
      <c r="B21" s="166" t="s">
        <v>24</v>
      </c>
      <c r="C21" s="214">
        <v>289.21697629559691</v>
      </c>
      <c r="D21" s="231">
        <v>304.77906029665917</v>
      </c>
      <c r="E21" s="231">
        <v>341.62866789346481</v>
      </c>
      <c r="F21" s="231">
        <v>360.47141344007173</v>
      </c>
      <c r="G21" s="231">
        <v>390.66426460864591</v>
      </c>
      <c r="H21" s="231">
        <v>455.51171468835997</v>
      </c>
      <c r="I21" s="217">
        <v>16.599278704100563</v>
      </c>
      <c r="J21" s="154">
        <v>4.2261636884256726</v>
      </c>
      <c r="K21" s="218">
        <v>4.2235986134692256</v>
      </c>
      <c r="L21" s="81"/>
      <c r="M21" s="11"/>
      <c r="P21" s="74" t="s">
        <v>24</v>
      </c>
      <c r="Q21" s="75">
        <v>289.21697629559691</v>
      </c>
      <c r="R21" s="75">
        <v>304.77906029665917</v>
      </c>
      <c r="S21" s="75">
        <v>341.62866789346481</v>
      </c>
      <c r="T21" s="75">
        <v>360.47141344007173</v>
      </c>
      <c r="U21" s="75">
        <v>390.66426460864591</v>
      </c>
      <c r="V21" s="75">
        <v>455.51171468835997</v>
      </c>
      <c r="X21" s="169"/>
    </row>
    <row r="22" spans="1:24" ht="15.75" x14ac:dyDescent="0.25">
      <c r="A22" s="10"/>
      <c r="B22" s="166" t="s">
        <v>30</v>
      </c>
      <c r="C22" s="214">
        <v>177.43803752192116</v>
      </c>
      <c r="D22" s="231">
        <v>218.76012084960354</v>
      </c>
      <c r="E22" s="231">
        <v>241.32458295466139</v>
      </c>
      <c r="F22" s="231">
        <v>272.77904439930552</v>
      </c>
      <c r="G22" s="231">
        <v>371.14626706760424</v>
      </c>
      <c r="H22" s="231">
        <v>371.11869172211999</v>
      </c>
      <c r="I22" s="235">
        <v>-7.4297784811716604E-3</v>
      </c>
      <c r="J22" s="154">
        <v>3.443178931468529</v>
      </c>
      <c r="K22" s="154">
        <v>4.0125831845698841</v>
      </c>
      <c r="L22" s="81"/>
      <c r="M22" s="11"/>
      <c r="P22" s="74" t="s">
        <v>30</v>
      </c>
      <c r="Q22" s="75">
        <v>177.43803752192116</v>
      </c>
      <c r="R22" s="75">
        <v>218.76012084960354</v>
      </c>
      <c r="S22" s="75">
        <v>241.32458295466139</v>
      </c>
      <c r="T22" s="75">
        <v>272.77904439930552</v>
      </c>
      <c r="U22" s="75">
        <v>371.14626706760424</v>
      </c>
      <c r="V22" s="75">
        <v>371.11869172211999</v>
      </c>
    </row>
    <row r="23" spans="1:24" ht="15.75" x14ac:dyDescent="0.25">
      <c r="A23" s="10"/>
      <c r="B23" s="6"/>
      <c r="C23" s="31"/>
      <c r="D23" s="31"/>
      <c r="E23" s="31"/>
      <c r="F23" s="31"/>
      <c r="G23" s="31"/>
      <c r="H23" s="31"/>
      <c r="I23" s="31"/>
      <c r="J23" s="5"/>
      <c r="K23" s="5"/>
      <c r="L23" s="5"/>
      <c r="M23" s="11"/>
    </row>
    <row r="24" spans="1:24" ht="15.75" x14ac:dyDescent="0.25">
      <c r="A24" s="10"/>
      <c r="B24" s="249" t="s">
        <v>57</v>
      </c>
      <c r="C24" s="249"/>
      <c r="D24" s="249"/>
      <c r="E24" s="249"/>
      <c r="F24" s="249"/>
      <c r="G24" s="249"/>
      <c r="H24" s="249"/>
      <c r="I24" s="249"/>
      <c r="J24" s="249"/>
      <c r="K24" s="249"/>
      <c r="L24" s="5"/>
      <c r="M24" s="11"/>
      <c r="Q24" s="84">
        <v>2011</v>
      </c>
      <c r="R24" s="84">
        <v>2012</v>
      </c>
      <c r="S24" s="84">
        <v>2013</v>
      </c>
      <c r="T24" s="84">
        <v>2014</v>
      </c>
      <c r="U24" s="84">
        <v>2015</v>
      </c>
    </row>
    <row r="25" spans="1:24" ht="15.75" x14ac:dyDescent="0.25">
      <c r="A25" s="10"/>
      <c r="B25" s="250" t="s">
        <v>323</v>
      </c>
      <c r="C25" s="250"/>
      <c r="D25" s="250"/>
      <c r="E25" s="250"/>
      <c r="F25" s="250"/>
      <c r="G25" s="250"/>
      <c r="H25" s="250"/>
      <c r="I25" s="250"/>
      <c r="J25" s="250"/>
      <c r="K25" s="250"/>
      <c r="L25" s="5"/>
      <c r="M25" s="11"/>
      <c r="P25" s="74" t="s">
        <v>45</v>
      </c>
      <c r="Q25" s="46">
        <v>8.3605201661678397</v>
      </c>
      <c r="R25" s="46">
        <v>6.884510043999148</v>
      </c>
      <c r="S25" s="46">
        <v>9.7762542497443317</v>
      </c>
      <c r="T25" s="46">
        <v>15.570930007034335</v>
      </c>
      <c r="U25" s="46">
        <v>16.52850863654194</v>
      </c>
    </row>
    <row r="26" spans="1:24" ht="15.75" x14ac:dyDescent="0.25">
      <c r="A26" s="10"/>
      <c r="B26" s="6"/>
      <c r="C26" s="31"/>
      <c r="D26" s="31"/>
      <c r="E26" s="31"/>
      <c r="F26" s="31"/>
      <c r="G26" s="31"/>
      <c r="H26" s="31"/>
      <c r="I26" s="31"/>
      <c r="J26" s="5"/>
      <c r="K26" s="5"/>
      <c r="L26" s="5"/>
      <c r="M26" s="11"/>
      <c r="P26" s="172" t="s">
        <v>6</v>
      </c>
      <c r="Q26" s="46">
        <v>4.7646288433532691</v>
      </c>
      <c r="R26" s="46">
        <v>5.5556689176013085</v>
      </c>
      <c r="S26" s="46">
        <v>10.390568560693181</v>
      </c>
      <c r="T26" s="46">
        <v>18.000381517491238</v>
      </c>
      <c r="U26" s="46">
        <v>13.648803604050075</v>
      </c>
    </row>
    <row r="27" spans="1:24" ht="15.75" x14ac:dyDescent="0.25">
      <c r="A27" s="10"/>
      <c r="B27" s="6"/>
      <c r="C27" s="31"/>
      <c r="D27" s="31"/>
      <c r="E27" s="31"/>
      <c r="F27" s="31"/>
      <c r="G27" s="31"/>
      <c r="H27" s="31"/>
      <c r="I27" s="31"/>
      <c r="J27" s="5"/>
      <c r="K27" s="5"/>
      <c r="L27" s="5"/>
      <c r="M27" s="11"/>
      <c r="P27" s="172" t="s">
        <v>14</v>
      </c>
      <c r="Q27" s="46">
        <v>9.691183694790162</v>
      </c>
      <c r="R27" s="46">
        <v>5.9772200294778477</v>
      </c>
      <c r="S27" s="46">
        <v>10.818155080720814</v>
      </c>
      <c r="T27" s="46">
        <v>14.347749483662376</v>
      </c>
      <c r="U27" s="46">
        <v>20.277683260509384</v>
      </c>
    </row>
    <row r="28" spans="1:24" ht="15.75" x14ac:dyDescent="0.25">
      <c r="A28" s="10"/>
      <c r="B28" s="6"/>
      <c r="C28" s="31"/>
      <c r="D28" s="31"/>
      <c r="E28" s="31"/>
      <c r="F28" s="31"/>
      <c r="G28" s="31"/>
      <c r="H28" s="31"/>
      <c r="I28" s="31"/>
      <c r="J28" s="5"/>
      <c r="K28" s="5"/>
      <c r="L28" s="5"/>
      <c r="M28" s="11"/>
      <c r="P28" s="172" t="s">
        <v>34</v>
      </c>
      <c r="Q28" s="46">
        <v>9.2065381694082404</v>
      </c>
      <c r="R28" s="46">
        <v>8.5764958256519197</v>
      </c>
      <c r="S28" s="46">
        <v>6.3655656307818331</v>
      </c>
      <c r="T28" s="46">
        <v>12.031798807786686</v>
      </c>
      <c r="U28" s="46">
        <v>20.486865536158973</v>
      </c>
    </row>
    <row r="29" spans="1:24" ht="15.75" x14ac:dyDescent="0.25">
      <c r="A29" s="10"/>
      <c r="B29" s="6"/>
      <c r="C29" s="31"/>
      <c r="D29" s="31"/>
      <c r="E29" s="31"/>
      <c r="F29" s="31"/>
      <c r="G29" s="31"/>
      <c r="H29" s="31"/>
      <c r="I29" s="31"/>
      <c r="J29" s="5"/>
      <c r="K29" s="5"/>
      <c r="L29" s="5"/>
      <c r="M29" s="11"/>
      <c r="P29" s="172" t="s">
        <v>47</v>
      </c>
      <c r="Q29" s="46">
        <v>9.4320222987047675</v>
      </c>
      <c r="R29" s="46">
        <v>5.0691283078106997</v>
      </c>
      <c r="S29" s="46">
        <v>9.3400711711055564</v>
      </c>
      <c r="T29" s="46">
        <v>13.46194560796301</v>
      </c>
      <c r="U29" s="46">
        <v>17.4384050356283</v>
      </c>
    </row>
    <row r="30" spans="1:24" ht="15.75" x14ac:dyDescent="0.25">
      <c r="A30" s="10"/>
      <c r="B30" s="6"/>
      <c r="C30" s="31"/>
      <c r="D30" s="31"/>
      <c r="E30" s="31"/>
      <c r="F30" s="31"/>
      <c r="G30" s="31"/>
      <c r="H30" s="31"/>
      <c r="I30" s="31"/>
      <c r="J30" s="5"/>
      <c r="K30" s="5"/>
      <c r="L30" s="5"/>
      <c r="M30" s="11"/>
      <c r="P30" s="172" t="s">
        <v>29</v>
      </c>
      <c r="Q30" s="46">
        <v>10.831147594551215</v>
      </c>
      <c r="R30" s="46">
        <v>9.3959545191323315</v>
      </c>
      <c r="S30" s="46">
        <v>12.681646778510359</v>
      </c>
      <c r="T30" s="46">
        <v>15.294394315089189</v>
      </c>
      <c r="U30" s="46">
        <v>14.37213565431319</v>
      </c>
    </row>
    <row r="31" spans="1:24" ht="15.75" x14ac:dyDescent="0.25">
      <c r="A31" s="10"/>
      <c r="B31" s="6"/>
      <c r="C31" s="31"/>
      <c r="D31" s="31"/>
      <c r="E31" s="31"/>
      <c r="F31" s="31"/>
      <c r="G31" s="31"/>
      <c r="H31" s="31"/>
      <c r="I31" s="31"/>
      <c r="J31" s="5"/>
      <c r="K31" s="5"/>
      <c r="L31" s="5"/>
      <c r="M31" s="11"/>
      <c r="P31" s="172" t="s">
        <v>25</v>
      </c>
      <c r="Q31" s="46">
        <v>10.805482600627059</v>
      </c>
      <c r="R31" s="46">
        <v>7.5627168096798814</v>
      </c>
      <c r="S31" s="46">
        <v>11.756358453799676</v>
      </c>
      <c r="T31" s="46">
        <v>15.70486971571543</v>
      </c>
      <c r="U31" s="46">
        <v>17.266945803507848</v>
      </c>
    </row>
    <row r="32" spans="1:24" ht="15.75" x14ac:dyDescent="0.25">
      <c r="A32" s="10"/>
      <c r="B32" s="6"/>
      <c r="C32" s="31"/>
      <c r="D32" s="31"/>
      <c r="E32" s="31"/>
      <c r="F32" s="31"/>
      <c r="G32" s="31"/>
      <c r="H32" s="31"/>
      <c r="I32" s="31"/>
      <c r="J32" s="5"/>
      <c r="K32" s="5"/>
      <c r="L32" s="5"/>
      <c r="M32" s="11"/>
      <c r="P32" s="172" t="s">
        <v>24</v>
      </c>
      <c r="Q32" s="46">
        <v>5.3807643660436</v>
      </c>
      <c r="R32" s="46">
        <v>12.090596893676931</v>
      </c>
      <c r="S32" s="46">
        <v>5.5155633345392863</v>
      </c>
      <c r="T32" s="46">
        <v>8.3759349681673747</v>
      </c>
      <c r="U32" s="46">
        <v>16.599278704100563</v>
      </c>
    </row>
    <row r="33" spans="1:21" ht="15.75" x14ac:dyDescent="0.25">
      <c r="A33" s="10"/>
      <c r="B33" s="6"/>
      <c r="C33" s="31"/>
      <c r="D33" s="31"/>
      <c r="E33" s="31"/>
      <c r="F33" s="31"/>
      <c r="G33" s="31"/>
      <c r="H33" s="31"/>
      <c r="I33" s="31"/>
      <c r="J33" s="5"/>
      <c r="K33" s="5"/>
      <c r="L33" s="5"/>
      <c r="M33" s="11"/>
      <c r="P33" s="172" t="s">
        <v>30</v>
      </c>
      <c r="Q33" s="46">
        <v>23.288176483904888</v>
      </c>
      <c r="R33" s="46">
        <v>10.314705448791916</v>
      </c>
      <c r="S33" s="46">
        <v>13.034089216909006</v>
      </c>
      <c r="T33" s="46">
        <v>36.061136178886464</v>
      </c>
      <c r="U33" s="46">
        <v>-7.4297784811716561E-3</v>
      </c>
    </row>
    <row r="34" spans="1:21" ht="15.75" x14ac:dyDescent="0.25">
      <c r="A34" s="10"/>
      <c r="B34" s="6"/>
      <c r="C34" s="31"/>
      <c r="D34" s="31"/>
      <c r="E34" s="31"/>
      <c r="F34" s="31"/>
      <c r="G34" s="31"/>
      <c r="H34" s="31"/>
      <c r="I34" s="31"/>
      <c r="J34" s="5"/>
      <c r="K34" s="5"/>
      <c r="L34" s="5"/>
      <c r="M34" s="11"/>
    </row>
    <row r="35" spans="1:21" ht="15.75" x14ac:dyDescent="0.25">
      <c r="A35" s="10"/>
      <c r="B35" s="6"/>
      <c r="C35" s="31"/>
      <c r="D35" s="31"/>
      <c r="E35" s="31"/>
      <c r="F35" s="31"/>
      <c r="G35" s="31"/>
      <c r="H35" s="31"/>
      <c r="I35" s="31"/>
      <c r="J35" s="5"/>
      <c r="K35" s="5"/>
      <c r="L35" s="5"/>
      <c r="M35" s="11"/>
      <c r="Q35" s="30">
        <v>2015</v>
      </c>
      <c r="T35" s="30">
        <v>2015</v>
      </c>
    </row>
    <row r="36" spans="1:21" ht="15.75" x14ac:dyDescent="0.25">
      <c r="A36" s="10"/>
      <c r="B36" s="6"/>
      <c r="C36" s="31"/>
      <c r="D36" s="31"/>
      <c r="E36" s="31"/>
      <c r="F36" s="31"/>
      <c r="G36" s="31"/>
      <c r="H36" s="31"/>
      <c r="I36" s="31"/>
      <c r="J36" s="5"/>
      <c r="K36" s="5"/>
      <c r="L36" s="5"/>
      <c r="M36" s="11"/>
      <c r="P36" s="30" t="s">
        <v>6</v>
      </c>
      <c r="Q36" s="173">
        <v>13.648803604050075</v>
      </c>
      <c r="S36" s="172" t="s">
        <v>6</v>
      </c>
      <c r="T36" s="173">
        <v>29.708190323167916</v>
      </c>
    </row>
    <row r="37" spans="1:21" ht="15.75" x14ac:dyDescent="0.25">
      <c r="A37" s="10"/>
      <c r="B37" s="6"/>
      <c r="C37" s="31"/>
      <c r="D37" s="31"/>
      <c r="E37" s="31"/>
      <c r="F37" s="31"/>
      <c r="G37" s="31"/>
      <c r="H37" s="31"/>
      <c r="I37" s="31"/>
      <c r="J37" s="5"/>
      <c r="K37" s="5"/>
      <c r="L37" s="5"/>
      <c r="M37" s="11"/>
      <c r="P37" s="30" t="s">
        <v>14</v>
      </c>
      <c r="Q37" s="173">
        <v>20.277683260509384</v>
      </c>
      <c r="S37" s="172" t="s">
        <v>14</v>
      </c>
      <c r="T37" s="173">
        <v>25.149657147174519</v>
      </c>
    </row>
    <row r="38" spans="1:21" ht="15.75" x14ac:dyDescent="0.25">
      <c r="A38" s="204"/>
      <c r="B38" s="6"/>
      <c r="C38" s="31"/>
      <c r="D38" s="31"/>
      <c r="E38" s="31"/>
      <c r="F38" s="31"/>
      <c r="G38" s="31"/>
      <c r="H38" s="31"/>
      <c r="I38" s="31"/>
      <c r="J38" s="5"/>
      <c r="K38" s="5"/>
      <c r="L38" s="5"/>
      <c r="M38" s="11"/>
      <c r="P38" s="30" t="s">
        <v>34</v>
      </c>
      <c r="Q38" s="173">
        <v>20.486865536158973</v>
      </c>
      <c r="S38" s="172" t="s">
        <v>34</v>
      </c>
      <c r="T38" s="173">
        <v>16.424323189299265</v>
      </c>
    </row>
    <row r="39" spans="1:21" ht="15.75" x14ac:dyDescent="0.25">
      <c r="A39" s="204"/>
      <c r="B39" s="6"/>
      <c r="C39" s="3"/>
      <c r="D39" s="3"/>
      <c r="E39" s="3"/>
      <c r="F39" s="3"/>
      <c r="G39" s="3"/>
      <c r="H39" s="3"/>
      <c r="I39" s="3"/>
      <c r="J39" s="3"/>
      <c r="K39" s="3"/>
      <c r="L39" s="3"/>
      <c r="M39" s="11"/>
      <c r="P39" s="30" t="s">
        <v>47</v>
      </c>
      <c r="Q39" s="173">
        <v>17.4384050356283</v>
      </c>
      <c r="S39" s="172" t="s">
        <v>47</v>
      </c>
      <c r="T39" s="173">
        <v>9.7613541275814306</v>
      </c>
    </row>
    <row r="40" spans="1:21" ht="15.75" x14ac:dyDescent="0.25">
      <c r="A40" s="206" t="s">
        <v>4</v>
      </c>
      <c r="B40" s="82"/>
      <c r="C40" s="3"/>
      <c r="D40" s="3"/>
      <c r="E40" s="3"/>
      <c r="F40" s="3"/>
      <c r="G40" s="3"/>
      <c r="H40" s="3"/>
      <c r="I40" s="3"/>
      <c r="J40" s="3"/>
      <c r="K40" s="3"/>
      <c r="L40" s="3"/>
      <c r="M40" s="11"/>
      <c r="P40" s="30" t="s">
        <v>29</v>
      </c>
      <c r="Q40" s="173">
        <v>14.37213565431319</v>
      </c>
      <c r="S40" s="172" t="s">
        <v>29</v>
      </c>
      <c r="T40" s="173">
        <v>5.9889958396227723</v>
      </c>
    </row>
    <row r="41" spans="1:21" ht="15.75" x14ac:dyDescent="0.25">
      <c r="A41" s="205" t="s">
        <v>159</v>
      </c>
      <c r="B41" s="8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P41" s="30" t="s">
        <v>25</v>
      </c>
      <c r="Q41" s="173">
        <v>17.266945803507848</v>
      </c>
      <c r="S41" s="172" t="s">
        <v>25</v>
      </c>
      <c r="T41" s="173">
        <v>5.2981367532598789</v>
      </c>
    </row>
    <row r="42" spans="1:21" ht="15.75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P42" s="30" t="s">
        <v>24</v>
      </c>
      <c r="Q42" s="173">
        <v>16.599278704100563</v>
      </c>
      <c r="S42" s="172" t="s">
        <v>24</v>
      </c>
      <c r="T42" s="173">
        <v>4.2261636884256726</v>
      </c>
    </row>
    <row r="43" spans="1:21" ht="15.75" x14ac:dyDescent="0.25">
      <c r="A43" s="2"/>
      <c r="B43" s="156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P43" s="30" t="s">
        <v>30</v>
      </c>
      <c r="Q43" s="173">
        <v>-7.4297784811716561E-3</v>
      </c>
      <c r="S43" s="172" t="s">
        <v>30</v>
      </c>
      <c r="T43" s="173">
        <v>3.443178931468529</v>
      </c>
    </row>
    <row r="44" spans="1:2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P44" s="30" t="s">
        <v>45</v>
      </c>
      <c r="Q44" s="173">
        <v>16.52850863654194</v>
      </c>
      <c r="S44" s="30" t="s">
        <v>45</v>
      </c>
      <c r="T44" s="173">
        <v>100</v>
      </c>
    </row>
    <row r="45" spans="1:2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</row>
    <row r="46" spans="1:2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</row>
    <row r="47" spans="1:2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</row>
    <row r="48" spans="1:2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</row>
    <row r="49" spans="1:17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Q49" s="30"/>
    </row>
    <row r="50" spans="1:17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Q50" s="30"/>
    </row>
    <row r="51" spans="1:17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Q51" s="30"/>
    </row>
    <row r="52" spans="1:17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Q52" s="30"/>
    </row>
    <row r="53" spans="1:17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Q53" s="30"/>
    </row>
    <row r="54" spans="1:17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Q54" s="30"/>
    </row>
    <row r="55" spans="1:17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Q55" s="30"/>
    </row>
    <row r="56" spans="1:17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Q56" s="30"/>
    </row>
    <row r="57" spans="1:17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Q57" s="30"/>
    </row>
    <row r="58" spans="1:17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Q58" s="30"/>
    </row>
    <row r="59" spans="1:17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Q59" s="30"/>
    </row>
    <row r="60" spans="1:17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Q60" s="30"/>
    </row>
    <row r="61" spans="1:17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Q61" s="30"/>
    </row>
    <row r="62" spans="1:17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Q62" s="30"/>
    </row>
    <row r="63" spans="1:17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Q63" s="30"/>
    </row>
    <row r="64" spans="1:17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Q64" s="30"/>
    </row>
    <row r="65" spans="1:17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Q65" s="30"/>
    </row>
    <row r="66" spans="1:17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Q66" s="30"/>
    </row>
    <row r="67" spans="1:17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Q67" s="30"/>
    </row>
    <row r="68" spans="1:17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Q68" s="30"/>
    </row>
    <row r="69" spans="1:17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Q69" s="30"/>
    </row>
    <row r="70" spans="1:17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Q70" s="30"/>
    </row>
    <row r="71" spans="1:17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Q71" s="30"/>
    </row>
    <row r="72" spans="1:17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Q72" s="30"/>
    </row>
    <row r="73" spans="1:17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Q73" s="30"/>
    </row>
    <row r="74" spans="1:17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Q74" s="30"/>
    </row>
    <row r="75" spans="1:17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Q75" s="30"/>
    </row>
    <row r="76" spans="1:17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Q76" s="30"/>
    </row>
    <row r="77" spans="1:17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Q77" s="30"/>
    </row>
    <row r="78" spans="1:17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Q78" s="30"/>
    </row>
    <row r="79" spans="1:17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Q79" s="30"/>
    </row>
    <row r="80" spans="1:17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Q80" s="30"/>
    </row>
    <row r="81" spans="1:17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Q81" s="30"/>
    </row>
    <row r="82" spans="1:17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Q82" s="30"/>
    </row>
    <row r="83" spans="1:17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Q83" s="30"/>
    </row>
    <row r="84" spans="1:17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Q84" s="30"/>
    </row>
    <row r="85" spans="1:17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Q85" s="30"/>
    </row>
    <row r="86" spans="1:17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Q86" s="30"/>
    </row>
    <row r="87" spans="1:17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Q87" s="30"/>
    </row>
    <row r="88" spans="1:17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Q88" s="30"/>
    </row>
    <row r="89" spans="1:17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Q89" s="30"/>
    </row>
    <row r="90" spans="1:17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Q90" s="30"/>
    </row>
    <row r="91" spans="1:17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Q91" s="30"/>
    </row>
    <row r="92" spans="1:17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Q92" s="30"/>
    </row>
    <row r="93" spans="1:17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Q93" s="30"/>
    </row>
    <row r="94" spans="1:17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Q94" s="30"/>
    </row>
    <row r="95" spans="1:17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Q95" s="30"/>
    </row>
    <row r="96" spans="1:17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Q165" s="30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Q166" s="30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Q167" s="30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Q168" s="30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Q169" s="30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Q170" s="30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Q171" s="30"/>
    </row>
    <row r="172" spans="1:17" x14ac:dyDescent="0.25">
      <c r="Q172" s="30"/>
    </row>
    <row r="173" spans="1:17" x14ac:dyDescent="0.25">
      <c r="Q173" s="30"/>
    </row>
    <row r="174" spans="1:17" x14ac:dyDescent="0.25">
      <c r="Q174" s="30"/>
    </row>
    <row r="175" spans="1:17" x14ac:dyDescent="0.25">
      <c r="Q175" s="30"/>
    </row>
    <row r="176" spans="1:17" x14ac:dyDescent="0.25">
      <c r="Q176" s="30"/>
    </row>
  </sheetData>
  <sortState ref="S36:T44">
    <sortCondition ref="T36:T44"/>
  </sortState>
  <mergeCells count="8">
    <mergeCell ref="K11:K12"/>
    <mergeCell ref="C8:L8"/>
    <mergeCell ref="C9:L9"/>
    <mergeCell ref="B24:K24"/>
    <mergeCell ref="B25:K25"/>
    <mergeCell ref="I11:I12"/>
    <mergeCell ref="J11:J12"/>
    <mergeCell ref="C11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
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76"/>
  <sheetViews>
    <sheetView zoomScaleNormal="100" zoomScaleSheetLayoutView="80" workbookViewId="0">
      <selection activeCell="A40" sqref="A40:I47"/>
    </sheetView>
  </sheetViews>
  <sheetFormatPr baseColWidth="10" defaultColWidth="11.5703125" defaultRowHeight="15" x14ac:dyDescent="0.25"/>
  <cols>
    <col min="1" max="1" width="3.7109375" style="1" customWidth="1"/>
    <col min="2" max="2" width="36.42578125" style="1" customWidth="1"/>
    <col min="3" max="8" width="8.42578125" style="1" customWidth="1"/>
    <col min="9" max="9" width="11.7109375" style="1" customWidth="1"/>
    <col min="10" max="11" width="10.7109375" style="1" customWidth="1"/>
    <col min="12" max="12" width="2.28515625" style="1" customWidth="1"/>
    <col min="13" max="13" width="11.5703125" style="30" customWidth="1"/>
    <col min="14" max="14" width="18.7109375" style="30" customWidth="1"/>
    <col min="15" max="15" width="9.42578125" style="145" customWidth="1"/>
    <col min="16" max="16" width="8.7109375" style="46" customWidth="1"/>
    <col min="17" max="21" width="8.7109375" style="30" customWidth="1"/>
    <col min="22" max="63" width="11.5703125" style="30" customWidth="1"/>
    <col min="64" max="16384" width="11.5703125" style="30"/>
  </cols>
  <sheetData>
    <row r="1" spans="1:22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22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22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22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22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22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22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22" ht="15.75" x14ac:dyDescent="0.25">
      <c r="A8" s="10"/>
      <c r="B8" s="3"/>
      <c r="C8" s="247" t="s">
        <v>57</v>
      </c>
      <c r="D8" s="247"/>
      <c r="E8" s="247"/>
      <c r="F8" s="247"/>
      <c r="G8" s="247"/>
      <c r="H8" s="247"/>
      <c r="I8" s="247"/>
      <c r="J8" s="247"/>
      <c r="K8" s="247"/>
      <c r="L8" s="11"/>
    </row>
    <row r="9" spans="1:22" ht="15.75" x14ac:dyDescent="0.25">
      <c r="A9" s="10"/>
      <c r="B9" s="3"/>
      <c r="C9" s="248" t="s">
        <v>216</v>
      </c>
      <c r="D9" s="248"/>
      <c r="E9" s="248"/>
      <c r="F9" s="248"/>
      <c r="G9" s="248"/>
      <c r="H9" s="248"/>
      <c r="I9" s="248"/>
      <c r="J9" s="248"/>
      <c r="K9" s="248"/>
      <c r="L9" s="70"/>
    </row>
    <row r="10" spans="1:22" ht="15.6" x14ac:dyDescent="0.3">
      <c r="A10" s="10"/>
      <c r="B10" s="3"/>
      <c r="C10" s="79"/>
      <c r="D10" s="79"/>
      <c r="E10" s="79"/>
      <c r="F10" s="79"/>
      <c r="G10" s="79"/>
      <c r="H10" s="79"/>
      <c r="I10" s="79"/>
      <c r="J10" s="3"/>
      <c r="K10" s="3"/>
      <c r="L10" s="11"/>
    </row>
    <row r="11" spans="1:22" ht="15.6" customHeight="1" x14ac:dyDescent="0.25">
      <c r="A11" s="10"/>
      <c r="B11" s="79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211</v>
      </c>
      <c r="K11" s="246" t="s">
        <v>58</v>
      </c>
      <c r="L11" s="11"/>
    </row>
    <row r="12" spans="1:22" ht="15.75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11"/>
      <c r="M12" s="169"/>
      <c r="U12" s="29"/>
      <c r="V12" s="169"/>
    </row>
    <row r="13" spans="1:22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O13" s="146">
        <v>2010</v>
      </c>
      <c r="P13" s="147">
        <v>2011</v>
      </c>
      <c r="Q13" s="147">
        <v>2012</v>
      </c>
      <c r="R13" s="147">
        <v>2013</v>
      </c>
      <c r="S13" s="147">
        <v>2014</v>
      </c>
      <c r="T13" s="84">
        <v>2015</v>
      </c>
      <c r="U13" s="189"/>
    </row>
    <row r="14" spans="1:22" ht="15.75" x14ac:dyDescent="0.25">
      <c r="A14" s="10"/>
      <c r="B14" s="164" t="s">
        <v>45</v>
      </c>
      <c r="C14" s="106">
        <v>37194.307056039637</v>
      </c>
      <c r="D14" s="106">
        <v>40362.118320012822</v>
      </c>
      <c r="E14" s="106">
        <v>44164.683690339902</v>
      </c>
      <c r="F14" s="106">
        <v>47903.118828654544</v>
      </c>
      <c r="G14" s="106">
        <v>55837.202631536398</v>
      </c>
      <c r="H14" s="106">
        <v>64468.611550500435</v>
      </c>
      <c r="I14" s="67">
        <v>15.45816859043201</v>
      </c>
      <c r="J14" s="67">
        <v>100</v>
      </c>
      <c r="K14" s="67">
        <v>100</v>
      </c>
      <c r="L14" s="11"/>
      <c r="N14" s="30" t="s">
        <v>45</v>
      </c>
      <c r="O14" s="148">
        <v>37194.307056039637</v>
      </c>
      <c r="P14" s="75">
        <v>40362.118320012822</v>
      </c>
      <c r="Q14" s="75">
        <v>44164.683690339902</v>
      </c>
      <c r="R14" s="75">
        <v>47903.118828654544</v>
      </c>
      <c r="S14" s="75">
        <v>55837.202631536398</v>
      </c>
      <c r="T14" s="75">
        <v>64468.611550500435</v>
      </c>
      <c r="U14" s="188"/>
    </row>
    <row r="15" spans="1:22" ht="15.75" x14ac:dyDescent="0.25">
      <c r="A15" s="10"/>
      <c r="B15" s="165" t="s">
        <v>6</v>
      </c>
      <c r="C15" s="201">
        <v>11380.675022451629</v>
      </c>
      <c r="D15" s="201">
        <v>12014.09000971469</v>
      </c>
      <c r="E15" s="201">
        <v>13218.142132715906</v>
      </c>
      <c r="F15" s="201">
        <v>14116.113702313909</v>
      </c>
      <c r="G15" s="201">
        <v>16674.090940544098</v>
      </c>
      <c r="H15" s="201">
        <v>19044.080763327016</v>
      </c>
      <c r="I15" s="154">
        <v>14.213607393852822</v>
      </c>
      <c r="J15" s="181">
        <v>29.540082072977707</v>
      </c>
      <c r="K15" s="154">
        <v>29.861974015021136</v>
      </c>
      <c r="L15" s="11"/>
      <c r="N15" s="30" t="s">
        <v>6</v>
      </c>
      <c r="O15" s="148">
        <v>11380.675022451629</v>
      </c>
      <c r="P15" s="75">
        <v>12014.09000971469</v>
      </c>
      <c r="Q15" s="75">
        <v>13218.142132715906</v>
      </c>
      <c r="R15" s="75">
        <v>14116.113702313909</v>
      </c>
      <c r="S15" s="75">
        <v>16674.090940544098</v>
      </c>
      <c r="T15" s="75">
        <v>19044.080763327016</v>
      </c>
      <c r="U15" s="188"/>
    </row>
    <row r="16" spans="1:22" ht="15.75" x14ac:dyDescent="0.25">
      <c r="A16" s="10"/>
      <c r="B16" s="165" t="s">
        <v>14</v>
      </c>
      <c r="C16" s="201">
        <v>9103.0540913461246</v>
      </c>
      <c r="D16" s="201">
        <v>9994.0467078297188</v>
      </c>
      <c r="E16" s="201">
        <v>10866.563001008255</v>
      </c>
      <c r="F16" s="201">
        <v>11781.874564060698</v>
      </c>
      <c r="G16" s="201">
        <v>13701.502078086416</v>
      </c>
      <c r="H16" s="201">
        <v>16192.2904264801</v>
      </c>
      <c r="I16" s="154">
        <v>18.178943696818052</v>
      </c>
      <c r="J16" s="154">
        <v>25.116549026026618</v>
      </c>
      <c r="K16" s="154">
        <v>24.53830319634945</v>
      </c>
      <c r="L16" s="11"/>
      <c r="N16" s="30" t="s">
        <v>14</v>
      </c>
      <c r="O16" s="148">
        <v>9103.0540913461246</v>
      </c>
      <c r="P16" s="75">
        <v>9994.0467078297188</v>
      </c>
      <c r="Q16" s="75">
        <v>10866.563001008255</v>
      </c>
      <c r="R16" s="75">
        <v>11781.874564060698</v>
      </c>
      <c r="S16" s="75">
        <v>13701.502078086416</v>
      </c>
      <c r="T16" s="75">
        <v>16192.2904264801</v>
      </c>
      <c r="U16" s="188"/>
    </row>
    <row r="17" spans="1:21" ht="15.75" x14ac:dyDescent="0.25">
      <c r="A17" s="10"/>
      <c r="B17" s="165" t="s">
        <v>34</v>
      </c>
      <c r="C17" s="201">
        <v>6201.991074902121</v>
      </c>
      <c r="D17" s="201">
        <v>6732.2678780075621</v>
      </c>
      <c r="E17" s="201">
        <v>7349.1628795924389</v>
      </c>
      <c r="F17" s="201">
        <v>7936.80291427054</v>
      </c>
      <c r="G17" s="201">
        <v>9085.1387984800331</v>
      </c>
      <c r="H17" s="201">
        <v>10561.979762553539</v>
      </c>
      <c r="I17" s="154">
        <v>16.255568537055098</v>
      </c>
      <c r="J17" s="154">
        <v>16.383135154508462</v>
      </c>
      <c r="K17" s="154">
        <v>16.270762807427641</v>
      </c>
      <c r="L17" s="12"/>
      <c r="N17" s="30" t="s">
        <v>34</v>
      </c>
      <c r="O17" s="148">
        <v>6201.991074902121</v>
      </c>
      <c r="P17" s="75">
        <v>6732.2678780075621</v>
      </c>
      <c r="Q17" s="75">
        <v>7349.1628795924389</v>
      </c>
      <c r="R17" s="75">
        <v>7936.80291427054</v>
      </c>
      <c r="S17" s="75">
        <v>9085.1387984800331</v>
      </c>
      <c r="T17" s="75">
        <v>10561.979762553539</v>
      </c>
      <c r="U17" s="188"/>
    </row>
    <row r="18" spans="1:21" ht="15.75" x14ac:dyDescent="0.25">
      <c r="A18" s="10"/>
      <c r="B18" s="165" t="s">
        <v>47</v>
      </c>
      <c r="C18" s="201">
        <v>3717.665224308374</v>
      </c>
      <c r="D18" s="201">
        <v>4089.3205845664938</v>
      </c>
      <c r="E18" s="201">
        <v>4400.9214637520681</v>
      </c>
      <c r="F18" s="201">
        <v>4743.8942988820245</v>
      </c>
      <c r="G18" s="201">
        <v>5458.0349398622311</v>
      </c>
      <c r="H18" s="201">
        <v>6295.6550788027916</v>
      </c>
      <c r="I18" s="154">
        <v>15.346551426834631</v>
      </c>
      <c r="J18" s="154">
        <v>9.7654578365957097</v>
      </c>
      <c r="K18" s="154">
        <v>9.7749075573846493</v>
      </c>
      <c r="L18" s="11"/>
      <c r="N18" s="30" t="s">
        <v>47</v>
      </c>
      <c r="O18" s="148">
        <v>3717.665224308374</v>
      </c>
      <c r="P18" s="75">
        <v>4089.3205845664938</v>
      </c>
      <c r="Q18" s="75">
        <v>4400.9214637520681</v>
      </c>
      <c r="R18" s="75">
        <v>4743.8942988820245</v>
      </c>
      <c r="S18" s="75">
        <v>5458.0349398622311</v>
      </c>
      <c r="T18" s="75">
        <v>6295.6550788027916</v>
      </c>
      <c r="U18" s="188"/>
    </row>
    <row r="19" spans="1:21" ht="15.75" x14ac:dyDescent="0.25">
      <c r="A19" s="10"/>
      <c r="B19" s="165" t="s">
        <v>29</v>
      </c>
      <c r="C19" s="201">
        <v>2118.7107485105421</v>
      </c>
      <c r="D19" s="201">
        <v>2338.2623230787713</v>
      </c>
      <c r="E19" s="201">
        <v>2602.8040446043401</v>
      </c>
      <c r="F19" s="201">
        <v>2907.9488846188879</v>
      </c>
      <c r="G19" s="201">
        <v>3422.8926369345863</v>
      </c>
      <c r="H19" s="201">
        <v>3865.1908541402108</v>
      </c>
      <c r="I19" s="154">
        <v>12.921767175313171</v>
      </c>
      <c r="J19" s="154">
        <v>5.9954616070992577</v>
      </c>
      <c r="K19" s="154">
        <v>6.1301291533565552</v>
      </c>
      <c r="L19" s="11"/>
      <c r="N19" s="30" t="s">
        <v>29</v>
      </c>
      <c r="O19" s="148">
        <v>2118.7107485105421</v>
      </c>
      <c r="P19" s="75">
        <v>2338.2623230787713</v>
      </c>
      <c r="Q19" s="75">
        <v>2602.8040446043401</v>
      </c>
      <c r="R19" s="75">
        <v>2907.9488846188879</v>
      </c>
      <c r="S19" s="75">
        <v>3422.8926369345863</v>
      </c>
      <c r="T19" s="75">
        <v>3865.1908541402108</v>
      </c>
      <c r="U19" s="188"/>
    </row>
    <row r="20" spans="1:21" ht="15.75" x14ac:dyDescent="0.25">
      <c r="A20" s="10"/>
      <c r="B20" s="165" t="s">
        <v>25</v>
      </c>
      <c r="C20" s="201">
        <v>1870.5802289023218</v>
      </c>
      <c r="D20" s="201">
        <v>2073.8652308832889</v>
      </c>
      <c r="E20" s="201">
        <v>2289.5858041013962</v>
      </c>
      <c r="F20" s="201">
        <v>2506.4231809841317</v>
      </c>
      <c r="G20" s="201">
        <v>2941.3029710805395</v>
      </c>
      <c r="H20" s="201">
        <v>3428.414083368164</v>
      </c>
      <c r="I20" s="154">
        <v>16.561065523579011</v>
      </c>
      <c r="J20" s="154">
        <v>5.3179586172451874</v>
      </c>
      <c r="K20" s="154">
        <v>5.267640269319859</v>
      </c>
      <c r="L20" s="11"/>
      <c r="N20" s="30" t="s">
        <v>25</v>
      </c>
      <c r="O20" s="148">
        <v>1870.5802289023218</v>
      </c>
      <c r="P20" s="75">
        <v>2073.8652308832889</v>
      </c>
      <c r="Q20" s="75">
        <v>2289.5858041013962</v>
      </c>
      <c r="R20" s="75">
        <v>2506.4231809841317</v>
      </c>
      <c r="S20" s="75">
        <v>2941.3029710805395</v>
      </c>
      <c r="T20" s="75">
        <v>3428.414083368164</v>
      </c>
      <c r="U20" s="188"/>
    </row>
    <row r="21" spans="1:21" ht="15.75" x14ac:dyDescent="0.25">
      <c r="A21" s="10"/>
      <c r="B21" s="165" t="s">
        <v>24</v>
      </c>
      <c r="C21" s="201">
        <v>1734.0066586441017</v>
      </c>
      <c r="D21" s="201">
        <v>1819.2793284215099</v>
      </c>
      <c r="E21" s="201">
        <v>1980.6033896735939</v>
      </c>
      <c r="F21" s="201">
        <v>2186.8545207536304</v>
      </c>
      <c r="G21" s="201">
        <v>2452.5027112164075</v>
      </c>
      <c r="H21" s="201">
        <v>2725.7542154405846</v>
      </c>
      <c r="I21" s="154">
        <v>11.141741168092256</v>
      </c>
      <c r="J21" s="154">
        <v>4.2280330689383767</v>
      </c>
      <c r="K21" s="154">
        <v>4.3922377834724369</v>
      </c>
      <c r="L21" s="11"/>
      <c r="N21" s="30" t="s">
        <v>24</v>
      </c>
      <c r="O21" s="148">
        <v>1734.0066586441017</v>
      </c>
      <c r="P21" s="75">
        <v>1819.2793284215099</v>
      </c>
      <c r="Q21" s="75">
        <v>1980.6033896735939</v>
      </c>
      <c r="R21" s="75">
        <v>2186.8545207536304</v>
      </c>
      <c r="S21" s="75">
        <v>2452.5027112164075</v>
      </c>
      <c r="T21" s="75">
        <v>2725.7542154405846</v>
      </c>
      <c r="U21" s="188"/>
    </row>
    <row r="22" spans="1:21" ht="15.75" x14ac:dyDescent="0.25">
      <c r="A22" s="10"/>
      <c r="B22" s="165" t="s">
        <v>30</v>
      </c>
      <c r="C22" s="201">
        <v>1067.624006974426</v>
      </c>
      <c r="D22" s="201">
        <v>1300.9862575107838</v>
      </c>
      <c r="E22" s="201">
        <v>1456.9009748919063</v>
      </c>
      <c r="F22" s="201">
        <v>1723.2067627707193</v>
      </c>
      <c r="G22" s="201">
        <v>2101.7375553320835</v>
      </c>
      <c r="H22" s="201">
        <v>2355.2463663880244</v>
      </c>
      <c r="I22" s="154">
        <v>12.061868067818082</v>
      </c>
      <c r="J22" s="154">
        <v>3.6533226166086745</v>
      </c>
      <c r="K22" s="154">
        <v>3.7640452176682633</v>
      </c>
      <c r="L22" s="11"/>
      <c r="N22" s="30" t="s">
        <v>30</v>
      </c>
      <c r="O22" s="148">
        <v>1067.624006974426</v>
      </c>
      <c r="P22" s="75">
        <v>1300.9862575107838</v>
      </c>
      <c r="Q22" s="75">
        <v>1456.9009748919063</v>
      </c>
      <c r="R22" s="75">
        <v>1723.2067627707193</v>
      </c>
      <c r="S22" s="75">
        <v>2101.7375553320835</v>
      </c>
      <c r="T22" s="75">
        <v>2355.2463663880244</v>
      </c>
      <c r="U22" s="188"/>
    </row>
    <row r="23" spans="1:21" ht="15.75" x14ac:dyDescent="0.25">
      <c r="A23" s="10"/>
      <c r="B23" s="6"/>
      <c r="C23" s="31"/>
      <c r="D23" s="31"/>
      <c r="E23" s="31"/>
      <c r="F23" s="31"/>
      <c r="G23" s="31"/>
      <c r="H23" s="31"/>
      <c r="I23" s="31"/>
      <c r="J23" s="5"/>
      <c r="K23" s="5"/>
      <c r="L23" s="11"/>
      <c r="U23" s="29"/>
    </row>
    <row r="24" spans="1:21" ht="15.75" x14ac:dyDescent="0.25">
      <c r="A24" s="10"/>
      <c r="B24" s="247" t="s">
        <v>59</v>
      </c>
      <c r="C24" s="247"/>
      <c r="D24" s="247"/>
      <c r="E24" s="247"/>
      <c r="F24" s="247"/>
      <c r="G24" s="247"/>
      <c r="H24" s="247"/>
      <c r="I24" s="247"/>
      <c r="J24" s="247"/>
      <c r="K24" s="247"/>
      <c r="L24" s="11"/>
      <c r="O24" s="147">
        <v>2014</v>
      </c>
      <c r="P24" s="147"/>
      <c r="U24" s="29"/>
    </row>
    <row r="25" spans="1:21" ht="15.75" x14ac:dyDescent="0.25">
      <c r="A25" s="10"/>
      <c r="B25" s="252" t="s">
        <v>218</v>
      </c>
      <c r="C25" s="252"/>
      <c r="D25" s="252"/>
      <c r="E25" s="252"/>
      <c r="F25" s="252"/>
      <c r="G25" s="252"/>
      <c r="H25" s="252"/>
      <c r="I25" s="252"/>
      <c r="J25" s="252"/>
      <c r="K25" s="252"/>
      <c r="L25" s="11"/>
      <c r="N25" s="30" t="s">
        <v>45</v>
      </c>
      <c r="O25" s="46">
        <v>100</v>
      </c>
    </row>
    <row r="26" spans="1:21" ht="15.75" x14ac:dyDescent="0.25">
      <c r="A26" s="10"/>
      <c r="B26" s="6"/>
      <c r="C26" s="31"/>
      <c r="D26" s="31"/>
      <c r="E26" s="31"/>
      <c r="F26" s="31"/>
      <c r="G26" s="31"/>
      <c r="H26" s="31"/>
      <c r="I26" s="31"/>
      <c r="J26" s="5"/>
      <c r="K26" s="5"/>
      <c r="L26" s="11"/>
      <c r="N26" s="30" t="s">
        <v>6</v>
      </c>
      <c r="O26" s="173">
        <v>29.540082072977707</v>
      </c>
    </row>
    <row r="27" spans="1:21" ht="15.75" x14ac:dyDescent="0.25">
      <c r="A27" s="10"/>
      <c r="B27" s="6"/>
      <c r="C27" s="31"/>
      <c r="D27" s="31"/>
      <c r="E27" s="31"/>
      <c r="F27" s="31"/>
      <c r="G27" s="31"/>
      <c r="H27" s="31"/>
      <c r="I27" s="31"/>
      <c r="J27" s="5"/>
      <c r="K27" s="5"/>
      <c r="L27" s="11"/>
      <c r="N27" s="30" t="s">
        <v>14</v>
      </c>
      <c r="O27" s="173">
        <v>25.116549026026618</v>
      </c>
    </row>
    <row r="28" spans="1:21" ht="15.75" x14ac:dyDescent="0.25">
      <c r="A28" s="10"/>
      <c r="B28" s="6"/>
      <c r="C28" s="31"/>
      <c r="D28" s="31"/>
      <c r="E28" s="31"/>
      <c r="F28" s="31"/>
      <c r="G28" s="31"/>
      <c r="H28" s="31"/>
      <c r="I28" s="31"/>
      <c r="J28" s="5"/>
      <c r="K28" s="5"/>
      <c r="L28" s="11"/>
      <c r="N28" s="30" t="s">
        <v>34</v>
      </c>
      <c r="O28" s="173">
        <v>16.383135154508462</v>
      </c>
    </row>
    <row r="29" spans="1:21" ht="15.75" x14ac:dyDescent="0.25">
      <c r="A29" s="10"/>
      <c r="B29" s="6"/>
      <c r="C29" s="31"/>
      <c r="D29" s="31"/>
      <c r="E29" s="31"/>
      <c r="F29" s="31"/>
      <c r="G29" s="31"/>
      <c r="H29" s="31"/>
      <c r="I29" s="31"/>
      <c r="J29" s="5"/>
      <c r="K29" s="5"/>
      <c r="L29" s="11"/>
      <c r="N29" s="30" t="s">
        <v>47</v>
      </c>
      <c r="O29" s="173">
        <v>9.7654578365957097</v>
      </c>
    </row>
    <row r="30" spans="1:21" ht="15.75" x14ac:dyDescent="0.25">
      <c r="A30" s="10"/>
      <c r="B30" s="6"/>
      <c r="C30" s="31"/>
      <c r="D30" s="31"/>
      <c r="E30" s="31"/>
      <c r="F30" s="31"/>
      <c r="G30" s="31"/>
      <c r="H30" s="31"/>
      <c r="I30" s="31"/>
      <c r="J30" s="5"/>
      <c r="K30" s="5"/>
      <c r="L30" s="11"/>
      <c r="N30" s="30" t="s">
        <v>29</v>
      </c>
      <c r="O30" s="173">
        <v>5.9954616070992577</v>
      </c>
    </row>
    <row r="31" spans="1:21" ht="15.75" x14ac:dyDescent="0.25">
      <c r="A31" s="10"/>
      <c r="B31" s="6"/>
      <c r="C31" s="31"/>
      <c r="D31" s="31"/>
      <c r="E31" s="31"/>
      <c r="F31" s="31"/>
      <c r="G31" s="31"/>
      <c r="H31" s="31"/>
      <c r="I31" s="31"/>
      <c r="J31" s="5"/>
      <c r="K31" s="5"/>
      <c r="L31" s="11"/>
      <c r="N31" s="30" t="s">
        <v>25</v>
      </c>
      <c r="O31" s="173">
        <v>5.3179586172451874</v>
      </c>
    </row>
    <row r="32" spans="1:21" ht="15.75" x14ac:dyDescent="0.25">
      <c r="A32" s="10"/>
      <c r="B32" s="6"/>
      <c r="C32" s="31"/>
      <c r="D32" s="31"/>
      <c r="E32" s="31"/>
      <c r="F32" s="31"/>
      <c r="G32" s="31"/>
      <c r="H32" s="31"/>
      <c r="I32" s="31"/>
      <c r="J32" s="5"/>
      <c r="K32" s="5"/>
      <c r="L32" s="11"/>
      <c r="N32" s="30" t="s">
        <v>24</v>
      </c>
      <c r="O32" s="173">
        <v>4.2280330689383767</v>
      </c>
    </row>
    <row r="33" spans="1:22" ht="15.75" x14ac:dyDescent="0.25">
      <c r="A33" s="10"/>
      <c r="B33" s="6"/>
      <c r="C33" s="31"/>
      <c r="D33" s="31"/>
      <c r="E33" s="31"/>
      <c r="F33" s="31"/>
      <c r="G33" s="31"/>
      <c r="H33" s="31"/>
      <c r="I33" s="31"/>
      <c r="J33" s="5"/>
      <c r="K33" s="5"/>
      <c r="L33" s="11"/>
      <c r="N33" s="30" t="s">
        <v>30</v>
      </c>
      <c r="O33" s="173">
        <v>3.6533226166086745</v>
      </c>
    </row>
    <row r="34" spans="1:22" ht="15.75" x14ac:dyDescent="0.25">
      <c r="A34" s="10"/>
      <c r="B34" s="6"/>
      <c r="C34" s="31"/>
      <c r="D34" s="31"/>
      <c r="E34" s="31"/>
      <c r="F34" s="31"/>
      <c r="G34" s="31"/>
      <c r="H34" s="31"/>
      <c r="I34" s="31"/>
      <c r="J34" s="5"/>
      <c r="K34" s="5"/>
      <c r="L34" s="11"/>
      <c r="O34" s="46"/>
    </row>
    <row r="35" spans="1:22" ht="15.75" x14ac:dyDescent="0.25">
      <c r="A35" s="10"/>
      <c r="B35" s="6"/>
      <c r="C35" s="31"/>
      <c r="D35" s="31"/>
      <c r="E35" s="31"/>
      <c r="F35" s="31"/>
      <c r="G35" s="31"/>
      <c r="H35" s="31"/>
      <c r="I35" s="31"/>
      <c r="J35" s="5"/>
      <c r="K35" s="5"/>
      <c r="L35" s="11"/>
      <c r="O35" s="46"/>
      <c r="Q35" s="169"/>
      <c r="R35" s="169"/>
      <c r="S35" s="169"/>
      <c r="T35" s="169"/>
      <c r="U35" s="169"/>
      <c r="V35" s="169"/>
    </row>
    <row r="36" spans="1:22" ht="15.75" x14ac:dyDescent="0.25">
      <c r="A36" s="10"/>
      <c r="B36" s="6"/>
      <c r="C36" s="31"/>
      <c r="D36" s="31"/>
      <c r="E36" s="31"/>
      <c r="F36" s="31"/>
      <c r="G36" s="31"/>
      <c r="H36" s="31"/>
      <c r="I36" s="31"/>
      <c r="J36" s="5"/>
      <c r="K36" s="5"/>
      <c r="L36" s="11"/>
      <c r="O36" s="46"/>
    </row>
    <row r="37" spans="1:22" ht="15.75" x14ac:dyDescent="0.25">
      <c r="A37" s="10"/>
      <c r="B37" s="6"/>
      <c r="C37" s="31"/>
      <c r="D37" s="31"/>
      <c r="E37" s="31"/>
      <c r="F37" s="31"/>
      <c r="G37" s="31"/>
      <c r="H37" s="31"/>
      <c r="I37" s="31"/>
      <c r="J37" s="5"/>
      <c r="K37" s="5"/>
      <c r="L37" s="11"/>
      <c r="O37" s="46"/>
    </row>
    <row r="38" spans="1:22" ht="15.75" x14ac:dyDescent="0.25">
      <c r="A38" s="10"/>
      <c r="B38" s="6"/>
      <c r="C38" s="31"/>
      <c r="D38" s="31"/>
      <c r="E38" s="31"/>
      <c r="F38" s="31"/>
      <c r="G38" s="31"/>
      <c r="H38" s="31"/>
      <c r="I38" s="31"/>
      <c r="J38" s="5"/>
      <c r="K38" s="5"/>
      <c r="L38" s="11"/>
      <c r="M38" s="226"/>
      <c r="N38" s="226"/>
      <c r="O38" s="227"/>
      <c r="P38" s="227"/>
    </row>
    <row r="39" spans="1:22" x14ac:dyDescent="0.25">
      <c r="A39" s="10"/>
      <c r="B39" s="6"/>
      <c r="C39" s="3"/>
      <c r="D39" s="3"/>
      <c r="E39" s="3"/>
      <c r="F39" s="3"/>
      <c r="G39" s="3"/>
      <c r="H39" s="3"/>
      <c r="I39" s="3"/>
      <c r="J39" s="3"/>
      <c r="K39" s="3"/>
      <c r="L39" s="11"/>
      <c r="O39" s="46"/>
    </row>
    <row r="40" spans="1:22" x14ac:dyDescent="0.25">
      <c r="A40" s="204"/>
      <c r="B40" s="6"/>
      <c r="C40" s="3"/>
      <c r="D40" s="3"/>
      <c r="E40" s="3"/>
      <c r="F40" s="3"/>
      <c r="G40" s="3"/>
      <c r="H40" s="3"/>
      <c r="I40" s="3"/>
      <c r="J40" s="3"/>
      <c r="K40" s="3"/>
      <c r="L40" s="11"/>
      <c r="O40" s="46"/>
    </row>
    <row r="41" spans="1:22" x14ac:dyDescent="0.25">
      <c r="A41" s="206" t="s">
        <v>4</v>
      </c>
      <c r="B41" s="82"/>
      <c r="C41" s="3"/>
      <c r="D41" s="3"/>
      <c r="E41" s="3"/>
      <c r="F41" s="3"/>
      <c r="G41" s="3"/>
      <c r="H41" s="3"/>
      <c r="I41" s="3"/>
      <c r="J41" s="3"/>
      <c r="K41" s="3"/>
      <c r="L41" s="11"/>
      <c r="O41" s="46"/>
    </row>
    <row r="42" spans="1:22" x14ac:dyDescent="0.25">
      <c r="A42" s="206" t="s">
        <v>324</v>
      </c>
      <c r="B42" s="82"/>
      <c r="C42" s="3"/>
      <c r="D42" s="3"/>
      <c r="E42" s="3"/>
      <c r="F42" s="3"/>
      <c r="G42" s="3"/>
      <c r="H42" s="3"/>
      <c r="I42" s="3"/>
      <c r="J42" s="3"/>
      <c r="K42" s="3"/>
      <c r="L42" s="11"/>
      <c r="O42" s="46"/>
    </row>
    <row r="43" spans="1:22" x14ac:dyDescent="0.25">
      <c r="A43" s="270" t="s">
        <v>160</v>
      </c>
      <c r="B43" s="127"/>
      <c r="C43" s="13"/>
      <c r="D43" s="13"/>
      <c r="E43" s="13"/>
      <c r="F43" s="13"/>
      <c r="G43" s="13"/>
      <c r="H43" s="13"/>
      <c r="I43" s="13"/>
      <c r="J43" s="13"/>
      <c r="K43" s="13"/>
      <c r="L43" s="14"/>
      <c r="O43" s="46"/>
    </row>
    <row r="44" spans="1:22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</row>
    <row r="45" spans="1:22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22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22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22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</row>
    <row r="49" spans="1:16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P49" s="30"/>
    </row>
    <row r="50" spans="1:16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P50" s="30"/>
    </row>
    <row r="51" spans="1:16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P51" s="30"/>
    </row>
    <row r="52" spans="1:16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P52" s="30"/>
    </row>
    <row r="53" spans="1:16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P53" s="30"/>
    </row>
    <row r="54" spans="1:16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P54" s="30"/>
    </row>
    <row r="55" spans="1:16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P55" s="30"/>
    </row>
    <row r="56" spans="1:16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P56" s="30"/>
    </row>
    <row r="57" spans="1:16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P57" s="30"/>
    </row>
    <row r="58" spans="1:16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P58" s="30"/>
    </row>
    <row r="59" spans="1:16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P59" s="30"/>
    </row>
    <row r="60" spans="1:16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P60" s="30"/>
    </row>
    <row r="61" spans="1:16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P61" s="30"/>
    </row>
    <row r="62" spans="1:16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P62" s="30"/>
    </row>
    <row r="63" spans="1:16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P63" s="30"/>
    </row>
    <row r="64" spans="1:16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P64" s="30"/>
    </row>
    <row r="65" spans="1:16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P65" s="30"/>
    </row>
    <row r="66" spans="1:16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P66" s="30"/>
    </row>
    <row r="67" spans="1:16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P67" s="30"/>
    </row>
    <row r="68" spans="1:16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P68" s="30"/>
    </row>
    <row r="69" spans="1:16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P69" s="30"/>
    </row>
    <row r="70" spans="1:16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P70" s="30"/>
    </row>
    <row r="71" spans="1:16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P71" s="30"/>
    </row>
    <row r="72" spans="1:16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P72" s="30"/>
    </row>
    <row r="73" spans="1:16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P73" s="30"/>
    </row>
    <row r="74" spans="1:16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P74" s="30"/>
    </row>
    <row r="75" spans="1:16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P75" s="30"/>
    </row>
    <row r="76" spans="1:16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P76" s="30"/>
    </row>
    <row r="77" spans="1:16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P77" s="30"/>
    </row>
    <row r="78" spans="1:16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P78" s="30"/>
    </row>
    <row r="79" spans="1:16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P79" s="30"/>
    </row>
    <row r="80" spans="1:16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P80" s="30"/>
    </row>
    <row r="81" spans="1:16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P81" s="30"/>
    </row>
    <row r="82" spans="1:16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P82" s="30"/>
    </row>
    <row r="83" spans="1:16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30"/>
    </row>
    <row r="84" spans="1:16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P84" s="30"/>
    </row>
    <row r="85" spans="1:16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30"/>
    </row>
    <row r="86" spans="1:16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30"/>
    </row>
    <row r="87" spans="1:16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30"/>
    </row>
    <row r="88" spans="1:16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30"/>
    </row>
    <row r="89" spans="1:16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30"/>
    </row>
    <row r="90" spans="1:16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30"/>
    </row>
    <row r="91" spans="1:16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P91" s="30"/>
    </row>
    <row r="92" spans="1:16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P92" s="30"/>
    </row>
    <row r="93" spans="1:16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P93" s="30"/>
    </row>
    <row r="94" spans="1:16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P94" s="30"/>
    </row>
    <row r="95" spans="1:16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P95" s="30"/>
    </row>
    <row r="96" spans="1:16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P96" s="30"/>
    </row>
    <row r="97" spans="1:16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P97" s="30"/>
    </row>
    <row r="98" spans="1:16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P98" s="30"/>
    </row>
    <row r="99" spans="1:16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P99" s="30"/>
    </row>
    <row r="100" spans="1:16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P100" s="30"/>
    </row>
    <row r="101" spans="1:16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P101" s="30"/>
    </row>
    <row r="102" spans="1:16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P102" s="30"/>
    </row>
    <row r="103" spans="1:16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P103" s="30"/>
    </row>
    <row r="104" spans="1:16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P104" s="30"/>
    </row>
    <row r="105" spans="1:16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P105" s="30"/>
    </row>
    <row r="106" spans="1:16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P106" s="30"/>
    </row>
    <row r="107" spans="1:16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P107" s="30"/>
    </row>
    <row r="108" spans="1:16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P108" s="30"/>
    </row>
    <row r="109" spans="1:16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P109" s="30"/>
    </row>
    <row r="110" spans="1:16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P110" s="30"/>
    </row>
    <row r="111" spans="1:16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P111" s="30"/>
    </row>
    <row r="112" spans="1:16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P112" s="30"/>
    </row>
    <row r="113" spans="1:16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P113" s="30"/>
    </row>
    <row r="114" spans="1:16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P114" s="30"/>
    </row>
    <row r="115" spans="1:16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P115" s="30"/>
    </row>
    <row r="116" spans="1:16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P116" s="30"/>
    </row>
    <row r="117" spans="1:16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P117" s="30"/>
    </row>
    <row r="118" spans="1:16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P118" s="30"/>
    </row>
    <row r="119" spans="1:16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P119" s="30"/>
    </row>
    <row r="120" spans="1:16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P120" s="30"/>
    </row>
    <row r="121" spans="1:16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P121" s="30"/>
    </row>
    <row r="122" spans="1:16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P122" s="30"/>
    </row>
    <row r="123" spans="1:16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P123" s="30"/>
    </row>
    <row r="124" spans="1:16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P124" s="30"/>
    </row>
    <row r="125" spans="1:16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P125" s="30"/>
    </row>
    <row r="126" spans="1:16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P126" s="30"/>
    </row>
    <row r="127" spans="1:16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P127" s="30"/>
    </row>
    <row r="128" spans="1:16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P128" s="30"/>
    </row>
    <row r="129" spans="1:16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P129" s="30"/>
    </row>
    <row r="130" spans="1:16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P130" s="30"/>
    </row>
    <row r="131" spans="1:16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P131" s="30"/>
    </row>
    <row r="132" spans="1:16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P132" s="30"/>
    </row>
    <row r="133" spans="1:16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P133" s="30"/>
    </row>
    <row r="134" spans="1:16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P134" s="30"/>
    </row>
    <row r="135" spans="1:16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P135" s="30"/>
    </row>
    <row r="136" spans="1:16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P136" s="30"/>
    </row>
    <row r="137" spans="1:16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P137" s="30"/>
    </row>
    <row r="138" spans="1:16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P138" s="30"/>
    </row>
    <row r="139" spans="1:16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P139" s="30"/>
    </row>
    <row r="140" spans="1:16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P140" s="30"/>
    </row>
    <row r="141" spans="1:16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P141" s="30"/>
    </row>
    <row r="142" spans="1:16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P142" s="30"/>
    </row>
    <row r="143" spans="1:16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P143" s="30"/>
    </row>
    <row r="144" spans="1:16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P144" s="30"/>
    </row>
    <row r="145" spans="1:16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P145" s="30"/>
    </row>
    <row r="146" spans="1:16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P146" s="30"/>
    </row>
    <row r="147" spans="1:16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P147" s="30"/>
    </row>
    <row r="148" spans="1:16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P148" s="30"/>
    </row>
    <row r="149" spans="1:16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P149" s="30"/>
    </row>
    <row r="150" spans="1:16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P150" s="30"/>
    </row>
    <row r="151" spans="1:16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P151" s="30"/>
    </row>
    <row r="152" spans="1:16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P152" s="30"/>
    </row>
    <row r="153" spans="1:16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P153" s="30"/>
    </row>
    <row r="154" spans="1:16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P154" s="30"/>
    </row>
    <row r="155" spans="1:16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P155" s="30"/>
    </row>
    <row r="156" spans="1:16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P156" s="30"/>
    </row>
    <row r="157" spans="1:16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P157" s="30"/>
    </row>
    <row r="158" spans="1:16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P158" s="30"/>
    </row>
    <row r="159" spans="1:16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P159" s="30"/>
    </row>
    <row r="160" spans="1:16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P160" s="30"/>
    </row>
    <row r="161" spans="1:16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P161" s="30"/>
    </row>
    <row r="162" spans="1:16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P162" s="30"/>
    </row>
    <row r="163" spans="1:16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P163" s="30"/>
    </row>
    <row r="164" spans="1:16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P164" s="30"/>
    </row>
    <row r="165" spans="1:16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P165" s="30"/>
    </row>
    <row r="166" spans="1:16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P166" s="30"/>
    </row>
    <row r="167" spans="1:16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P167" s="30"/>
    </row>
    <row r="168" spans="1:16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P168" s="30"/>
    </row>
    <row r="169" spans="1:16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P169" s="30"/>
    </row>
    <row r="170" spans="1:16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P170" s="30"/>
    </row>
    <row r="171" spans="1:16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P171" s="30"/>
    </row>
    <row r="172" spans="1:16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P172" s="30"/>
    </row>
    <row r="173" spans="1:16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P173" s="30"/>
    </row>
    <row r="174" spans="1:16" x14ac:dyDescent="0.25">
      <c r="P174" s="30"/>
    </row>
    <row r="175" spans="1:16" x14ac:dyDescent="0.25">
      <c r="P175" s="30"/>
    </row>
    <row r="176" spans="1:16" x14ac:dyDescent="0.25">
      <c r="P176" s="30"/>
    </row>
  </sheetData>
  <sortState ref="B15:K22">
    <sortCondition descending="1" ref="J15:J22"/>
  </sortState>
  <mergeCells count="8">
    <mergeCell ref="B25:K25"/>
    <mergeCell ref="C11:H11"/>
    <mergeCell ref="C8:K8"/>
    <mergeCell ref="C9:K9"/>
    <mergeCell ref="I11:I12"/>
    <mergeCell ref="J11:J12"/>
    <mergeCell ref="K11:K12"/>
    <mergeCell ref="B24:K24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
</oddFooter>
  </headerFooter>
  <colBreaks count="1" manualBreakCount="1">
    <brk id="12" max="42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9"/>
  <sheetViews>
    <sheetView topLeftCell="A22" zoomScaleNormal="100" zoomScaleSheetLayoutView="90" workbookViewId="0">
      <selection activeCell="A47" sqref="A47:J55"/>
    </sheetView>
  </sheetViews>
  <sheetFormatPr baseColWidth="10" defaultColWidth="11.5703125" defaultRowHeight="15" x14ac:dyDescent="0.25"/>
  <cols>
    <col min="1" max="1" width="3.7109375" style="1" customWidth="1"/>
    <col min="2" max="2" width="15" style="1" customWidth="1"/>
    <col min="3" max="7" width="8.42578125" style="1" customWidth="1"/>
    <col min="8" max="8" width="10.7109375" style="1" customWidth="1"/>
    <col min="9" max="9" width="11" style="1" customWidth="1"/>
    <col min="10" max="10" width="10.85546875" style="1" customWidth="1"/>
    <col min="11" max="11" width="11.5703125" style="1" customWidth="1"/>
    <col min="12" max="12" width="2" style="1" customWidth="1"/>
    <col min="13" max="13" width="11.5703125" style="30" customWidth="1"/>
    <col min="14" max="14" width="11.5703125" style="147" customWidth="1"/>
    <col min="15" max="15" width="7.28515625" style="30" customWidth="1"/>
    <col min="16" max="16" width="8.85546875" style="30" customWidth="1"/>
    <col min="17" max="17" width="7" style="46" customWidth="1"/>
    <col min="18" max="26" width="11.5703125" style="30" customWidth="1"/>
    <col min="27" max="30" width="11.5703125" style="29" customWidth="1"/>
    <col min="31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47" t="s">
        <v>73</v>
      </c>
      <c r="D8" s="247"/>
      <c r="E8" s="247"/>
      <c r="F8" s="247"/>
      <c r="G8" s="247"/>
      <c r="H8" s="247"/>
      <c r="I8" s="247"/>
      <c r="J8" s="247"/>
      <c r="K8" s="247"/>
      <c r="L8" s="11"/>
    </row>
    <row r="9" spans="1:18" ht="15.6" customHeight="1" x14ac:dyDescent="0.3">
      <c r="A9" s="10"/>
      <c r="B9" s="3"/>
      <c r="C9" s="248" t="s">
        <v>369</v>
      </c>
      <c r="D9" s="248"/>
      <c r="E9" s="248"/>
      <c r="F9" s="248"/>
      <c r="G9" s="248"/>
      <c r="H9" s="248"/>
      <c r="I9" s="248"/>
      <c r="J9" s="248"/>
      <c r="K9" s="248"/>
      <c r="L9" s="254"/>
    </row>
    <row r="10" spans="1:18" ht="15.75" x14ac:dyDescent="0.25">
      <c r="A10" s="10"/>
      <c r="B10" s="3"/>
      <c r="C10" s="33"/>
      <c r="D10" s="33"/>
      <c r="E10" s="33"/>
      <c r="F10" s="33"/>
      <c r="G10" s="33"/>
      <c r="H10" s="33"/>
      <c r="I10" s="3"/>
      <c r="J10" s="3"/>
      <c r="K10" s="3"/>
      <c r="L10" s="11"/>
    </row>
    <row r="11" spans="1:18" ht="23.25" customHeight="1" x14ac:dyDescent="0.25">
      <c r="A11" s="10"/>
      <c r="B11" s="33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271</v>
      </c>
      <c r="K11" s="246" t="s">
        <v>212</v>
      </c>
      <c r="L11" s="11"/>
    </row>
    <row r="12" spans="1:18" ht="20.2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147" t="s">
        <v>96</v>
      </c>
      <c r="Q13" s="30" t="s">
        <v>97</v>
      </c>
      <c r="R13" s="30" t="s">
        <v>98</v>
      </c>
    </row>
    <row r="14" spans="1:18" ht="15.75" x14ac:dyDescent="0.25">
      <c r="A14" s="10"/>
      <c r="B14" s="166" t="s">
        <v>124</v>
      </c>
      <c r="C14" s="201">
        <v>1867.6526346888897</v>
      </c>
      <c r="D14" s="201">
        <v>2013.2507962839061</v>
      </c>
      <c r="E14" s="201">
        <v>2340.9068758251119</v>
      </c>
      <c r="F14" s="201">
        <v>2428.9549449157812</v>
      </c>
      <c r="G14" s="201">
        <v>2829.1582741622419</v>
      </c>
      <c r="H14" s="201">
        <v>3325.7699389403338</v>
      </c>
      <c r="I14" s="181">
        <v>17.553336245394281</v>
      </c>
      <c r="J14" s="181">
        <v>2.3223624822636069</v>
      </c>
      <c r="K14" s="181">
        <v>16.476358694267045</v>
      </c>
      <c r="L14" s="11"/>
      <c r="N14" s="147">
        <v>2009</v>
      </c>
      <c r="O14" s="155" t="s">
        <v>146</v>
      </c>
      <c r="P14" s="147">
        <v>1867.6526346888897</v>
      </c>
      <c r="Q14" s="30" t="e">
        <v>#REF!</v>
      </c>
      <c r="R14" s="30" t="e">
        <v>#REF!</v>
      </c>
    </row>
    <row r="15" spans="1:18" ht="15.75" x14ac:dyDescent="0.25">
      <c r="A15" s="10"/>
      <c r="B15" s="166" t="s">
        <v>125</v>
      </c>
      <c r="C15" s="201">
        <v>1862.9781174830753</v>
      </c>
      <c r="D15" s="201">
        <v>1999.8773658743573</v>
      </c>
      <c r="E15" s="201">
        <v>2241.1756643804188</v>
      </c>
      <c r="F15" s="201">
        <v>2320.4134392360097</v>
      </c>
      <c r="G15" s="201">
        <v>2757.3952386811834</v>
      </c>
      <c r="H15" s="201">
        <v>3133.3405562239791</v>
      </c>
      <c r="I15" s="223">
        <v>13.634074370948879</v>
      </c>
      <c r="J15" s="223">
        <v>-5.7860100442686413</v>
      </c>
      <c r="K15" s="223">
        <v>18.832066391972326</v>
      </c>
      <c r="L15" s="11"/>
      <c r="O15" s="155" t="s">
        <v>135</v>
      </c>
      <c r="P15" s="147">
        <v>1862.9781174830753</v>
      </c>
      <c r="Q15" s="30">
        <v>-0.25028836299599844</v>
      </c>
      <c r="R15" s="30" t="e">
        <v>#REF!</v>
      </c>
    </row>
    <row r="16" spans="1:18" ht="15.75" x14ac:dyDescent="0.25">
      <c r="A16" s="10"/>
      <c r="B16" s="166" t="s">
        <v>126</v>
      </c>
      <c r="C16" s="201">
        <v>1860.8138403098324</v>
      </c>
      <c r="D16" s="201">
        <v>1966.6571048460951</v>
      </c>
      <c r="E16" s="201">
        <v>2190.7612345868461</v>
      </c>
      <c r="F16" s="201">
        <v>2317.6225902620122</v>
      </c>
      <c r="G16" s="201">
        <v>2776.6830964817877</v>
      </c>
      <c r="H16" s="201">
        <v>3048.0590218645902</v>
      </c>
      <c r="I16" s="181">
        <v>9.7733848607588936</v>
      </c>
      <c r="J16" s="181">
        <v>-2.7217448224703178</v>
      </c>
      <c r="K16" s="181">
        <v>19.807388318901296</v>
      </c>
      <c r="L16" s="11"/>
      <c r="O16" s="155" t="s">
        <v>136</v>
      </c>
      <c r="P16" s="147">
        <v>1860.8138403098324</v>
      </c>
      <c r="Q16" s="30">
        <v>-0.11617297878768751</v>
      </c>
      <c r="R16" s="30" t="e">
        <v>#REF!</v>
      </c>
    </row>
    <row r="17" spans="1:18" ht="15.75" x14ac:dyDescent="0.25">
      <c r="A17" s="10"/>
      <c r="B17" s="166" t="s">
        <v>127</v>
      </c>
      <c r="C17" s="201">
        <v>1898.2879677547028</v>
      </c>
      <c r="D17" s="201">
        <v>1983.8242445130318</v>
      </c>
      <c r="E17" s="201">
        <v>2149.3523358892135</v>
      </c>
      <c r="F17" s="201">
        <v>2312.2483464159673</v>
      </c>
      <c r="G17" s="201">
        <v>2751.3670777440229</v>
      </c>
      <c r="H17" s="201">
        <v>3063.5302306055346</v>
      </c>
      <c r="I17" s="181">
        <v>11.345747188247568</v>
      </c>
      <c r="J17" s="181">
        <v>0.50757575985127534</v>
      </c>
      <c r="K17" s="181">
        <v>18.990984770675645</v>
      </c>
      <c r="L17" s="12"/>
      <c r="O17" s="155" t="s">
        <v>137</v>
      </c>
      <c r="P17" s="147">
        <v>1898.2879677547028</v>
      </c>
      <c r="Q17" s="30">
        <v>2.0138568745077023</v>
      </c>
      <c r="R17" s="30" t="e">
        <v>#REF!</v>
      </c>
    </row>
    <row r="18" spans="1:18" ht="15.75" x14ac:dyDescent="0.25">
      <c r="A18" s="10"/>
      <c r="B18" s="166" t="s">
        <v>128</v>
      </c>
      <c r="C18" s="201">
        <v>1935.0141058485929</v>
      </c>
      <c r="D18" s="201">
        <v>2001.3594152079959</v>
      </c>
      <c r="E18" s="201">
        <v>2132.982555953372</v>
      </c>
      <c r="F18" s="201">
        <v>2349.1667135172847</v>
      </c>
      <c r="G18" s="201">
        <v>2741.9830957515815</v>
      </c>
      <c r="H18" s="201">
        <v>3271.321248945721</v>
      </c>
      <c r="I18" s="181">
        <v>19.304938604993382</v>
      </c>
      <c r="J18" s="181">
        <v>6.7827311205972629</v>
      </c>
      <c r="K18" s="181">
        <v>16.721520017034173</v>
      </c>
      <c r="L18" s="11"/>
      <c r="O18" s="155" t="s">
        <v>138</v>
      </c>
      <c r="P18" s="147">
        <v>1935.0141058485929</v>
      </c>
      <c r="Q18" s="30">
        <v>1.9346979340194581</v>
      </c>
      <c r="R18" s="30" t="e">
        <v>#REF!</v>
      </c>
    </row>
    <row r="19" spans="1:18" ht="15.75" x14ac:dyDescent="0.25">
      <c r="A19" s="10"/>
      <c r="B19" s="166" t="s">
        <v>129</v>
      </c>
      <c r="C19" s="201">
        <v>1955.9283563665369</v>
      </c>
      <c r="D19" s="201">
        <v>2049.1210829893025</v>
      </c>
      <c r="E19" s="201">
        <v>2162.9634660809547</v>
      </c>
      <c r="F19" s="201">
        <v>2387.7076679668421</v>
      </c>
      <c r="G19" s="201">
        <v>2817.5041577232664</v>
      </c>
      <c r="H19" s="57">
        <v>3202.0597667468605</v>
      </c>
      <c r="I19" s="67">
        <v>13.648803604050075</v>
      </c>
      <c r="J19" s="67">
        <v>-2.1172326692519672</v>
      </c>
      <c r="K19" s="67">
        <v>18.000381517491238</v>
      </c>
      <c r="L19" s="11"/>
      <c r="O19" s="155" t="s">
        <v>139</v>
      </c>
      <c r="P19" s="147">
        <v>1955.9283563665369</v>
      </c>
      <c r="Q19" s="30">
        <v>1.0808319409522982</v>
      </c>
      <c r="R19" s="30" t="e">
        <v>#REF!</v>
      </c>
    </row>
    <row r="20" spans="1:18" ht="15.75" x14ac:dyDescent="0.25">
      <c r="A20" s="10"/>
      <c r="B20" s="166" t="s">
        <v>130</v>
      </c>
      <c r="C20" s="201">
        <v>1966.9067738558833</v>
      </c>
      <c r="D20" s="201">
        <v>2083.5147033007524</v>
      </c>
      <c r="E20" s="201">
        <v>2212.9355309641392</v>
      </c>
      <c r="F20" s="201">
        <v>2479.8357070965203</v>
      </c>
      <c r="G20" s="201">
        <v>2889.8605495207116</v>
      </c>
      <c r="H20" s="201"/>
      <c r="I20" s="154"/>
      <c r="J20" s="154"/>
      <c r="K20" s="154">
        <v>16.534355128883238</v>
      </c>
      <c r="L20" s="11"/>
      <c r="O20" s="155" t="s">
        <v>140</v>
      </c>
      <c r="P20" s="147">
        <v>1966.9067738558833</v>
      </c>
      <c r="Q20" s="30">
        <v>0.56128934649428697</v>
      </c>
      <c r="R20" s="30" t="e">
        <v>#REF!</v>
      </c>
    </row>
    <row r="21" spans="1:18" ht="15.75" x14ac:dyDescent="0.25">
      <c r="A21" s="10"/>
      <c r="B21" s="166" t="s">
        <v>99</v>
      </c>
      <c r="C21" s="201">
        <v>1986.8846303416351</v>
      </c>
      <c r="D21" s="201">
        <v>2116.9239179328947</v>
      </c>
      <c r="E21" s="201">
        <v>2162.7756234855256</v>
      </c>
      <c r="F21" s="201">
        <v>2467.1106527709594</v>
      </c>
      <c r="G21" s="201">
        <v>2874.2072211841646</v>
      </c>
      <c r="H21" s="201"/>
      <c r="I21" s="154"/>
      <c r="J21" s="154"/>
      <c r="K21" s="154">
        <v>16.50094485855227</v>
      </c>
      <c r="L21" s="11"/>
      <c r="M21" s="173"/>
      <c r="O21" s="155" t="s">
        <v>141</v>
      </c>
      <c r="P21" s="147">
        <v>1986.8846303416351</v>
      </c>
      <c r="Q21" s="30">
        <v>1.0156992060476489</v>
      </c>
      <c r="R21" s="30" t="e">
        <v>#REF!</v>
      </c>
    </row>
    <row r="22" spans="1:18" ht="15.75" x14ac:dyDescent="0.25">
      <c r="A22" s="10"/>
      <c r="B22" s="166" t="s">
        <v>131</v>
      </c>
      <c r="C22" s="201">
        <v>2014.9035935431721</v>
      </c>
      <c r="D22" s="201">
        <v>2137.1731088349152</v>
      </c>
      <c r="E22" s="201">
        <v>2157.5648117109558</v>
      </c>
      <c r="F22" s="201">
        <v>2490.1764465680994</v>
      </c>
      <c r="G22" s="201">
        <v>2864.8998341103161</v>
      </c>
      <c r="H22" s="201"/>
      <c r="I22" s="154"/>
      <c r="J22" s="154"/>
      <c r="K22" s="154">
        <v>15.048065692640034</v>
      </c>
      <c r="L22" s="11"/>
      <c r="O22" s="155" t="s">
        <v>142</v>
      </c>
      <c r="P22" s="147">
        <v>2014.9035935431721</v>
      </c>
      <c r="Q22" s="30">
        <v>1.4101957795465525</v>
      </c>
      <c r="R22" s="30" t="e">
        <v>#REF!</v>
      </c>
    </row>
    <row r="23" spans="1:18" ht="15.75" x14ac:dyDescent="0.25">
      <c r="A23" s="10"/>
      <c r="B23" s="166" t="s">
        <v>132</v>
      </c>
      <c r="C23" s="201">
        <v>2030.7357116374881</v>
      </c>
      <c r="D23" s="201">
        <v>2170.4022237126346</v>
      </c>
      <c r="E23" s="201">
        <v>2178.1837713542291</v>
      </c>
      <c r="F23" s="201">
        <v>2547.294436175438</v>
      </c>
      <c r="G23" s="201">
        <v>2900.3497046525599</v>
      </c>
      <c r="H23" s="201"/>
      <c r="I23" s="154"/>
      <c r="J23" s="154"/>
      <c r="K23" s="154">
        <v>13.860010192116089</v>
      </c>
      <c r="L23" s="11"/>
      <c r="O23" s="155" t="s">
        <v>143</v>
      </c>
      <c r="P23" s="147">
        <v>2030.7357116374881</v>
      </c>
      <c r="Q23" s="30">
        <v>0.78575065055472848</v>
      </c>
      <c r="R23" s="30" t="e">
        <v>#REF!</v>
      </c>
    </row>
    <row r="24" spans="1:18" ht="15.75" x14ac:dyDescent="0.25">
      <c r="A24" s="10"/>
      <c r="B24" s="166" t="s">
        <v>133</v>
      </c>
      <c r="C24" s="201">
        <v>2047.5075383573035</v>
      </c>
      <c r="D24" s="201">
        <v>2211.8827642895335</v>
      </c>
      <c r="E24" s="201">
        <v>2226.5900171302105</v>
      </c>
      <c r="F24" s="201">
        <v>2549.8045838090211</v>
      </c>
      <c r="G24" s="201">
        <v>2968.7976460895734</v>
      </c>
      <c r="H24" s="201"/>
      <c r="I24" s="154"/>
      <c r="J24" s="154"/>
      <c r="K24" s="154">
        <v>16.432359755767646</v>
      </c>
      <c r="L24" s="11"/>
      <c r="O24" s="155" t="s">
        <v>144</v>
      </c>
      <c r="P24" s="147">
        <v>2047.5075383573035</v>
      </c>
      <c r="Q24" s="30">
        <v>0.82589903864405123</v>
      </c>
      <c r="R24" s="30" t="e">
        <v>#REF!</v>
      </c>
    </row>
    <row r="25" spans="1:18" ht="15.75" x14ac:dyDescent="0.25">
      <c r="A25" s="10"/>
      <c r="B25" s="166" t="s">
        <v>134</v>
      </c>
      <c r="C25" s="201">
        <v>2079.6508608053859</v>
      </c>
      <c r="D25" s="201">
        <v>2239.1951992767699</v>
      </c>
      <c r="E25" s="201">
        <v>2456.2457424904487</v>
      </c>
      <c r="F25" s="201">
        <v>2816.6868859341398</v>
      </c>
      <c r="G25" s="201">
        <v>3250.286504591621</v>
      </c>
      <c r="H25" s="201"/>
      <c r="I25" s="154"/>
      <c r="J25" s="190"/>
      <c r="K25" s="154">
        <v>15.393958796867825</v>
      </c>
      <c r="L25" s="11"/>
      <c r="O25" s="155" t="s">
        <v>145</v>
      </c>
      <c r="P25" s="147">
        <v>2079.6508608053859</v>
      </c>
      <c r="Q25" s="30">
        <v>1.5698756583758744</v>
      </c>
      <c r="R25" s="30" t="e">
        <v>#REF!</v>
      </c>
    </row>
    <row r="26" spans="1:18" ht="15.75" x14ac:dyDescent="0.25">
      <c r="A26" s="10"/>
      <c r="B26" s="91" t="s">
        <v>53</v>
      </c>
      <c r="C26" s="92">
        <v>23507.264130992495</v>
      </c>
      <c r="D26" s="92">
        <v>24973.181927062185</v>
      </c>
      <c r="E26" s="92">
        <v>26612.437629851425</v>
      </c>
      <c r="F26" s="92">
        <v>29467.022414668078</v>
      </c>
      <c r="G26" s="92">
        <v>34422.492400693031</v>
      </c>
      <c r="H26" s="93">
        <v>19044.08076332702</v>
      </c>
      <c r="I26" s="5"/>
      <c r="J26" s="5"/>
      <c r="K26" s="5"/>
      <c r="L26" s="11"/>
      <c r="N26" s="147">
        <v>2010</v>
      </c>
      <c r="O26" s="155" t="s">
        <v>147</v>
      </c>
      <c r="P26" s="46">
        <v>1867.6526346888897</v>
      </c>
      <c r="Q26" s="46">
        <v>-10.193933516051612</v>
      </c>
      <c r="R26" s="30">
        <v>0</v>
      </c>
    </row>
    <row r="27" spans="1:18" ht="15.75" x14ac:dyDescent="0.25">
      <c r="A27" s="10"/>
      <c r="B27" s="91" t="s">
        <v>54</v>
      </c>
      <c r="C27" s="94"/>
      <c r="D27" s="95">
        <v>6.2360204398987928</v>
      </c>
      <c r="E27" s="95">
        <v>6.5640642332920329</v>
      </c>
      <c r="F27" s="95">
        <v>10.726506246893486</v>
      </c>
      <c r="G27" s="95">
        <v>16.817002805000847</v>
      </c>
      <c r="H27" s="96"/>
      <c r="I27" s="5"/>
      <c r="J27" s="5"/>
      <c r="K27" s="5"/>
      <c r="L27" s="11"/>
      <c r="O27" s="155" t="s">
        <v>148</v>
      </c>
      <c r="P27" s="46">
        <v>1862.9781174830753</v>
      </c>
      <c r="Q27" s="46">
        <v>-0.25028836299599844</v>
      </c>
      <c r="R27" s="30">
        <v>0</v>
      </c>
    </row>
    <row r="28" spans="1:18" ht="15.75" x14ac:dyDescent="0.25">
      <c r="A28" s="10"/>
      <c r="B28" s="91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55" t="s">
        <v>149</v>
      </c>
      <c r="P28" s="46">
        <v>1860.8138403098324</v>
      </c>
      <c r="Q28" s="46">
        <v>-0.11617297878768751</v>
      </c>
      <c r="R28" s="30">
        <v>0</v>
      </c>
    </row>
    <row r="29" spans="1:18" ht="15.75" x14ac:dyDescent="0.25">
      <c r="A29" s="10"/>
      <c r="B29" s="91" t="s">
        <v>373</v>
      </c>
      <c r="C29" s="92">
        <v>11380.675022451631</v>
      </c>
      <c r="D29" s="92">
        <v>12014.090009714688</v>
      </c>
      <c r="E29" s="92">
        <v>13218.142132715917</v>
      </c>
      <c r="F29" s="92">
        <v>14116.113702313896</v>
      </c>
      <c r="G29" s="92">
        <v>16674.090940544083</v>
      </c>
      <c r="H29" s="93">
        <v>19044.08076332702</v>
      </c>
      <c r="I29" s="5"/>
      <c r="J29" s="5"/>
      <c r="K29" s="5"/>
      <c r="L29" s="11"/>
      <c r="O29" s="155" t="s">
        <v>150</v>
      </c>
      <c r="P29" s="46">
        <v>1898.2879677547028</v>
      </c>
      <c r="Q29" s="46">
        <v>2.0138568745077023</v>
      </c>
      <c r="R29" s="30">
        <v>0</v>
      </c>
    </row>
    <row r="30" spans="1:18" ht="15.75" x14ac:dyDescent="0.25">
      <c r="A30" s="10"/>
      <c r="B30" s="152" t="s">
        <v>56</v>
      </c>
      <c r="C30" s="97"/>
      <c r="D30" s="95">
        <v>5.5657066563579383</v>
      </c>
      <c r="E30" s="95">
        <v>10.022000185012958</v>
      </c>
      <c r="F30" s="95">
        <v>6.7934779379882126</v>
      </c>
      <c r="G30" s="95">
        <v>18.120973606289994</v>
      </c>
      <c r="H30" s="95">
        <v>14.213607393852934</v>
      </c>
      <c r="I30" s="5"/>
      <c r="J30" s="5"/>
      <c r="K30" s="5"/>
      <c r="L30" s="11"/>
      <c r="O30" s="155" t="s">
        <v>151</v>
      </c>
      <c r="P30" s="46">
        <v>1935.0141058485929</v>
      </c>
      <c r="Q30" s="46">
        <v>1.9346979340194581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55" t="s">
        <v>152</v>
      </c>
      <c r="P31" s="46">
        <v>1955.9283563665369</v>
      </c>
      <c r="Q31" s="46">
        <v>1.0808319409522982</v>
      </c>
      <c r="R31" s="30">
        <v>0</v>
      </c>
    </row>
    <row r="32" spans="1:18" ht="15.75" x14ac:dyDescent="0.25">
      <c r="A32" s="10"/>
      <c r="B32" s="253" t="s">
        <v>60</v>
      </c>
      <c r="C32" s="253"/>
      <c r="D32" s="253"/>
      <c r="E32" s="253"/>
      <c r="F32" s="253"/>
      <c r="G32" s="253"/>
      <c r="H32" s="253"/>
      <c r="I32" s="253"/>
      <c r="J32" s="253"/>
      <c r="K32" s="253"/>
      <c r="L32" s="11"/>
      <c r="O32" s="155" t="s">
        <v>153</v>
      </c>
      <c r="P32" s="46">
        <v>1966.9067738558833</v>
      </c>
      <c r="Q32" s="46">
        <v>0.56128934649428697</v>
      </c>
      <c r="R32" s="30">
        <v>0</v>
      </c>
    </row>
    <row r="33" spans="1:19" ht="15.75" x14ac:dyDescent="0.25">
      <c r="A33" s="10"/>
      <c r="B33" s="252" t="s">
        <v>219</v>
      </c>
      <c r="C33" s="252"/>
      <c r="D33" s="252"/>
      <c r="E33" s="252"/>
      <c r="F33" s="252"/>
      <c r="G33" s="252"/>
      <c r="H33" s="252"/>
      <c r="I33" s="252"/>
      <c r="J33" s="252"/>
      <c r="K33" s="252"/>
      <c r="L33" s="11"/>
      <c r="O33" s="155" t="s">
        <v>154</v>
      </c>
      <c r="P33" s="46">
        <v>1986.8846303416351</v>
      </c>
      <c r="Q33" s="46">
        <v>1.0156992060476489</v>
      </c>
      <c r="R33" s="30">
        <v>0</v>
      </c>
    </row>
    <row r="34" spans="1:19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55" t="s">
        <v>155</v>
      </c>
      <c r="P34" s="46">
        <v>2014.9035935431721</v>
      </c>
      <c r="Q34" s="147">
        <v>1.4101957795465525</v>
      </c>
      <c r="R34" s="155">
        <v>0</v>
      </c>
      <c r="S34" s="46"/>
    </row>
    <row r="35" spans="1:19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55" t="s">
        <v>199</v>
      </c>
      <c r="P35" s="46">
        <v>2030.7357116374881</v>
      </c>
      <c r="Q35" s="147">
        <v>0.78575065055472848</v>
      </c>
      <c r="R35" s="155">
        <v>0</v>
      </c>
      <c r="S35" s="46"/>
    </row>
    <row r="36" spans="1:19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55" t="s">
        <v>200</v>
      </c>
      <c r="P36" s="46">
        <v>2047.5075383573035</v>
      </c>
      <c r="Q36" s="147">
        <v>0.82589903864405123</v>
      </c>
      <c r="R36" s="155">
        <v>0</v>
      </c>
      <c r="S36" s="46"/>
    </row>
    <row r="37" spans="1:19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55" t="s">
        <v>208</v>
      </c>
      <c r="P37" s="46">
        <v>2079.6508608053859</v>
      </c>
      <c r="Q37" s="147">
        <v>1.5698756583758744</v>
      </c>
      <c r="R37" s="155">
        <v>0</v>
      </c>
      <c r="S37" s="46"/>
    </row>
    <row r="38" spans="1:19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147">
        <v>2011</v>
      </c>
      <c r="O38" s="155"/>
      <c r="P38" s="46">
        <v>2013.2507962839061</v>
      </c>
      <c r="Q38" s="147">
        <v>-3.192846730809662</v>
      </c>
      <c r="R38" s="155">
        <v>7.7957838031947446</v>
      </c>
      <c r="S38" s="46"/>
    </row>
    <row r="39" spans="1:19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55"/>
      <c r="P39" s="46">
        <v>1999.8773658743573</v>
      </c>
      <c r="Q39" s="147">
        <v>-0.66427046417831814</v>
      </c>
      <c r="R39" s="155">
        <v>7.5723765966875467</v>
      </c>
      <c r="S39" s="46"/>
    </row>
    <row r="40" spans="1:19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55"/>
      <c r="P40" s="46">
        <v>1966.6571048460951</v>
      </c>
      <c r="Q40" s="147">
        <v>-1.6611149061001584</v>
      </c>
      <c r="R40" s="155">
        <v>6.9452655409430353</v>
      </c>
      <c r="S40" s="46"/>
    </row>
    <row r="41" spans="1:19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55"/>
      <c r="P41" s="46">
        <v>1983.8242445130318</v>
      </c>
      <c r="Q41" s="147">
        <v>0.87290965083006711</v>
      </c>
      <c r="R41" s="155">
        <v>6.327020991333332</v>
      </c>
      <c r="S41" s="46"/>
    </row>
    <row r="42" spans="1:19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55"/>
      <c r="P42" s="46">
        <v>2001.3594152079959</v>
      </c>
      <c r="Q42" s="147">
        <v>0.88390747030457906</v>
      </c>
      <c r="R42" s="155">
        <v>5.731955242725828</v>
      </c>
      <c r="S42" s="46"/>
    </row>
    <row r="43" spans="1:19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55" t="s">
        <v>335</v>
      </c>
      <c r="P43" s="46">
        <v>2049.1210829893025</v>
      </c>
      <c r="Q43" s="147">
        <v>2.3864612931777218</v>
      </c>
      <c r="R43" s="155">
        <v>5.5657066563579383</v>
      </c>
      <c r="S43" s="46"/>
    </row>
    <row r="44" spans="1:19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55"/>
      <c r="P44" s="46">
        <v>2083.5147033007524</v>
      </c>
      <c r="Q44" s="147">
        <v>1.6784571979160834</v>
      </c>
      <c r="R44" s="155">
        <v>5.6191670382976344</v>
      </c>
      <c r="S44" s="46"/>
    </row>
    <row r="45" spans="1:19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55"/>
      <c r="P45" s="46">
        <v>2116.9239179328947</v>
      </c>
      <c r="Q45" s="147">
        <v>1.6035027052707873</v>
      </c>
      <c r="R45" s="155">
        <v>5.7391120095953374</v>
      </c>
      <c r="S45" s="46"/>
    </row>
    <row r="46" spans="1:19" ht="15.75" x14ac:dyDescent="0.25">
      <c r="A46" s="204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55"/>
      <c r="P46" s="46">
        <v>2137.1731088349152</v>
      </c>
      <c r="Q46" s="147">
        <v>0.95653843439933439</v>
      </c>
      <c r="R46" s="155">
        <v>5.7773378423790156</v>
      </c>
      <c r="S46" s="46"/>
    </row>
    <row r="47" spans="1:19" x14ac:dyDescent="0.25">
      <c r="A47" s="204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55"/>
      <c r="P47" s="46">
        <v>2170.4022237126346</v>
      </c>
      <c r="Q47" s="147">
        <v>1.5548162542543986</v>
      </c>
      <c r="R47" s="155">
        <v>5.8926315855463152</v>
      </c>
      <c r="S47" s="46"/>
    </row>
    <row r="48" spans="1:19" x14ac:dyDescent="0.25">
      <c r="A48" s="206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55"/>
      <c r="P48" s="46">
        <v>2211.8827642895335</v>
      </c>
      <c r="Q48" s="147">
        <v>1.9111913968620664</v>
      </c>
      <c r="R48" s="155">
        <v>6.0966820761876761</v>
      </c>
      <c r="S48" s="46"/>
    </row>
    <row r="49" spans="1:19" x14ac:dyDescent="0.25">
      <c r="A49" s="205" t="s">
        <v>372</v>
      </c>
      <c r="B49" s="83"/>
      <c r="C49" s="13"/>
      <c r="D49" s="273"/>
      <c r="E49" s="13"/>
      <c r="F49" s="13"/>
      <c r="G49" s="13"/>
      <c r="H49" s="13"/>
      <c r="I49" s="13"/>
      <c r="J49" s="13"/>
      <c r="K49" s="13"/>
      <c r="L49" s="14"/>
      <c r="O49" s="155"/>
      <c r="P49" s="46">
        <v>2239.1951992767699</v>
      </c>
      <c r="Q49" s="147">
        <v>1.2348048200470307</v>
      </c>
      <c r="R49" s="155">
        <v>6.2360204398987928</v>
      </c>
      <c r="S49" s="46"/>
    </row>
    <row r="50" spans="1:19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N50" s="147">
        <v>2012</v>
      </c>
      <c r="O50" s="155"/>
      <c r="P50" s="46">
        <v>2340.9068758251119</v>
      </c>
      <c r="Q50" s="147">
        <v>4.5423318423152059</v>
      </c>
      <c r="R50" s="155">
        <v>16.274975782748946</v>
      </c>
      <c r="S50" s="46"/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55"/>
      <c r="P51" s="46">
        <v>2241.1756643804188</v>
      </c>
      <c r="Q51" s="147">
        <v>-4.2603664620165738</v>
      </c>
      <c r="R51" s="155">
        <v>14.177328883044771</v>
      </c>
      <c r="S51" s="46"/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55"/>
      <c r="P52" s="46">
        <v>2190.7612345868461</v>
      </c>
      <c r="Q52" s="147">
        <v>-2.249463555883735</v>
      </c>
      <c r="R52" s="155">
        <v>13.262324186856777</v>
      </c>
      <c r="S52" s="46"/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55"/>
      <c r="P53" s="46">
        <v>2149.3523358892135</v>
      </c>
      <c r="Q53" s="147">
        <v>-1.8901602805401985</v>
      </c>
      <c r="R53" s="155">
        <v>12.037086923685081</v>
      </c>
      <c r="S53" s="46"/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55"/>
      <c r="P54" s="46">
        <v>2132.982555953372</v>
      </c>
      <c r="Q54" s="147">
        <v>-0.76161454139016538</v>
      </c>
      <c r="R54" s="155">
        <v>10.940422874633416</v>
      </c>
      <c r="S54" s="46"/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55" t="s">
        <v>336</v>
      </c>
      <c r="P55" s="46">
        <v>2162.9634660809547</v>
      </c>
      <c r="Q55" s="147">
        <v>1.4055862784204676</v>
      </c>
      <c r="R55" s="155">
        <v>10.022000185012958</v>
      </c>
      <c r="S55" s="46"/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55"/>
      <c r="P56" s="46">
        <v>2212.9355309641392</v>
      </c>
      <c r="Q56" s="147">
        <v>2.3103517774032634</v>
      </c>
      <c r="R56" s="155">
        <v>9.4588618266016731</v>
      </c>
      <c r="S56" s="46"/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55"/>
      <c r="P57" s="46">
        <v>2162.7756234855256</v>
      </c>
      <c r="Q57" s="147">
        <v>-2.2666682683141648</v>
      </c>
      <c r="R57" s="155">
        <v>8.5067206553544708</v>
      </c>
      <c r="S57" s="46"/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55"/>
      <c r="P58" s="46">
        <v>2157.5648117109558</v>
      </c>
      <c r="Q58" s="147">
        <v>-0.24093168602353776</v>
      </c>
      <c r="R58" s="155">
        <v>7.6271747380187049</v>
      </c>
      <c r="S58" s="46"/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55"/>
      <c r="P59" s="46">
        <v>2178.1837713542291</v>
      </c>
      <c r="Q59" s="147">
        <v>0.95565887668154215</v>
      </c>
      <c r="R59" s="155">
        <v>6.8584483795545381</v>
      </c>
      <c r="S59" s="46"/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55"/>
      <c r="P60" s="46">
        <v>2226.5900171302105</v>
      </c>
      <c r="Q60" s="147">
        <v>2.2223214777643108</v>
      </c>
      <c r="R60" s="155">
        <v>6.2558546224421807</v>
      </c>
      <c r="S60" s="46"/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55"/>
      <c r="P61" s="46">
        <v>2456.2457424904487</v>
      </c>
      <c r="Q61" s="147">
        <v>10.314234932941769</v>
      </c>
      <c r="R61" s="155">
        <v>6.5640642332920329</v>
      </c>
      <c r="S61" s="46"/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47">
        <v>2013</v>
      </c>
      <c r="O62" s="155"/>
      <c r="P62" s="46">
        <v>2428.9549449157812</v>
      </c>
      <c r="Q62" s="147">
        <v>-1.1110776541029876</v>
      </c>
      <c r="R62" s="155">
        <v>3.7612802969632986</v>
      </c>
      <c r="S62" s="46"/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55"/>
      <c r="P63" s="46">
        <v>2320.4134392360097</v>
      </c>
      <c r="Q63" s="147">
        <v>-4.4686504336759132</v>
      </c>
      <c r="R63" s="155">
        <v>3.6508692822184718</v>
      </c>
      <c r="S63" s="46"/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55"/>
      <c r="P64" s="46">
        <v>2317.6225902620122</v>
      </c>
      <c r="Q64" s="147">
        <v>-0.12027378081883588</v>
      </c>
      <c r="R64" s="155">
        <v>4.3430383071318301</v>
      </c>
      <c r="S64" s="46"/>
    </row>
    <row r="65" spans="1:20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55"/>
      <c r="P65" s="46">
        <v>2312.2483464159673</v>
      </c>
      <c r="Q65" s="147">
        <v>-0.23188606586016514</v>
      </c>
      <c r="R65" s="155">
        <v>5.1225416307651983</v>
      </c>
      <c r="S65" s="46"/>
    </row>
    <row r="66" spans="1:20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55"/>
      <c r="P66" s="46">
        <v>2349.1667135172847</v>
      </c>
      <c r="Q66" s="147">
        <v>1.5966436805346484</v>
      </c>
      <c r="R66" s="155">
        <v>6.0897013789919408</v>
      </c>
      <c r="S66" s="46"/>
    </row>
    <row r="67" spans="1:20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55" t="s">
        <v>337</v>
      </c>
      <c r="P67" s="46">
        <v>2387.7076679668421</v>
      </c>
      <c r="Q67" s="147">
        <v>1.64062236314646</v>
      </c>
      <c r="R67" s="155">
        <v>6.7934779379882126</v>
      </c>
      <c r="S67" s="46"/>
    </row>
    <row r="68" spans="1:20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55"/>
      <c r="P68" s="46">
        <v>2479.8357070965203</v>
      </c>
      <c r="Q68" s="147">
        <v>3.8584304253680424</v>
      </c>
      <c r="R68" s="155">
        <v>7.548868401278952</v>
      </c>
      <c r="S68" s="46"/>
      <c r="T68" s="169"/>
    </row>
    <row r="69" spans="1:20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55"/>
      <c r="P69" s="46">
        <v>2467.1106527709594</v>
      </c>
      <c r="Q69" s="147">
        <v>-0.51314102338093637</v>
      </c>
      <c r="R69" s="155">
        <v>8.3506822015365856</v>
      </c>
      <c r="S69" s="46"/>
      <c r="T69" s="169"/>
    </row>
    <row r="70" spans="1:20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55"/>
      <c r="P70" s="46">
        <v>2490.1764465680994</v>
      </c>
      <c r="Q70" s="147">
        <v>0.9349314661356356</v>
      </c>
      <c r="R70" s="155">
        <v>9.1224761728649018</v>
      </c>
      <c r="S70" s="46"/>
      <c r="T70" s="169"/>
    </row>
    <row r="71" spans="1:20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55"/>
      <c r="P71" s="46">
        <v>2547.294436175438</v>
      </c>
      <c r="Q71" s="147">
        <v>2.2937326262987279</v>
      </c>
      <c r="R71" s="155">
        <v>9.8995371076078023</v>
      </c>
      <c r="S71" s="46"/>
      <c r="T71" s="169"/>
    </row>
    <row r="72" spans="1:20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55"/>
      <c r="P72" s="46">
        <v>2549.8045838090211</v>
      </c>
      <c r="Q72" s="147">
        <v>9.8541715395561447E-2</v>
      </c>
      <c r="R72" s="155">
        <v>10.325069667450148</v>
      </c>
      <c r="S72" s="46"/>
      <c r="T72" s="169"/>
    </row>
    <row r="73" spans="1:20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55"/>
      <c r="P73" s="46">
        <v>2816.6868859341398</v>
      </c>
      <c r="Q73" s="147">
        <v>10.466774741083773</v>
      </c>
      <c r="R73" s="155">
        <v>10.726506246893507</v>
      </c>
      <c r="S73" s="46"/>
      <c r="T73" s="169"/>
    </row>
    <row r="74" spans="1:20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47">
        <v>2014</v>
      </c>
      <c r="O74" s="155"/>
      <c r="P74" s="46">
        <v>2829.1582741622419</v>
      </c>
      <c r="Q74" s="147">
        <v>0.44276800131322069</v>
      </c>
      <c r="R74" s="155">
        <v>16.476358694267045</v>
      </c>
      <c r="S74" s="46"/>
      <c r="T74" s="169"/>
    </row>
    <row r="75" spans="1:20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55"/>
      <c r="P75" s="46">
        <v>2757.3952386811834</v>
      </c>
      <c r="Q75" s="147">
        <v>-2.5365507520892838</v>
      </c>
      <c r="R75" s="155">
        <v>17.627294009983419</v>
      </c>
      <c r="S75" s="46"/>
      <c r="T75" s="169"/>
    </row>
    <row r="76" spans="1:20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55"/>
      <c r="P76" s="46">
        <v>2776.6830964817877</v>
      </c>
      <c r="Q76" s="147">
        <v>0.69949557937980522</v>
      </c>
      <c r="R76" s="155">
        <v>18.34225683327595</v>
      </c>
      <c r="S76" s="46"/>
      <c r="T76" s="169"/>
    </row>
    <row r="77" spans="1:20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55"/>
      <c r="P77" s="46">
        <v>2751.3670777440229</v>
      </c>
      <c r="Q77" s="147">
        <v>-0.91173597627477454</v>
      </c>
      <c r="R77" s="155">
        <v>18.502186657989483</v>
      </c>
      <c r="S77" s="46"/>
      <c r="T77" s="169"/>
    </row>
    <row r="78" spans="1:20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55"/>
      <c r="P78" s="46">
        <v>2741.9830957515815</v>
      </c>
      <c r="Q78" s="147">
        <v>-0.34106615828723985</v>
      </c>
      <c r="R78" s="155">
        <v>18.145524142337077</v>
      </c>
      <c r="S78" s="46"/>
      <c r="T78" s="169"/>
    </row>
    <row r="79" spans="1:20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55" t="s">
        <v>338</v>
      </c>
      <c r="P79" s="46">
        <v>2817.5041577232664</v>
      </c>
      <c r="Q79" s="147">
        <v>2.7542497285521828</v>
      </c>
      <c r="R79" s="155">
        <v>18.120973606289994</v>
      </c>
      <c r="S79" s="46"/>
      <c r="T79" s="169"/>
    </row>
    <row r="80" spans="1:20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55"/>
      <c r="P80" s="46">
        <v>2889.8605495207116</v>
      </c>
      <c r="Q80" s="147">
        <v>2.5681023965520522</v>
      </c>
      <c r="R80" s="155">
        <v>17.883894481935634</v>
      </c>
      <c r="S80" s="46"/>
      <c r="T80" s="169"/>
    </row>
    <row r="81" spans="1:20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55"/>
      <c r="P81" s="46">
        <v>2874.2072211841646</v>
      </c>
      <c r="Q81" s="147">
        <v>-0.54166379547770926</v>
      </c>
      <c r="R81" s="155">
        <v>17.704915360170006</v>
      </c>
      <c r="S81" s="46"/>
      <c r="T81" s="169"/>
    </row>
    <row r="82" spans="1:20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55"/>
      <c r="P82" s="46">
        <v>2864.8998341103161</v>
      </c>
      <c r="Q82" s="147">
        <v>-0.32382449689949411</v>
      </c>
      <c r="R82" s="155">
        <v>17.397953365786023</v>
      </c>
      <c r="S82" s="46"/>
      <c r="T82" s="169"/>
    </row>
    <row r="83" spans="1:20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55"/>
      <c r="P83" s="46">
        <v>2900.3497046525599</v>
      </c>
      <c r="Q83" s="147">
        <v>1.237386037730448</v>
      </c>
      <c r="R83" s="155">
        <v>17.024012103562836</v>
      </c>
      <c r="S83" s="46"/>
      <c r="T83" s="169"/>
    </row>
    <row r="84" spans="1:20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55"/>
      <c r="P84" s="46">
        <v>2968.7976460895734</v>
      </c>
      <c r="Q84" s="147">
        <v>2.3599892567166547</v>
      </c>
      <c r="R84" s="155">
        <v>16.967405016316107</v>
      </c>
      <c r="S84" s="46"/>
      <c r="T84" s="169"/>
    </row>
    <row r="85" spans="1:20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55"/>
      <c r="P85" s="46">
        <v>3250.286504591621</v>
      </c>
      <c r="Q85" s="147">
        <v>9.4815777987704131</v>
      </c>
      <c r="R85" s="155">
        <v>16.817002805000826</v>
      </c>
      <c r="S85" s="46"/>
      <c r="T85" s="169"/>
    </row>
    <row r="86" spans="1:20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147">
        <v>2015</v>
      </c>
      <c r="O86" s="155"/>
      <c r="P86" s="46">
        <v>3325.7699389403338</v>
      </c>
      <c r="Q86" s="147">
        <v>2.3223624822636069</v>
      </c>
      <c r="R86" s="155">
        <v>17.553336245394281</v>
      </c>
      <c r="S86" s="46"/>
      <c r="T86" s="169"/>
    </row>
    <row r="87" spans="1:20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O87" s="155"/>
      <c r="P87" s="46">
        <v>3133.3405562239791</v>
      </c>
      <c r="Q87" s="147">
        <v>-5.7860100442686413</v>
      </c>
      <c r="R87" s="155">
        <v>15.618878084938913</v>
      </c>
      <c r="S87" s="46"/>
      <c r="T87" s="169"/>
    </row>
    <row r="88" spans="1:20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N88" s="180"/>
      <c r="O88" s="155"/>
      <c r="P88" s="46">
        <v>3048.0590218645902</v>
      </c>
      <c r="Q88" s="147">
        <v>-2.7217448224703178</v>
      </c>
      <c r="R88" s="155">
        <v>13.678112447855128</v>
      </c>
      <c r="S88" s="170"/>
    </row>
    <row r="89" spans="1:20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74"/>
      <c r="P89" s="46">
        <v>3063.5302306055346</v>
      </c>
      <c r="Q89" s="147">
        <v>0.50757575985127534</v>
      </c>
      <c r="R89" s="155">
        <v>13.100746563363529</v>
      </c>
      <c r="S89" s="46"/>
    </row>
    <row r="90" spans="1:20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155"/>
      <c r="P90" s="46">
        <v>3271.321248945721</v>
      </c>
      <c r="Q90" s="147">
        <v>6.7827311205972629</v>
      </c>
      <c r="R90" s="155">
        <v>13.501085478017384</v>
      </c>
      <c r="S90" s="46"/>
    </row>
    <row r="91" spans="1:20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O91" s="155" t="s">
        <v>339</v>
      </c>
      <c r="P91" s="46">
        <v>3202.0597667468605</v>
      </c>
      <c r="Q91" s="147">
        <v>-2.1172326692519672</v>
      </c>
      <c r="R91" s="155">
        <v>13.505549363205899</v>
      </c>
      <c r="S91" s="46"/>
    </row>
    <row r="92" spans="1:20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  <c r="S92" s="46"/>
    </row>
    <row r="93" spans="1:20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20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20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20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K11:K12"/>
    <mergeCell ref="C11:H11"/>
    <mergeCell ref="I11:I12"/>
    <mergeCell ref="J11:J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
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79"/>
  <sheetViews>
    <sheetView zoomScaleNormal="100" zoomScaleSheetLayoutView="100" workbookViewId="0">
      <selection activeCell="A46" sqref="A46:H52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7" width="8.7109375" style="1" customWidth="1"/>
    <col min="8" max="8" width="9.7109375" style="1" customWidth="1"/>
    <col min="9" max="9" width="10.42578125" style="1" customWidth="1"/>
    <col min="10" max="10" width="11.28515625" style="1" customWidth="1"/>
    <col min="11" max="11" width="11.42578125" style="1" customWidth="1"/>
    <col min="12" max="12" width="2" style="1" customWidth="1"/>
    <col min="13" max="14" width="11.5703125" style="30" customWidth="1"/>
    <col min="15" max="15" width="4.85546875" style="30" customWidth="1"/>
    <col min="16" max="16" width="8.85546875" style="30" customWidth="1"/>
    <col min="17" max="17" width="7.7109375" style="30" customWidth="1"/>
    <col min="18" max="25" width="11.5703125" style="30" customWidth="1"/>
    <col min="26" max="26" width="11.5703125" style="29" customWidth="1"/>
    <col min="27" max="64" width="11.5703125" style="30" customWidth="1"/>
    <col min="65" max="16384" width="11.5703125" style="30"/>
  </cols>
  <sheetData>
    <row r="1" spans="1:20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20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20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20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20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20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20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20" ht="15.75" x14ac:dyDescent="0.25">
      <c r="A8" s="10"/>
      <c r="B8" s="3"/>
      <c r="C8" s="247" t="s">
        <v>62</v>
      </c>
      <c r="D8" s="247"/>
      <c r="E8" s="247"/>
      <c r="F8" s="247"/>
      <c r="G8" s="247"/>
      <c r="H8" s="247"/>
      <c r="I8" s="247"/>
      <c r="J8" s="247"/>
      <c r="K8" s="247"/>
      <c r="L8" s="11"/>
    </row>
    <row r="9" spans="1:20" ht="15.6" x14ac:dyDescent="0.3">
      <c r="A9" s="10"/>
      <c r="B9" s="3"/>
      <c r="C9" s="248" t="s">
        <v>369</v>
      </c>
      <c r="D9" s="248"/>
      <c r="E9" s="248"/>
      <c r="F9" s="248"/>
      <c r="G9" s="248"/>
      <c r="H9" s="248"/>
      <c r="I9" s="248"/>
      <c r="J9" s="248"/>
      <c r="K9" s="248"/>
      <c r="L9" s="254"/>
    </row>
    <row r="10" spans="1:20" ht="15.75" x14ac:dyDescent="0.25">
      <c r="A10" s="10"/>
      <c r="B10" s="3"/>
      <c r="C10" s="163"/>
      <c r="D10" s="163"/>
      <c r="E10" s="163"/>
      <c r="F10" s="163"/>
      <c r="G10" s="163"/>
      <c r="H10" s="163"/>
      <c r="I10" s="3"/>
      <c r="J10" s="3"/>
      <c r="K10" s="3"/>
      <c r="L10" s="11"/>
    </row>
    <row r="11" spans="1:20" ht="21" customHeight="1" x14ac:dyDescent="0.25">
      <c r="A11" s="10"/>
      <c r="B11" s="34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271</v>
      </c>
      <c r="K11" s="246" t="s">
        <v>212</v>
      </c>
      <c r="L11" s="11"/>
      <c r="N11" s="29"/>
      <c r="O11" s="29"/>
      <c r="P11" s="29"/>
      <c r="Q11" s="29"/>
      <c r="R11" s="29"/>
      <c r="S11" s="29"/>
      <c r="T11" s="29"/>
    </row>
    <row r="12" spans="1:20" ht="19.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11"/>
      <c r="S12" s="29"/>
      <c r="T12" s="29"/>
    </row>
    <row r="13" spans="1:20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30" t="s">
        <v>97</v>
      </c>
      <c r="R13" s="30" t="s">
        <v>98</v>
      </c>
      <c r="S13" s="29"/>
      <c r="T13" s="29"/>
    </row>
    <row r="14" spans="1:20" ht="15.6" customHeight="1" x14ac:dyDescent="0.25">
      <c r="A14" s="10"/>
      <c r="B14" s="166" t="s">
        <v>124</v>
      </c>
      <c r="C14" s="201">
        <v>1550.7803180957749</v>
      </c>
      <c r="D14" s="201">
        <v>1696.5063991772063</v>
      </c>
      <c r="E14" s="201">
        <v>1942.9791059964241</v>
      </c>
      <c r="F14" s="201">
        <v>2044.2680842637217</v>
      </c>
      <c r="G14" s="201">
        <v>2364.5121561360252</v>
      </c>
      <c r="H14" s="201">
        <v>2735.8558210504707</v>
      </c>
      <c r="I14" s="220">
        <v>15.704874426244352</v>
      </c>
      <c r="J14" s="207">
        <v>2.2482855588588091</v>
      </c>
      <c r="K14" s="207">
        <v>15.665463563094505</v>
      </c>
      <c r="L14" s="11"/>
      <c r="N14" s="30">
        <v>2009</v>
      </c>
      <c r="O14" s="155" t="s">
        <v>146</v>
      </c>
      <c r="P14" s="46">
        <v>1550.7803180957749</v>
      </c>
      <c r="Q14" s="46" t="e">
        <v>#REF!</v>
      </c>
      <c r="R14" s="30" t="e">
        <v>#REF!</v>
      </c>
      <c r="S14" s="29"/>
      <c r="T14" s="29"/>
    </row>
    <row r="15" spans="1:20" ht="15.75" x14ac:dyDescent="0.25">
      <c r="A15" s="10"/>
      <c r="B15" s="166" t="s">
        <v>125</v>
      </c>
      <c r="C15" s="201">
        <v>1523.5941074703994</v>
      </c>
      <c r="D15" s="201">
        <v>1663.76756175952</v>
      </c>
      <c r="E15" s="201">
        <v>1832.2599168645675</v>
      </c>
      <c r="F15" s="201">
        <v>1939.3102290371085</v>
      </c>
      <c r="G15" s="201">
        <v>2265.8590766825241</v>
      </c>
      <c r="H15" s="201">
        <v>2636.5298194688253</v>
      </c>
      <c r="I15" s="207">
        <v>16.358949530480317</v>
      </c>
      <c r="J15" s="207">
        <v>-3.630527632976932</v>
      </c>
      <c r="K15" s="207">
        <v>16.838401755223622</v>
      </c>
      <c r="L15" s="11"/>
      <c r="O15" s="155" t="s">
        <v>135</v>
      </c>
      <c r="P15" s="46">
        <v>1523.5941074703994</v>
      </c>
      <c r="Q15" s="46">
        <v>-1.7530665245195864</v>
      </c>
      <c r="R15" s="30" t="e">
        <v>#REF!</v>
      </c>
      <c r="S15" s="29"/>
      <c r="T15" s="29"/>
    </row>
    <row r="16" spans="1:20" ht="15.75" x14ac:dyDescent="0.25">
      <c r="A16" s="10"/>
      <c r="B16" s="166" t="s">
        <v>126</v>
      </c>
      <c r="C16" s="201">
        <v>1488.8842056662922</v>
      </c>
      <c r="D16" s="201">
        <v>1635.9770115227336</v>
      </c>
      <c r="E16" s="201">
        <v>1789.2378108449275</v>
      </c>
      <c r="F16" s="201">
        <v>1953.0217247137525</v>
      </c>
      <c r="G16" s="201">
        <v>2291.5331728331703</v>
      </c>
      <c r="H16" s="201">
        <v>2717.3101026072036</v>
      </c>
      <c r="I16" s="207">
        <v>18.580439280641858</v>
      </c>
      <c r="J16" s="207">
        <v>3.0638865732477427</v>
      </c>
      <c r="K16" s="207">
        <v>17.332702644105623</v>
      </c>
      <c r="L16" s="11"/>
      <c r="O16" s="155" t="s">
        <v>136</v>
      </c>
      <c r="P16" s="46">
        <v>1488.8842056662922</v>
      </c>
      <c r="Q16" s="46">
        <v>-2.2781593623865781</v>
      </c>
      <c r="R16" s="30" t="e">
        <v>#REF!</v>
      </c>
      <c r="S16" s="29"/>
      <c r="T16" s="29"/>
    </row>
    <row r="17" spans="1:20" ht="15.75" x14ac:dyDescent="0.25">
      <c r="A17" s="10"/>
      <c r="B17" s="166" t="s">
        <v>127</v>
      </c>
      <c r="C17" s="201">
        <v>1500.6676262535632</v>
      </c>
      <c r="D17" s="201">
        <v>1653.1349286626919</v>
      </c>
      <c r="E17" s="201">
        <v>1772.2478522540205</v>
      </c>
      <c r="F17" s="201">
        <v>1931.1379206257961</v>
      </c>
      <c r="G17" s="201">
        <v>2268.4362007298155</v>
      </c>
      <c r="H17" s="201">
        <v>2618.3822272168823</v>
      </c>
      <c r="I17" s="207">
        <v>15.426751978939501</v>
      </c>
      <c r="J17" s="207">
        <v>-3.6406546052804911</v>
      </c>
      <c r="K17" s="207">
        <v>17.466296762207236</v>
      </c>
      <c r="L17" s="12"/>
      <c r="O17" s="155" t="s">
        <v>137</v>
      </c>
      <c r="P17" s="46">
        <v>1500.6676262535632</v>
      </c>
      <c r="Q17" s="46">
        <v>0.79142626017700834</v>
      </c>
      <c r="R17" s="30" t="e">
        <v>#REF!</v>
      </c>
      <c r="S17" s="29"/>
      <c r="T17" s="29"/>
    </row>
    <row r="18" spans="1:20" ht="15.75" x14ac:dyDescent="0.25">
      <c r="A18" s="10"/>
      <c r="B18" s="166" t="s">
        <v>128</v>
      </c>
      <c r="C18" s="201">
        <v>1509.1770248048188</v>
      </c>
      <c r="D18" s="201">
        <v>1666.4396543068151</v>
      </c>
      <c r="E18" s="201">
        <v>1751.3061917873381</v>
      </c>
      <c r="F18" s="201">
        <v>1943.2001189045293</v>
      </c>
      <c r="G18" s="201">
        <v>2257.4399556217049</v>
      </c>
      <c r="H18" s="201">
        <v>2773.4884294482481</v>
      </c>
      <c r="I18" s="207">
        <v>22.859898113410605</v>
      </c>
      <c r="J18" s="207">
        <v>5.92374179060291</v>
      </c>
      <c r="K18" s="207">
        <v>16.171254502306589</v>
      </c>
      <c r="L18" s="11"/>
      <c r="O18" s="155" t="s">
        <v>138</v>
      </c>
      <c r="P18" s="46">
        <v>1509.1770248048188</v>
      </c>
      <c r="Q18" s="46">
        <v>0.56704085584222685</v>
      </c>
      <c r="R18" s="30" t="e">
        <v>#REF!</v>
      </c>
      <c r="S18" s="29"/>
      <c r="T18" s="29"/>
    </row>
    <row r="19" spans="1:20" ht="15.75" x14ac:dyDescent="0.25">
      <c r="A19" s="10"/>
      <c r="B19" s="166" t="s">
        <v>129</v>
      </c>
      <c r="C19" s="201">
        <v>1529.9508090552749</v>
      </c>
      <c r="D19" s="201">
        <v>1678.2211524007498</v>
      </c>
      <c r="E19" s="201">
        <v>1778.5321232609815</v>
      </c>
      <c r="F19" s="201">
        <v>1970.9364865157911</v>
      </c>
      <c r="G19" s="201">
        <v>2253.7215160831738</v>
      </c>
      <c r="H19" s="57">
        <v>2710.7240266884696</v>
      </c>
      <c r="I19" s="67">
        <v>20.277683260509384</v>
      </c>
      <c r="J19" s="67">
        <v>-2.2630129656702636</v>
      </c>
      <c r="K19" s="67">
        <v>14.347749483662376</v>
      </c>
      <c r="L19" s="11"/>
      <c r="O19" s="155" t="s">
        <v>139</v>
      </c>
      <c r="P19" s="46">
        <v>1529.9508090552749</v>
      </c>
      <c r="Q19" s="46">
        <v>1.3764975154682668</v>
      </c>
      <c r="R19" s="30" t="e">
        <v>#REF!</v>
      </c>
      <c r="S19" s="29"/>
      <c r="T19" s="29"/>
    </row>
    <row r="20" spans="1:20" ht="15.75" x14ac:dyDescent="0.25">
      <c r="A20" s="10"/>
      <c r="B20" s="166" t="s">
        <v>130</v>
      </c>
      <c r="C20" s="201">
        <v>1559.1965532052486</v>
      </c>
      <c r="D20" s="201">
        <v>1700.4597078449181</v>
      </c>
      <c r="E20" s="201">
        <v>1822.901002292303</v>
      </c>
      <c r="F20" s="201">
        <v>2055.1032532899694</v>
      </c>
      <c r="G20" s="201">
        <v>2327.4643142731652</v>
      </c>
      <c r="H20" s="201"/>
      <c r="I20" s="154"/>
      <c r="J20" s="154"/>
      <c r="K20" s="154">
        <v>13.25291371843138</v>
      </c>
      <c r="L20" s="11"/>
      <c r="O20" s="155" t="s">
        <v>140</v>
      </c>
      <c r="P20" s="46">
        <v>1559.1965532052486</v>
      </c>
      <c r="Q20" s="46">
        <v>1.9115480038232491</v>
      </c>
      <c r="R20" s="30" t="e">
        <v>#REF!</v>
      </c>
      <c r="S20" s="29"/>
      <c r="T20" s="29"/>
    </row>
    <row r="21" spans="1:20" ht="15.75" x14ac:dyDescent="0.25">
      <c r="A21" s="10"/>
      <c r="B21" s="166" t="s">
        <v>99</v>
      </c>
      <c r="C21" s="201">
        <v>1589.5410034721542</v>
      </c>
      <c r="D21" s="201">
        <v>1727.5087535753671</v>
      </c>
      <c r="E21" s="201">
        <v>1791.9025164522466</v>
      </c>
      <c r="F21" s="201">
        <v>2039.8357619515298</v>
      </c>
      <c r="G21" s="201">
        <v>2326.2105280265982</v>
      </c>
      <c r="H21" s="201"/>
      <c r="I21" s="154"/>
      <c r="J21" s="154"/>
      <c r="K21" s="154">
        <v>14.039109001652704</v>
      </c>
      <c r="L21" s="11"/>
      <c r="O21" s="155" t="s">
        <v>141</v>
      </c>
      <c r="P21" s="46">
        <v>1589.5410034721542</v>
      </c>
      <c r="Q21" s="46">
        <v>1.9461593988600256</v>
      </c>
      <c r="R21" s="30" t="e">
        <v>#REF!</v>
      </c>
      <c r="S21" s="29"/>
      <c r="T21" s="29"/>
    </row>
    <row r="22" spans="1:20" ht="15.75" x14ac:dyDescent="0.25">
      <c r="A22" s="10"/>
      <c r="B22" s="166" t="s">
        <v>131</v>
      </c>
      <c r="C22" s="201">
        <v>1624.9476170991938</v>
      </c>
      <c r="D22" s="201">
        <v>1770.5408099374235</v>
      </c>
      <c r="E22" s="201">
        <v>1788.2350442817524</v>
      </c>
      <c r="F22" s="201">
        <v>2043.8629808262319</v>
      </c>
      <c r="G22" s="201">
        <v>2326.1217012245888</v>
      </c>
      <c r="H22" s="201"/>
      <c r="I22" s="154"/>
      <c r="J22" s="154"/>
      <c r="K22" s="154">
        <v>13.810060803794876</v>
      </c>
      <c r="L22" s="11"/>
      <c r="O22" s="155" t="s">
        <v>142</v>
      </c>
      <c r="P22" s="46">
        <v>1624.9476170991938</v>
      </c>
      <c r="Q22" s="46">
        <v>2.2274740663938974</v>
      </c>
      <c r="R22" s="30" t="e">
        <v>#REF!</v>
      </c>
      <c r="S22" s="29"/>
      <c r="T22" s="29"/>
    </row>
    <row r="23" spans="1:20" ht="15.75" x14ac:dyDescent="0.25">
      <c r="A23" s="10"/>
      <c r="B23" s="166" t="s">
        <v>132</v>
      </c>
      <c r="C23" s="201">
        <v>1662.8830814003209</v>
      </c>
      <c r="D23" s="201">
        <v>1803.4202586724568</v>
      </c>
      <c r="E23" s="201">
        <v>1816.3968270988796</v>
      </c>
      <c r="F23" s="201">
        <v>2061.3937938694989</v>
      </c>
      <c r="G23" s="201">
        <v>2352.0032735115919</v>
      </c>
      <c r="H23" s="201"/>
      <c r="I23" s="154"/>
      <c r="J23" s="154"/>
      <c r="K23" s="154">
        <v>14.097717792027598</v>
      </c>
      <c r="L23" s="11"/>
      <c r="O23" s="155" t="s">
        <v>143</v>
      </c>
      <c r="P23" s="46">
        <v>1662.8830814003209</v>
      </c>
      <c r="Q23" s="46">
        <v>2.3345653670269195</v>
      </c>
      <c r="R23" s="30" t="e">
        <v>#REF!</v>
      </c>
      <c r="S23" s="29"/>
      <c r="T23" s="29"/>
    </row>
    <row r="24" spans="1:20" ht="15.75" x14ac:dyDescent="0.25">
      <c r="A24" s="10"/>
      <c r="B24" s="166" t="s">
        <v>133</v>
      </c>
      <c r="C24" s="201">
        <v>1700.132945747757</v>
      </c>
      <c r="D24" s="201">
        <v>1832.7789184597154</v>
      </c>
      <c r="E24" s="201">
        <v>1849.0768696115651</v>
      </c>
      <c r="F24" s="201">
        <v>2131.8789992102406</v>
      </c>
      <c r="G24" s="201">
        <v>2407.9627401581643</v>
      </c>
      <c r="H24" s="201"/>
      <c r="I24" s="154"/>
      <c r="J24" s="154"/>
      <c r="K24" s="154">
        <v>12.950253792555744</v>
      </c>
      <c r="L24" s="11"/>
      <c r="O24" s="155" t="s">
        <v>144</v>
      </c>
      <c r="P24" s="46">
        <v>1700.132945747757</v>
      </c>
      <c r="Q24" s="46">
        <v>2.2400771746422521</v>
      </c>
      <c r="R24" s="30" t="e">
        <v>#REF!</v>
      </c>
      <c r="S24" s="29"/>
      <c r="T24" s="29"/>
    </row>
    <row r="25" spans="1:20" ht="15.75" x14ac:dyDescent="0.25">
      <c r="A25" s="10"/>
      <c r="B25" s="166" t="s">
        <v>134</v>
      </c>
      <c r="C25" s="201">
        <v>1730.4012683419685</v>
      </c>
      <c r="D25" s="201">
        <v>1866.298460546476</v>
      </c>
      <c r="E25" s="201">
        <v>2060.3855223053147</v>
      </c>
      <c r="F25" s="201">
        <v>2386.4812548834129</v>
      </c>
      <c r="G25" s="201">
        <v>2675.6984785584364</v>
      </c>
      <c r="H25" s="201"/>
      <c r="I25" s="154"/>
      <c r="J25" s="154"/>
      <c r="K25" s="154">
        <v>12.118981579394505</v>
      </c>
      <c r="L25" s="11"/>
      <c r="O25" s="155" t="s">
        <v>145</v>
      </c>
      <c r="P25" s="46">
        <v>1730.4012683419685</v>
      </c>
      <c r="Q25" s="46">
        <v>1.7803503349497651</v>
      </c>
      <c r="R25" s="30" t="e">
        <v>#REF!</v>
      </c>
      <c r="S25" s="29"/>
      <c r="T25" s="29"/>
    </row>
    <row r="26" spans="1:20" ht="15.75" x14ac:dyDescent="0.25">
      <c r="A26" s="10"/>
      <c r="B26" s="164" t="s">
        <v>53</v>
      </c>
      <c r="C26" s="92">
        <v>18970.156560612766</v>
      </c>
      <c r="D26" s="92">
        <v>20695.053616866076</v>
      </c>
      <c r="E26" s="92">
        <v>21995.460783050323</v>
      </c>
      <c r="F26" s="92">
        <v>24500.430608091581</v>
      </c>
      <c r="G26" s="92">
        <v>28116.96311383896</v>
      </c>
      <c r="H26" s="93">
        <v>16192.2904264801</v>
      </c>
      <c r="I26" s="5"/>
      <c r="J26" s="5"/>
      <c r="K26" s="5"/>
      <c r="L26" s="11"/>
      <c r="N26" s="30">
        <v>2010</v>
      </c>
      <c r="O26" s="155" t="s">
        <v>147</v>
      </c>
      <c r="P26" s="46">
        <v>1550.7803180957749</v>
      </c>
      <c r="Q26" s="46">
        <v>-10.380306205987832</v>
      </c>
      <c r="R26" s="30">
        <v>0</v>
      </c>
      <c r="S26" s="29"/>
      <c r="T26" s="29"/>
    </row>
    <row r="27" spans="1:20" ht="15.75" x14ac:dyDescent="0.25">
      <c r="A27" s="10"/>
      <c r="B27" s="164" t="s">
        <v>54</v>
      </c>
      <c r="C27" s="94"/>
      <c r="D27" s="95">
        <v>9.0926875102057316</v>
      </c>
      <c r="E27" s="95">
        <v>6.2836617399456118</v>
      </c>
      <c r="F27" s="95">
        <v>11.388576260114469</v>
      </c>
      <c r="G27" s="95">
        <v>14.761097727616956</v>
      </c>
      <c r="H27" s="96"/>
      <c r="I27" s="5"/>
      <c r="J27" s="5"/>
      <c r="K27" s="5"/>
      <c r="L27" s="11"/>
      <c r="O27" s="155" t="s">
        <v>148</v>
      </c>
      <c r="P27" s="46">
        <v>1523.5941074703994</v>
      </c>
      <c r="Q27" s="46">
        <v>-1.7530665245195864</v>
      </c>
      <c r="R27" s="30">
        <v>0</v>
      </c>
      <c r="S27" s="29"/>
      <c r="T27" s="29"/>
    </row>
    <row r="28" spans="1:20" ht="15.75" x14ac:dyDescent="0.25">
      <c r="A28" s="10"/>
      <c r="B28" s="164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55" t="s">
        <v>149</v>
      </c>
      <c r="P28" s="46">
        <v>1488.8842056662922</v>
      </c>
      <c r="Q28" s="46">
        <v>-2.2781593623865781</v>
      </c>
      <c r="R28" s="30">
        <v>0</v>
      </c>
      <c r="S28" s="29"/>
      <c r="T28" s="29"/>
    </row>
    <row r="29" spans="1:20" ht="15.75" x14ac:dyDescent="0.25">
      <c r="A29" s="10"/>
      <c r="B29" s="164" t="s">
        <v>373</v>
      </c>
      <c r="C29" s="92">
        <v>9103.0540913461227</v>
      </c>
      <c r="D29" s="92">
        <v>9994.0467078297188</v>
      </c>
      <c r="E29" s="92">
        <v>10866.56300100826</v>
      </c>
      <c r="F29" s="92">
        <v>11781.874564060699</v>
      </c>
      <c r="G29" s="92">
        <v>13701.502078086414</v>
      </c>
      <c r="H29" s="93">
        <v>16192.2904264801</v>
      </c>
      <c r="I29" s="5"/>
      <c r="J29" s="5"/>
      <c r="K29" s="5"/>
      <c r="L29" s="11"/>
      <c r="O29" s="155" t="s">
        <v>150</v>
      </c>
      <c r="P29" s="46">
        <v>1500.6676262535632</v>
      </c>
      <c r="Q29" s="46">
        <v>0.79142626017700834</v>
      </c>
      <c r="R29" s="30">
        <v>0</v>
      </c>
      <c r="S29" s="29"/>
      <c r="T29" s="29"/>
    </row>
    <row r="30" spans="1:20" ht="15.75" x14ac:dyDescent="0.25">
      <c r="A30" s="10"/>
      <c r="B30" s="164" t="s">
        <v>56</v>
      </c>
      <c r="C30" s="97"/>
      <c r="D30" s="95">
        <v>9.7878427123774259</v>
      </c>
      <c r="E30" s="95">
        <v>8.7303603703891</v>
      </c>
      <c r="F30" s="95">
        <v>8.4231928988725446</v>
      </c>
      <c r="G30" s="95">
        <v>16.293056793197636</v>
      </c>
      <c r="H30" s="95">
        <v>18.178943696818052</v>
      </c>
      <c r="I30" s="3"/>
      <c r="J30" s="3"/>
      <c r="K30" s="3"/>
      <c r="L30" s="11"/>
      <c r="O30" s="155" t="s">
        <v>151</v>
      </c>
      <c r="P30" s="46">
        <v>1509.1770248048188</v>
      </c>
      <c r="Q30" s="46">
        <v>0.56704085584222685</v>
      </c>
      <c r="R30" s="30">
        <v>0</v>
      </c>
      <c r="S30" s="29"/>
      <c r="T30" s="29"/>
    </row>
    <row r="31" spans="1:20" ht="15.75" x14ac:dyDescent="0.25">
      <c r="A31" s="10"/>
      <c r="B31" s="42"/>
      <c r="C31" s="43"/>
      <c r="D31" s="43"/>
      <c r="E31" s="43"/>
      <c r="F31" s="43"/>
      <c r="G31" s="43"/>
      <c r="H31" s="43"/>
      <c r="I31" s="3"/>
      <c r="J31" s="3"/>
      <c r="K31" s="3"/>
      <c r="L31" s="11"/>
      <c r="O31" s="155" t="s">
        <v>152</v>
      </c>
      <c r="P31" s="46">
        <v>1529.9508090552749</v>
      </c>
      <c r="Q31" s="46">
        <v>1.3764975154682668</v>
      </c>
      <c r="R31" s="30">
        <v>0</v>
      </c>
      <c r="S31" s="29"/>
      <c r="T31" s="29"/>
    </row>
    <row r="32" spans="1:20" ht="15.75" x14ac:dyDescent="0.25">
      <c r="A32" s="10"/>
      <c r="B32" s="253" t="s">
        <v>61</v>
      </c>
      <c r="C32" s="253"/>
      <c r="D32" s="253"/>
      <c r="E32" s="253"/>
      <c r="F32" s="253"/>
      <c r="G32" s="253"/>
      <c r="H32" s="253"/>
      <c r="I32" s="253"/>
      <c r="J32" s="253"/>
      <c r="K32" s="253"/>
      <c r="L32" s="11"/>
      <c r="O32" s="155" t="s">
        <v>153</v>
      </c>
      <c r="P32" s="46">
        <v>1559.1965532052486</v>
      </c>
      <c r="Q32" s="155">
        <v>1.9115480038232491</v>
      </c>
      <c r="R32" s="30">
        <v>0</v>
      </c>
      <c r="S32" s="202"/>
      <c r="T32" s="29"/>
    </row>
    <row r="33" spans="1:20" ht="15.75" x14ac:dyDescent="0.25">
      <c r="A33" s="10"/>
      <c r="B33" s="250" t="s">
        <v>220</v>
      </c>
      <c r="C33" s="250"/>
      <c r="D33" s="250"/>
      <c r="E33" s="250"/>
      <c r="F33" s="250"/>
      <c r="G33" s="250"/>
      <c r="H33" s="250"/>
      <c r="I33" s="250"/>
      <c r="J33" s="250"/>
      <c r="K33" s="250"/>
      <c r="L33" s="11"/>
      <c r="O33" s="155"/>
      <c r="P33" s="46">
        <v>1589.5410034721542</v>
      </c>
      <c r="Q33" s="155">
        <v>1.9461593988600256</v>
      </c>
      <c r="R33" s="30">
        <v>0</v>
      </c>
      <c r="S33" s="202"/>
      <c r="T33" s="29"/>
    </row>
    <row r="34" spans="1:20" ht="15.75" x14ac:dyDescent="0.25">
      <c r="A34" s="10"/>
      <c r="B34" s="42"/>
      <c r="C34" s="43"/>
      <c r="D34" s="43"/>
      <c r="E34" s="43"/>
      <c r="F34" s="43"/>
      <c r="G34" s="43"/>
      <c r="H34" s="43"/>
      <c r="I34" s="3"/>
      <c r="J34" s="3"/>
      <c r="K34" s="3"/>
      <c r="L34" s="11"/>
      <c r="O34" s="155"/>
      <c r="P34" s="46">
        <v>1624.9476170991938</v>
      </c>
      <c r="Q34" s="155">
        <v>2.2274740663938974</v>
      </c>
      <c r="R34" s="30">
        <v>0</v>
      </c>
      <c r="S34" s="202"/>
      <c r="T34" s="29"/>
    </row>
    <row r="35" spans="1:20" ht="15.75" x14ac:dyDescent="0.25">
      <c r="A35" s="10"/>
      <c r="B35" s="42"/>
      <c r="C35" s="43"/>
      <c r="D35" s="43"/>
      <c r="E35" s="43"/>
      <c r="F35" s="43"/>
      <c r="G35" s="43"/>
      <c r="H35" s="43"/>
      <c r="I35" s="3"/>
      <c r="J35" s="3"/>
      <c r="K35" s="3"/>
      <c r="L35" s="11"/>
      <c r="O35" s="155"/>
      <c r="P35" s="46">
        <v>1662.8830814003209</v>
      </c>
      <c r="Q35" s="155">
        <v>2.3345653670269195</v>
      </c>
      <c r="R35" s="30">
        <v>0</v>
      </c>
      <c r="S35" s="202"/>
      <c r="T35" s="29"/>
    </row>
    <row r="36" spans="1:20" ht="15.75" x14ac:dyDescent="0.25">
      <c r="A36" s="10"/>
      <c r="B36" s="42"/>
      <c r="C36" s="43"/>
      <c r="D36" s="43"/>
      <c r="E36" s="43"/>
      <c r="F36" s="43"/>
      <c r="G36" s="43"/>
      <c r="H36" s="43"/>
      <c r="I36" s="3"/>
      <c r="J36" s="3"/>
      <c r="K36" s="3"/>
      <c r="L36" s="11"/>
      <c r="O36" s="155"/>
      <c r="P36" s="46">
        <v>1700.132945747757</v>
      </c>
      <c r="Q36" s="155">
        <v>2.2400771746422521</v>
      </c>
      <c r="R36" s="30">
        <v>0</v>
      </c>
      <c r="S36" s="202"/>
      <c r="T36" s="29"/>
    </row>
    <row r="37" spans="1:20" ht="15.75" x14ac:dyDescent="0.25">
      <c r="A37" s="10"/>
      <c r="B37" s="42"/>
      <c r="C37" s="43"/>
      <c r="D37" s="43"/>
      <c r="E37" s="43"/>
      <c r="F37" s="43"/>
      <c r="G37" s="43"/>
      <c r="H37" s="43"/>
      <c r="I37" s="3"/>
      <c r="J37" s="3"/>
      <c r="K37" s="3"/>
      <c r="L37" s="11"/>
      <c r="O37" s="155"/>
      <c r="P37" s="46">
        <v>1730.4012683419685</v>
      </c>
      <c r="Q37" s="155">
        <v>1.7803503349497651</v>
      </c>
      <c r="R37" s="30">
        <v>0</v>
      </c>
      <c r="S37" s="202"/>
      <c r="T37" s="29"/>
    </row>
    <row r="38" spans="1:20" ht="15.75" x14ac:dyDescent="0.25">
      <c r="A38" s="10"/>
      <c r="B38" s="42"/>
      <c r="C38" s="43"/>
      <c r="D38" s="43"/>
      <c r="E38" s="43"/>
      <c r="F38" s="43"/>
      <c r="G38" s="43"/>
      <c r="H38" s="43"/>
      <c r="I38" s="3"/>
      <c r="J38" s="3"/>
      <c r="K38" s="3"/>
      <c r="L38" s="11"/>
      <c r="N38" s="30">
        <v>2011</v>
      </c>
      <c r="O38" s="155"/>
      <c r="P38" s="191">
        <v>1696.5063991772063</v>
      </c>
      <c r="Q38" s="155">
        <v>-1.9587866574577562</v>
      </c>
      <c r="R38" s="30">
        <v>9.3969519332287135</v>
      </c>
      <c r="S38" s="202"/>
      <c r="T38" s="29"/>
    </row>
    <row r="39" spans="1:20" ht="15.75" x14ac:dyDescent="0.25">
      <c r="A39" s="10"/>
      <c r="B39" s="42"/>
      <c r="C39" s="43"/>
      <c r="D39" s="43"/>
      <c r="E39" s="43"/>
      <c r="F39" s="43"/>
      <c r="G39" s="43"/>
      <c r="H39" s="43"/>
      <c r="I39" s="3"/>
      <c r="J39" s="3"/>
      <c r="K39" s="3"/>
      <c r="L39" s="11"/>
      <c r="O39" s="155"/>
      <c r="P39" s="191">
        <v>1663.76756175952</v>
      </c>
      <c r="Q39" s="155">
        <v>-1.9297797776397618</v>
      </c>
      <c r="R39" s="30">
        <v>9.2994377325364752</v>
      </c>
      <c r="S39" s="202"/>
      <c r="T39" s="29"/>
    </row>
    <row r="40" spans="1:20" ht="15.75" x14ac:dyDescent="0.25">
      <c r="A40" s="10"/>
      <c r="B40" s="42"/>
      <c r="C40" s="43"/>
      <c r="D40" s="43"/>
      <c r="E40" s="43"/>
      <c r="F40" s="43"/>
      <c r="G40" s="43"/>
      <c r="H40" s="43"/>
      <c r="I40" s="3"/>
      <c r="J40" s="3"/>
      <c r="K40" s="3"/>
      <c r="L40" s="11"/>
      <c r="O40" s="155"/>
      <c r="P40" s="191">
        <v>1635.9770115227336</v>
      </c>
      <c r="Q40" s="155">
        <v>-1.6703385061430431</v>
      </c>
      <c r="R40" s="30">
        <v>9.4886653643396315</v>
      </c>
      <c r="S40" s="202"/>
      <c r="T40" s="29"/>
    </row>
    <row r="41" spans="1:20" ht="15.75" x14ac:dyDescent="0.25">
      <c r="A41" s="10"/>
      <c r="B41" s="42"/>
      <c r="C41" s="43"/>
      <c r="D41" s="43"/>
      <c r="E41" s="43"/>
      <c r="F41" s="43"/>
      <c r="G41" s="43"/>
      <c r="H41" s="43"/>
      <c r="I41" s="3"/>
      <c r="J41" s="3"/>
      <c r="K41" s="3"/>
      <c r="L41" s="11"/>
      <c r="O41" s="155"/>
      <c r="P41" s="191">
        <v>1653.1349286626919</v>
      </c>
      <c r="Q41" s="155">
        <v>1.048787178493904</v>
      </c>
      <c r="R41" s="30">
        <v>9.6547949097065988</v>
      </c>
      <c r="S41" s="202"/>
      <c r="T41" s="29"/>
    </row>
    <row r="42" spans="1:20" ht="15.75" x14ac:dyDescent="0.25">
      <c r="A42" s="10"/>
      <c r="B42" s="42"/>
      <c r="C42" s="43"/>
      <c r="D42" s="43"/>
      <c r="E42" s="43"/>
      <c r="F42" s="43"/>
      <c r="G42" s="43"/>
      <c r="H42" s="43"/>
      <c r="I42" s="3"/>
      <c r="J42" s="3"/>
      <c r="K42" s="3"/>
      <c r="L42" s="11"/>
      <c r="O42" s="155"/>
      <c r="P42" s="191">
        <v>1666.4396543068151</v>
      </c>
      <c r="Q42" s="155">
        <v>0.80481788954069877</v>
      </c>
      <c r="R42" s="30">
        <v>9.8073701817182659</v>
      </c>
      <c r="S42" s="202"/>
      <c r="T42" s="29"/>
    </row>
    <row r="43" spans="1:20" ht="15.75" x14ac:dyDescent="0.25">
      <c r="A43" s="10"/>
      <c r="B43" s="42"/>
      <c r="C43" s="43"/>
      <c r="D43" s="43"/>
      <c r="E43" s="43"/>
      <c r="F43" s="43"/>
      <c r="G43" s="43"/>
      <c r="H43" s="43"/>
      <c r="I43" s="3"/>
      <c r="J43" s="3"/>
      <c r="K43" s="3"/>
      <c r="L43" s="11"/>
      <c r="O43" s="155" t="s">
        <v>335</v>
      </c>
      <c r="P43" s="191">
        <v>1678.2211524007498</v>
      </c>
      <c r="Q43" s="155">
        <v>0.70698618239706246</v>
      </c>
      <c r="R43" s="30">
        <v>9.7878427123774259</v>
      </c>
      <c r="S43" s="202"/>
      <c r="T43" s="29"/>
    </row>
    <row r="44" spans="1:20" ht="15.75" x14ac:dyDescent="0.25">
      <c r="A44" s="10"/>
      <c r="B44" s="42"/>
      <c r="C44" s="43"/>
      <c r="D44" s="43"/>
      <c r="E44" s="43"/>
      <c r="F44" s="43"/>
      <c r="G44" s="43"/>
      <c r="H44" s="43"/>
      <c r="I44" s="3"/>
      <c r="J44" s="3"/>
      <c r="K44" s="3"/>
      <c r="L44" s="11"/>
      <c r="O44" s="155"/>
      <c r="P44" s="191">
        <v>1700.4597078449181</v>
      </c>
      <c r="Q44" s="155">
        <v>1.3251266325868372</v>
      </c>
      <c r="R44" s="30">
        <v>9.6814059764273921</v>
      </c>
      <c r="S44" s="202"/>
      <c r="T44" s="29"/>
    </row>
    <row r="45" spans="1:20" ht="15.75" x14ac:dyDescent="0.25">
      <c r="A45" s="10"/>
      <c r="B45" s="42"/>
      <c r="C45" s="43"/>
      <c r="D45" s="43"/>
      <c r="E45" s="43"/>
      <c r="F45" s="43"/>
      <c r="G45" s="43"/>
      <c r="H45" s="43"/>
      <c r="I45" s="3"/>
      <c r="J45" s="3"/>
      <c r="K45" s="3"/>
      <c r="L45" s="11"/>
      <c r="O45" s="155"/>
      <c r="P45" s="191">
        <v>1727.5087535753671</v>
      </c>
      <c r="Q45" s="155">
        <v>1.5906901884038094</v>
      </c>
      <c r="R45" s="30">
        <v>9.5514481052676246</v>
      </c>
      <c r="S45" s="202"/>
      <c r="T45" s="29"/>
    </row>
    <row r="46" spans="1:20" ht="15.75" x14ac:dyDescent="0.25">
      <c r="A46" s="10"/>
      <c r="B46" s="42"/>
      <c r="C46" s="43"/>
      <c r="D46" s="43"/>
      <c r="E46" s="43"/>
      <c r="F46" s="43"/>
      <c r="G46" s="43"/>
      <c r="H46" s="43"/>
      <c r="I46" s="3"/>
      <c r="J46" s="3"/>
      <c r="K46" s="3"/>
      <c r="L46" s="11"/>
      <c r="O46" s="155"/>
      <c r="P46" s="191">
        <v>1770.5408099374235</v>
      </c>
      <c r="Q46" s="155">
        <v>2.4909891931369055</v>
      </c>
      <c r="R46" s="30">
        <v>9.4821750911745717</v>
      </c>
      <c r="S46" s="202"/>
      <c r="T46" s="29"/>
    </row>
    <row r="47" spans="1:20" ht="15.75" x14ac:dyDescent="0.25">
      <c r="A47" s="10"/>
      <c r="B47" s="42"/>
      <c r="C47" s="43"/>
      <c r="D47" s="43"/>
      <c r="E47" s="43"/>
      <c r="F47" s="43"/>
      <c r="G47" s="43"/>
      <c r="H47" s="43"/>
      <c r="I47" s="3"/>
      <c r="J47" s="3"/>
      <c r="K47" s="3"/>
      <c r="L47" s="11"/>
      <c r="O47" s="155"/>
      <c r="P47" s="191">
        <v>1803.4202586724568</v>
      </c>
      <c r="Q47" s="155">
        <v>1.857028572879682</v>
      </c>
      <c r="R47" s="30">
        <v>9.3718744179307478</v>
      </c>
      <c r="S47" s="202"/>
      <c r="T47" s="29"/>
    </row>
    <row r="48" spans="1:20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55"/>
      <c r="P48" s="191">
        <v>1832.7789184597154</v>
      </c>
      <c r="Q48" s="155">
        <v>1.6279433285766753</v>
      </c>
      <c r="R48" s="30">
        <v>9.2170673951573292</v>
      </c>
      <c r="S48" s="202"/>
      <c r="T48" s="29"/>
    </row>
    <row r="49" spans="1:20" x14ac:dyDescent="0.25">
      <c r="A49" s="187" t="s">
        <v>372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55"/>
      <c r="P49" s="191">
        <v>1866.298460546476</v>
      </c>
      <c r="Q49" s="155">
        <v>1.8288917309748687</v>
      </c>
      <c r="R49" s="30">
        <v>9.0926875102057316</v>
      </c>
      <c r="S49" s="202"/>
      <c r="T49" s="29"/>
    </row>
    <row r="50" spans="1:20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55"/>
      <c r="P50" s="191">
        <v>1942.9791059964241</v>
      </c>
      <c r="Q50" s="155">
        <v>4.1087021755081388</v>
      </c>
      <c r="R50" s="30">
        <v>14.528250936085785</v>
      </c>
      <c r="S50" s="202"/>
      <c r="T50" s="29"/>
    </row>
    <row r="51" spans="1:20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55"/>
      <c r="P51" s="191">
        <v>1832.2599168645675</v>
      </c>
      <c r="Q51" s="155">
        <v>-5.6984240741526744</v>
      </c>
      <c r="R51" s="30">
        <v>12.3491437528084</v>
      </c>
      <c r="S51" s="202"/>
      <c r="T51" s="29"/>
    </row>
    <row r="52" spans="1:20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55"/>
      <c r="P52" s="191">
        <v>1789.2378108449275</v>
      </c>
      <c r="Q52" s="155">
        <v>-2.3480351026431312</v>
      </c>
      <c r="R52" s="30">
        <v>11.373044796561604</v>
      </c>
      <c r="S52" s="202"/>
      <c r="T52" s="29"/>
    </row>
    <row r="53" spans="1:20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55"/>
      <c r="P53" s="191">
        <v>1772.2478522540205</v>
      </c>
      <c r="Q53" s="155">
        <v>-0.94956402597393685</v>
      </c>
      <c r="R53" s="30">
        <v>10.336876142529071</v>
      </c>
      <c r="S53" s="202"/>
      <c r="T53" s="29"/>
    </row>
    <row r="54" spans="1:20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55"/>
      <c r="P54" s="191">
        <v>1751.3061917873381</v>
      </c>
      <c r="Q54" s="155">
        <v>-1.1816440031256259</v>
      </c>
      <c r="R54" s="30">
        <v>9.2859730783334982</v>
      </c>
      <c r="S54" s="202"/>
      <c r="T54" s="29"/>
    </row>
    <row r="55" spans="1:20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55" t="s">
        <v>336</v>
      </c>
      <c r="P55" s="191">
        <v>1778.5321232609815</v>
      </c>
      <c r="Q55" s="155">
        <v>1.5546071612901224</v>
      </c>
      <c r="R55" s="30">
        <v>8.7303603703891</v>
      </c>
      <c r="S55" s="202"/>
      <c r="T55" s="29"/>
    </row>
    <row r="56" spans="1:20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55"/>
      <c r="P56" s="191">
        <v>1822.901002292303</v>
      </c>
      <c r="Q56" s="155">
        <v>2.4946908999298856</v>
      </c>
      <c r="R56" s="30">
        <v>8.507905782943892</v>
      </c>
      <c r="S56" s="202"/>
      <c r="T56" s="29"/>
    </row>
    <row r="57" spans="1:20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55"/>
      <c r="P57" s="191">
        <v>1791.9025164522466</v>
      </c>
      <c r="Q57" s="155">
        <v>-1.7005029785531867</v>
      </c>
      <c r="R57" s="30">
        <v>7.892640092746972</v>
      </c>
      <c r="S57" s="202"/>
      <c r="T57" s="29"/>
    </row>
    <row r="58" spans="1:20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55"/>
      <c r="P58" s="191">
        <v>1788.2350442817524</v>
      </c>
      <c r="Q58" s="155">
        <v>-0.20466917908879001</v>
      </c>
      <c r="R58" s="30">
        <v>7.089298116278786</v>
      </c>
      <c r="S58" s="202"/>
      <c r="T58" s="29"/>
    </row>
    <row r="59" spans="1:20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55"/>
      <c r="P59" s="191">
        <v>1816.3968270988796</v>
      </c>
      <c r="Q59" s="155">
        <v>1.5748367591374768</v>
      </c>
      <c r="R59" s="30">
        <v>6.4134130221096042</v>
      </c>
      <c r="S59" s="202"/>
      <c r="T59" s="29"/>
    </row>
    <row r="60" spans="1:20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55"/>
      <c r="P60" s="191">
        <v>1849.0768696115651</v>
      </c>
      <c r="Q60" s="155">
        <v>1.7991686632089943</v>
      </c>
      <c r="R60" s="30">
        <v>5.8756943581269594</v>
      </c>
      <c r="S60" s="202"/>
      <c r="T60" s="29"/>
    </row>
    <row r="61" spans="1:20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55"/>
      <c r="P61" s="191">
        <v>2060.3855223053147</v>
      </c>
      <c r="Q61" s="155">
        <v>11.427791681702182</v>
      </c>
      <c r="R61" s="30">
        <v>6.2836617399456118</v>
      </c>
      <c r="S61" s="202"/>
      <c r="T61" s="29"/>
    </row>
    <row r="62" spans="1:20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55"/>
      <c r="P62" s="191">
        <v>2044.2680842637217</v>
      </c>
      <c r="Q62" s="155">
        <v>-0.78225350872974664</v>
      </c>
      <c r="R62" s="30">
        <v>5.2130760415641797</v>
      </c>
      <c r="S62" s="202"/>
      <c r="T62" s="29"/>
    </row>
    <row r="63" spans="1:20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55"/>
      <c r="P63" s="191">
        <v>1939.3102290371085</v>
      </c>
      <c r="Q63" s="155">
        <v>-5.1342510326582547</v>
      </c>
      <c r="R63" s="30">
        <v>5.518572179886827</v>
      </c>
      <c r="S63" s="202"/>
      <c r="T63" s="29"/>
    </row>
    <row r="64" spans="1:20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55"/>
      <c r="P64" s="191">
        <v>1953.0217247137525</v>
      </c>
      <c r="Q64" s="155">
        <v>0.70702951344983056</v>
      </c>
      <c r="R64" s="30">
        <v>6.6874787231494315</v>
      </c>
      <c r="S64" s="202"/>
      <c r="T64" s="29"/>
    </row>
    <row r="65" spans="1:20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55"/>
      <c r="P65" s="191">
        <v>1931.1379206257961</v>
      </c>
      <c r="Q65" s="155">
        <v>-1.1205100184517258</v>
      </c>
      <c r="R65" s="30">
        <v>7.2377429358446932</v>
      </c>
      <c r="S65" s="202"/>
      <c r="T65" s="29"/>
    </row>
    <row r="66" spans="1:20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55"/>
      <c r="P66" s="191">
        <v>1943.2001189045293</v>
      </c>
      <c r="Q66" s="155">
        <v>0.62461609551038855</v>
      </c>
      <c r="R66" s="30">
        <v>7.9544976191456618</v>
      </c>
      <c r="S66" s="202"/>
      <c r="T66" s="29"/>
    </row>
    <row r="67" spans="1:20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55" t="s">
        <v>337</v>
      </c>
      <c r="P67" s="191">
        <v>1970.9364865157911</v>
      </c>
      <c r="Q67" s="155">
        <v>1.4273551828978936</v>
      </c>
      <c r="R67" s="30">
        <v>8.4231928988725446</v>
      </c>
      <c r="S67" s="202"/>
      <c r="T67" s="29"/>
    </row>
    <row r="68" spans="1:20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55"/>
      <c r="P68" s="191">
        <v>2055.1032532899694</v>
      </c>
      <c r="Q68" s="155">
        <v>4.2703946753234856</v>
      </c>
      <c r="R68" s="30">
        <v>9.0430440068361762</v>
      </c>
      <c r="S68" s="202"/>
      <c r="T68" s="29"/>
    </row>
    <row r="69" spans="1:20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55"/>
      <c r="P69" s="191">
        <v>2039.8357619515298</v>
      </c>
      <c r="Q69" s="155">
        <v>-0.74290629018265442</v>
      </c>
      <c r="R69" s="30">
        <v>9.6361559362921909</v>
      </c>
      <c r="S69" s="202"/>
      <c r="T69" s="29"/>
    </row>
    <row r="70" spans="1:20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55"/>
      <c r="P70" s="191">
        <v>2043.8629808262319</v>
      </c>
      <c r="Q70" s="155">
        <v>0.19742858468414504</v>
      </c>
      <c r="R70" s="30">
        <v>10.148220222821692</v>
      </c>
      <c r="S70" s="202"/>
      <c r="T70" s="29"/>
    </row>
    <row r="71" spans="1:20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55"/>
      <c r="P71" s="191">
        <v>2061.3937938694989</v>
      </c>
      <c r="Q71" s="155">
        <v>0.85772936873587113</v>
      </c>
      <c r="R71" s="30">
        <v>10.483645535399511</v>
      </c>
      <c r="S71" s="202"/>
      <c r="T71" s="29"/>
    </row>
    <row r="72" spans="1:20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55"/>
      <c r="P72" s="191">
        <v>2131.8789992102406</v>
      </c>
      <c r="Q72" s="155">
        <v>3.4192984159728157</v>
      </c>
      <c r="R72" s="30">
        <v>10.929851349764764</v>
      </c>
      <c r="S72" s="202"/>
      <c r="T72" s="29"/>
    </row>
    <row r="73" spans="1:20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55"/>
      <c r="P73" s="191">
        <v>2386.4812548834129</v>
      </c>
      <c r="Q73" s="155">
        <v>11.942622248612157</v>
      </c>
      <c r="R73" s="30">
        <v>11.388576260114469</v>
      </c>
      <c r="S73" s="202"/>
      <c r="T73" s="29"/>
    </row>
    <row r="74" spans="1:20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55"/>
      <c r="P74" s="191">
        <v>2364.5121561360252</v>
      </c>
      <c r="Q74" s="155">
        <v>-0.92056447970972899</v>
      </c>
      <c r="R74" s="30">
        <v>15.665463563094505</v>
      </c>
      <c r="S74" s="202"/>
      <c r="T74" s="29"/>
    </row>
    <row r="75" spans="1:20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55"/>
      <c r="P75" s="191">
        <v>2265.8590766825241</v>
      </c>
      <c r="Q75" s="155">
        <v>-4.1722382013343218</v>
      </c>
      <c r="R75" s="30">
        <v>16.236480587268296</v>
      </c>
      <c r="S75" s="202"/>
      <c r="T75" s="29"/>
    </row>
    <row r="76" spans="1:20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55"/>
      <c r="P76" s="191">
        <v>2291.5331728331703</v>
      </c>
      <c r="Q76" s="155">
        <v>1.1330844188349065</v>
      </c>
      <c r="R76" s="30">
        <v>16.597115543034956</v>
      </c>
      <c r="S76" s="202"/>
      <c r="T76" s="29"/>
    </row>
    <row r="77" spans="1:20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55"/>
      <c r="P77" s="191">
        <v>2268.4362007298155</v>
      </c>
      <c r="Q77" s="155">
        <v>-1.0079265871939636</v>
      </c>
      <c r="R77" s="30">
        <v>16.810456254312189</v>
      </c>
      <c r="S77" s="202"/>
      <c r="T77" s="29"/>
    </row>
    <row r="78" spans="1:20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55"/>
      <c r="P78" s="191">
        <v>2257.4399556217049</v>
      </c>
      <c r="Q78" s="155">
        <v>-0.48475002755522523</v>
      </c>
      <c r="R78" s="30">
        <v>16.68385297635</v>
      </c>
      <c r="S78" s="202"/>
      <c r="T78" s="29"/>
    </row>
    <row r="79" spans="1:20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55" t="s">
        <v>338</v>
      </c>
      <c r="P79" s="191">
        <v>2253.7215160831738</v>
      </c>
      <c r="Q79" s="155">
        <v>-0.16471931088448688</v>
      </c>
      <c r="R79" s="30">
        <v>16.293056793197636</v>
      </c>
      <c r="S79" s="202"/>
      <c r="T79" s="29"/>
    </row>
    <row r="80" spans="1:20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55"/>
      <c r="P80" s="191">
        <v>2327.4643142731652</v>
      </c>
      <c r="Q80" s="155">
        <v>3.2720457103392109</v>
      </c>
      <c r="R80" s="30">
        <v>15.841526986191301</v>
      </c>
      <c r="S80" s="202"/>
      <c r="T80" s="29"/>
    </row>
    <row r="81" spans="1:20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55"/>
      <c r="P81" s="191">
        <v>2326.2105280265982</v>
      </c>
      <c r="Q81" s="155">
        <v>-5.3869193133404547E-2</v>
      </c>
      <c r="R81" s="30">
        <v>15.609954281474314</v>
      </c>
      <c r="S81" s="202"/>
      <c r="T81" s="29"/>
    </row>
    <row r="82" spans="1:20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55"/>
      <c r="P82" s="191">
        <v>2326.1217012245888</v>
      </c>
      <c r="Q82" s="155">
        <v>-3.818519473586246E-3</v>
      </c>
      <c r="R82" s="30">
        <v>15.371096009024289</v>
      </c>
      <c r="S82" s="202"/>
      <c r="T82" s="29"/>
    </row>
    <row r="83" spans="1:20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55"/>
      <c r="P83" s="191">
        <v>2352.0032735115919</v>
      </c>
      <c r="Q83" s="155">
        <v>1.1126491048760512</v>
      </c>
      <c r="R83" s="30">
        <v>15.269846853051217</v>
      </c>
      <c r="S83" s="202"/>
      <c r="T83" s="29"/>
    </row>
    <row r="84" spans="1:20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55"/>
      <c r="P84" s="191">
        <v>2407.9627401581643</v>
      </c>
      <c r="Q84" s="155">
        <v>2.3792257126846517</v>
      </c>
      <c r="R84" s="30">
        <v>15.046228192566824</v>
      </c>
      <c r="S84" s="202"/>
      <c r="T84" s="29"/>
    </row>
    <row r="85" spans="1:20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55"/>
      <c r="P85" s="191">
        <v>2675.6984785584364</v>
      </c>
      <c r="Q85" s="155">
        <v>11.118765832011434</v>
      </c>
      <c r="R85" s="30">
        <v>14.761097727616956</v>
      </c>
      <c r="S85" s="202"/>
      <c r="T85" s="29"/>
    </row>
    <row r="86" spans="1:20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O86" s="155"/>
      <c r="P86" s="191">
        <v>2735.8558210504707</v>
      </c>
      <c r="Q86" s="155">
        <v>2.2482855588588091</v>
      </c>
      <c r="R86" s="30">
        <v>15.704874426244352</v>
      </c>
      <c r="S86" s="29"/>
      <c r="T86" s="29"/>
    </row>
    <row r="87" spans="1:20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O87" s="155"/>
      <c r="P87" s="191">
        <v>2636.5298194688253</v>
      </c>
      <c r="Q87" s="155">
        <v>-3.630527632976932</v>
      </c>
      <c r="R87" s="30">
        <v>16.024944229991611</v>
      </c>
      <c r="S87" s="29"/>
      <c r="T87" s="29"/>
    </row>
    <row r="88" spans="1:20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55"/>
      <c r="P88" s="191">
        <v>2717.3101026072036</v>
      </c>
      <c r="Q88" s="155">
        <v>3.0638865732477427</v>
      </c>
      <c r="R88" s="30">
        <v>16.87095442290827</v>
      </c>
      <c r="S88" s="29"/>
      <c r="T88" s="29"/>
    </row>
    <row r="89" spans="1:20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74"/>
      <c r="P89" s="191">
        <v>2618.3822272168823</v>
      </c>
      <c r="Q89" s="155">
        <v>-3.6406546052804911</v>
      </c>
      <c r="R89" s="30">
        <v>16.514484380567684</v>
      </c>
      <c r="S89" s="29"/>
      <c r="T89" s="29"/>
    </row>
    <row r="90" spans="1:20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155"/>
      <c r="P90" s="191">
        <v>2773.4884294482481</v>
      </c>
      <c r="Q90" s="155">
        <v>5.92374179060291</v>
      </c>
      <c r="R90" s="30">
        <v>18.302246488721096</v>
      </c>
      <c r="S90" s="29"/>
      <c r="T90" s="29"/>
    </row>
    <row r="91" spans="1:20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O91" s="155" t="s">
        <v>339</v>
      </c>
      <c r="P91" s="191">
        <v>2710.7240266884696</v>
      </c>
      <c r="Q91" s="155">
        <v>-2.2630129656702636</v>
      </c>
      <c r="R91" s="30">
        <v>19.278455691169107</v>
      </c>
      <c r="S91" s="29"/>
      <c r="T91" s="29"/>
    </row>
    <row r="92" spans="1:20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S92" s="29"/>
      <c r="T92" s="29"/>
    </row>
    <row r="93" spans="1:20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S93" s="169"/>
      <c r="T93" s="169"/>
    </row>
    <row r="94" spans="1:20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S94" s="169"/>
      <c r="T94" s="169"/>
    </row>
    <row r="95" spans="1:20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S95" s="169"/>
      <c r="T95" s="169"/>
    </row>
    <row r="96" spans="1:20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S96" s="169"/>
      <c r="T96" s="169"/>
    </row>
    <row r="97" spans="1:20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N97" s="169"/>
      <c r="O97" s="169"/>
      <c r="P97" s="169"/>
      <c r="Q97" s="169"/>
      <c r="R97" s="169"/>
      <c r="S97" s="169"/>
      <c r="T97" s="169"/>
    </row>
    <row r="98" spans="1:20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N98" s="169"/>
      <c r="O98" s="169"/>
      <c r="P98" s="169"/>
      <c r="Q98" s="169"/>
      <c r="R98" s="169"/>
      <c r="S98" s="169"/>
      <c r="T98" s="169"/>
    </row>
    <row r="99" spans="1:20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N99" s="169"/>
      <c r="O99" s="169"/>
      <c r="P99" s="169"/>
      <c r="Q99" s="169"/>
      <c r="R99" s="169"/>
      <c r="S99" s="169"/>
      <c r="T99" s="169"/>
    </row>
    <row r="100" spans="1:20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N100" s="169"/>
      <c r="O100" s="169"/>
      <c r="P100" s="169"/>
      <c r="Q100" s="169"/>
      <c r="R100" s="169"/>
      <c r="S100" s="169"/>
      <c r="T100" s="169"/>
    </row>
    <row r="101" spans="1:20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N101" s="169"/>
      <c r="O101" s="169"/>
      <c r="P101" s="169"/>
      <c r="Q101" s="169"/>
      <c r="R101" s="169"/>
      <c r="S101" s="169"/>
      <c r="T101" s="169"/>
    </row>
    <row r="102" spans="1:20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N102" s="169"/>
      <c r="O102" s="169"/>
      <c r="P102" s="169"/>
      <c r="Q102" s="169"/>
      <c r="R102" s="169"/>
      <c r="S102" s="169"/>
      <c r="T102" s="169"/>
    </row>
    <row r="103" spans="1:20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N103" s="169"/>
      <c r="O103" s="169"/>
      <c r="P103" s="169"/>
      <c r="Q103" s="169"/>
      <c r="R103" s="169"/>
      <c r="S103" s="169"/>
      <c r="T103" s="169"/>
    </row>
    <row r="104" spans="1:20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N104" s="169"/>
      <c r="O104" s="169"/>
      <c r="P104" s="169"/>
      <c r="Q104" s="169"/>
      <c r="R104" s="169"/>
      <c r="S104" s="169"/>
      <c r="T104" s="169"/>
    </row>
    <row r="105" spans="1:20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N105" s="169"/>
      <c r="O105" s="169"/>
      <c r="P105" s="169"/>
      <c r="Q105" s="169"/>
      <c r="R105" s="169"/>
      <c r="S105" s="169"/>
      <c r="T105" s="169"/>
    </row>
    <row r="106" spans="1:20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N106" s="169"/>
      <c r="O106" s="169"/>
      <c r="P106" s="169"/>
      <c r="Q106" s="169"/>
      <c r="R106" s="169"/>
      <c r="S106" s="169"/>
      <c r="T106" s="169"/>
    </row>
    <row r="107" spans="1:20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N107" s="169"/>
      <c r="O107" s="169"/>
      <c r="P107" s="169"/>
      <c r="Q107" s="169"/>
      <c r="R107" s="169"/>
      <c r="S107" s="169"/>
      <c r="T107" s="169"/>
    </row>
    <row r="108" spans="1:20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N108" s="169"/>
      <c r="O108" s="169"/>
      <c r="P108" s="169"/>
      <c r="Q108" s="169"/>
      <c r="R108" s="169"/>
      <c r="S108" s="169"/>
      <c r="T108" s="169"/>
    </row>
    <row r="109" spans="1:20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N109" s="169"/>
      <c r="O109" s="169"/>
      <c r="P109" s="169"/>
      <c r="Q109" s="169"/>
      <c r="R109" s="169"/>
      <c r="S109" s="169"/>
      <c r="T109" s="169"/>
    </row>
    <row r="110" spans="1:20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N110" s="169"/>
      <c r="O110" s="169"/>
      <c r="P110" s="169"/>
      <c r="Q110" s="169"/>
      <c r="R110" s="169"/>
      <c r="S110" s="169"/>
      <c r="T110" s="169"/>
    </row>
    <row r="111" spans="1:20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N111" s="169"/>
      <c r="O111" s="169"/>
      <c r="P111" s="169"/>
      <c r="Q111" s="169"/>
      <c r="R111" s="169"/>
      <c r="S111" s="169"/>
      <c r="T111" s="169"/>
    </row>
    <row r="112" spans="1:20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N112" s="169"/>
      <c r="O112" s="169"/>
      <c r="P112" s="169"/>
      <c r="Q112" s="169"/>
      <c r="R112" s="169"/>
      <c r="S112" s="169"/>
      <c r="T112" s="169"/>
    </row>
    <row r="113" spans="1:20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N113" s="169"/>
      <c r="O113" s="169"/>
      <c r="P113" s="169"/>
      <c r="Q113" s="169"/>
      <c r="R113" s="169"/>
      <c r="S113" s="169"/>
      <c r="T113" s="169"/>
    </row>
    <row r="114" spans="1:20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N114" s="169"/>
      <c r="O114" s="169"/>
      <c r="P114" s="169"/>
      <c r="Q114" s="169"/>
      <c r="R114" s="169"/>
      <c r="S114" s="169"/>
      <c r="T114" s="169"/>
    </row>
    <row r="115" spans="1:20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N115" s="169"/>
      <c r="O115" s="169"/>
      <c r="P115" s="169"/>
      <c r="Q115" s="169"/>
      <c r="R115" s="169"/>
      <c r="S115" s="169"/>
      <c r="T115" s="169"/>
    </row>
    <row r="116" spans="1:20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N116" s="169"/>
      <c r="O116" s="169"/>
      <c r="P116" s="169"/>
      <c r="Q116" s="169"/>
      <c r="R116" s="169"/>
      <c r="S116" s="169"/>
      <c r="T116" s="169"/>
    </row>
    <row r="117" spans="1:20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N117" s="169"/>
      <c r="O117" s="169"/>
      <c r="P117" s="169"/>
      <c r="Q117" s="169"/>
      <c r="R117" s="169"/>
      <c r="S117" s="169"/>
      <c r="T117" s="169"/>
    </row>
    <row r="118" spans="1:20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N118" s="169"/>
      <c r="O118" s="169"/>
      <c r="P118" s="169"/>
      <c r="Q118" s="169"/>
      <c r="R118" s="169"/>
      <c r="S118" s="169"/>
      <c r="T118" s="169"/>
    </row>
    <row r="119" spans="1:20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N119" s="169"/>
      <c r="O119" s="169"/>
      <c r="P119" s="169"/>
      <c r="Q119" s="169"/>
      <c r="R119" s="169"/>
      <c r="S119" s="169"/>
      <c r="T119" s="169"/>
    </row>
    <row r="120" spans="1:20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N120" s="169"/>
      <c r="O120" s="169"/>
      <c r="P120" s="169"/>
      <c r="Q120" s="169"/>
      <c r="R120" s="169"/>
      <c r="S120" s="169"/>
      <c r="T120" s="169"/>
    </row>
    <row r="121" spans="1:20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N121" s="169"/>
      <c r="O121" s="169"/>
      <c r="P121" s="169"/>
      <c r="Q121" s="169"/>
      <c r="R121" s="169"/>
      <c r="S121" s="169"/>
      <c r="T121" s="169"/>
    </row>
    <row r="122" spans="1:20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N122" s="169"/>
      <c r="O122" s="169"/>
      <c r="P122" s="169"/>
      <c r="Q122" s="169"/>
      <c r="R122" s="169"/>
      <c r="S122" s="169"/>
      <c r="T122" s="169"/>
    </row>
    <row r="123" spans="1:20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N123" s="169"/>
      <c r="O123" s="169"/>
      <c r="P123" s="169"/>
      <c r="Q123" s="169"/>
      <c r="R123" s="169"/>
      <c r="S123" s="169"/>
      <c r="T123" s="169"/>
    </row>
    <row r="124" spans="1:20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N124" s="169"/>
      <c r="O124" s="169"/>
      <c r="P124" s="169"/>
      <c r="Q124" s="169"/>
      <c r="R124" s="169"/>
      <c r="S124" s="169"/>
      <c r="T124" s="169"/>
    </row>
    <row r="125" spans="1:20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N125" s="169"/>
      <c r="O125" s="169"/>
      <c r="P125" s="169"/>
      <c r="Q125" s="169"/>
      <c r="R125" s="169"/>
      <c r="S125" s="169"/>
      <c r="T125" s="169"/>
    </row>
    <row r="126" spans="1:20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N126" s="169"/>
      <c r="O126" s="169"/>
      <c r="P126" s="169"/>
      <c r="Q126" s="169"/>
      <c r="R126" s="169"/>
      <c r="S126" s="169"/>
      <c r="T126" s="169"/>
    </row>
    <row r="127" spans="1:20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N127" s="169"/>
      <c r="O127" s="169"/>
      <c r="P127" s="169"/>
      <c r="Q127" s="169"/>
      <c r="R127" s="169"/>
      <c r="S127" s="169"/>
      <c r="T127" s="169"/>
    </row>
    <row r="128" spans="1:20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N128" s="169"/>
      <c r="O128" s="169"/>
      <c r="P128" s="169"/>
      <c r="Q128" s="169"/>
      <c r="R128" s="169"/>
      <c r="S128" s="169"/>
      <c r="T128" s="169"/>
    </row>
    <row r="129" spans="1:20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N129" s="169"/>
      <c r="O129" s="169"/>
      <c r="P129" s="169"/>
      <c r="Q129" s="169"/>
      <c r="R129" s="169"/>
      <c r="S129" s="169"/>
      <c r="T129" s="169"/>
    </row>
    <row r="130" spans="1:20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N130" s="169"/>
      <c r="O130" s="169"/>
      <c r="P130" s="169"/>
      <c r="Q130" s="169"/>
      <c r="R130" s="169"/>
      <c r="S130" s="169"/>
      <c r="T130" s="169"/>
    </row>
    <row r="131" spans="1:20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N131" s="169"/>
      <c r="O131" s="169"/>
      <c r="P131" s="169"/>
      <c r="Q131" s="169"/>
      <c r="R131" s="169"/>
      <c r="S131" s="169"/>
      <c r="T131" s="169"/>
    </row>
    <row r="132" spans="1:20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N132" s="169"/>
      <c r="O132" s="169"/>
      <c r="P132" s="169"/>
      <c r="Q132" s="169"/>
      <c r="R132" s="169"/>
      <c r="S132" s="169"/>
      <c r="T132" s="169"/>
    </row>
    <row r="133" spans="1:20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N133" s="169"/>
      <c r="O133" s="169"/>
      <c r="P133" s="169"/>
      <c r="Q133" s="169"/>
      <c r="R133" s="169"/>
      <c r="S133" s="169"/>
      <c r="T133" s="169"/>
    </row>
    <row r="134" spans="1:20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N134" s="169"/>
      <c r="O134" s="169"/>
      <c r="P134" s="169"/>
      <c r="Q134" s="169"/>
      <c r="R134" s="169"/>
      <c r="S134" s="169"/>
      <c r="T134" s="169"/>
    </row>
    <row r="135" spans="1:20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N135" s="169"/>
      <c r="O135" s="169"/>
      <c r="P135" s="169"/>
      <c r="Q135" s="169"/>
      <c r="R135" s="169"/>
      <c r="S135" s="169"/>
      <c r="T135" s="169"/>
    </row>
    <row r="136" spans="1:20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N136" s="169"/>
      <c r="O136" s="169"/>
      <c r="P136" s="169"/>
      <c r="Q136" s="169"/>
      <c r="R136" s="169"/>
      <c r="S136" s="169"/>
      <c r="T136" s="169"/>
    </row>
    <row r="137" spans="1:20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N137" s="169"/>
      <c r="O137" s="169"/>
      <c r="P137" s="169"/>
      <c r="Q137" s="169"/>
      <c r="R137" s="169"/>
      <c r="S137" s="169"/>
      <c r="T137" s="169"/>
    </row>
    <row r="138" spans="1:20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N138" s="169"/>
      <c r="O138" s="169"/>
      <c r="P138" s="169"/>
      <c r="Q138" s="169"/>
      <c r="R138" s="169"/>
      <c r="S138" s="169"/>
      <c r="T138" s="169"/>
    </row>
    <row r="139" spans="1:20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N139" s="169"/>
      <c r="O139" s="169"/>
      <c r="P139" s="169"/>
      <c r="Q139" s="169"/>
      <c r="R139" s="169"/>
      <c r="S139" s="169"/>
      <c r="T139" s="169"/>
    </row>
    <row r="140" spans="1:20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N140" s="169"/>
      <c r="O140" s="169"/>
      <c r="P140" s="169"/>
      <c r="Q140" s="169"/>
      <c r="R140" s="169"/>
      <c r="S140" s="169"/>
      <c r="T140" s="169"/>
    </row>
    <row r="141" spans="1:20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N141" s="169"/>
      <c r="O141" s="169"/>
      <c r="P141" s="169"/>
      <c r="Q141" s="169"/>
      <c r="R141" s="169"/>
      <c r="S141" s="169"/>
      <c r="T141" s="169"/>
    </row>
    <row r="142" spans="1:20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N142" s="169"/>
      <c r="O142" s="169"/>
      <c r="P142" s="169"/>
      <c r="Q142" s="169"/>
      <c r="R142" s="169"/>
      <c r="S142" s="169"/>
      <c r="T142" s="169"/>
    </row>
    <row r="143" spans="1:20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N143" s="169"/>
      <c r="O143" s="169"/>
      <c r="P143" s="169"/>
      <c r="Q143" s="169"/>
      <c r="R143" s="169"/>
      <c r="S143" s="169"/>
      <c r="T143" s="169"/>
    </row>
    <row r="144" spans="1:20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N144" s="169"/>
      <c r="O144" s="169"/>
      <c r="P144" s="169"/>
      <c r="Q144" s="169"/>
      <c r="R144" s="169"/>
      <c r="S144" s="169"/>
      <c r="T144" s="169"/>
    </row>
    <row r="145" spans="1:20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N145" s="169"/>
      <c r="O145" s="169"/>
      <c r="P145" s="169"/>
      <c r="Q145" s="169"/>
      <c r="R145" s="169"/>
      <c r="S145" s="169"/>
      <c r="T145" s="169"/>
    </row>
    <row r="146" spans="1:20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N146" s="169"/>
      <c r="O146" s="169"/>
      <c r="P146" s="169"/>
      <c r="Q146" s="169"/>
      <c r="R146" s="169"/>
      <c r="S146" s="169"/>
      <c r="T146" s="169"/>
    </row>
    <row r="147" spans="1:20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20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20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20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20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20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20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20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20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20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20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20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20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20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
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V179"/>
  <sheetViews>
    <sheetView zoomScaleNormal="100" zoomScaleSheetLayoutView="90" workbookViewId="0">
      <selection activeCell="A46" sqref="A46:H54"/>
    </sheetView>
  </sheetViews>
  <sheetFormatPr baseColWidth="10" defaultColWidth="11.5703125" defaultRowHeight="15" x14ac:dyDescent="0.25"/>
  <cols>
    <col min="1" max="1" width="3.7109375" style="1" customWidth="1"/>
    <col min="2" max="2" width="14.5703125" style="1" customWidth="1"/>
    <col min="3" max="3" width="9.7109375" style="1" customWidth="1"/>
    <col min="4" max="8" width="8.7109375" style="1" customWidth="1"/>
    <col min="9" max="9" width="11.140625" style="1" customWidth="1"/>
    <col min="10" max="10" width="11" style="1" customWidth="1"/>
    <col min="11" max="11" width="11.140625" style="1" customWidth="1"/>
    <col min="12" max="12" width="3.140625" style="1" customWidth="1"/>
    <col min="13" max="14" width="11.5703125" style="30" customWidth="1"/>
    <col min="15" max="15" width="4.85546875" style="30" customWidth="1"/>
    <col min="16" max="16" width="10" style="30" customWidth="1"/>
    <col min="17" max="17" width="7.42578125" style="30" customWidth="1"/>
    <col min="18" max="64" width="11.5703125" style="30" customWidth="1"/>
    <col min="65" max="230" width="11.5703125" style="30"/>
    <col min="231" max="16384" width="11.5703125" style="2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47" t="s">
        <v>64</v>
      </c>
      <c r="D8" s="247"/>
      <c r="E8" s="247"/>
      <c r="F8" s="247"/>
      <c r="G8" s="247"/>
      <c r="H8" s="247"/>
      <c r="I8" s="247"/>
      <c r="J8" s="247"/>
      <c r="K8" s="247"/>
      <c r="L8" s="11"/>
    </row>
    <row r="9" spans="1:18" ht="15.6" x14ac:dyDescent="0.3">
      <c r="A9" s="10"/>
      <c r="B9" s="3"/>
      <c r="C9" s="248" t="s">
        <v>370</v>
      </c>
      <c r="D9" s="248"/>
      <c r="E9" s="248"/>
      <c r="F9" s="248"/>
      <c r="G9" s="248"/>
      <c r="H9" s="248"/>
      <c r="I9" s="248"/>
      <c r="J9" s="248"/>
      <c r="K9" s="248"/>
      <c r="L9" s="254"/>
    </row>
    <row r="10" spans="1:18" ht="15.6" x14ac:dyDescent="0.3">
      <c r="A10" s="10"/>
      <c r="B10" s="3"/>
      <c r="C10" s="163"/>
      <c r="D10" s="163"/>
      <c r="E10" s="163"/>
      <c r="F10" s="163"/>
      <c r="G10" s="163"/>
      <c r="H10" s="163"/>
      <c r="I10" s="3"/>
      <c r="J10" s="3"/>
      <c r="K10" s="3"/>
      <c r="L10" s="11"/>
    </row>
    <row r="11" spans="1:18" ht="18" customHeight="1" x14ac:dyDescent="0.25">
      <c r="A11" s="10"/>
      <c r="B11" s="34"/>
      <c r="C11" s="251" t="s">
        <v>50</v>
      </c>
      <c r="D11" s="251"/>
      <c r="E11" s="251"/>
      <c r="F11" s="251"/>
      <c r="G11" s="251"/>
      <c r="H11" s="251"/>
      <c r="I11" s="255" t="s">
        <v>210</v>
      </c>
      <c r="J11" s="246" t="s">
        <v>271</v>
      </c>
      <c r="K11" s="246" t="s">
        <v>212</v>
      </c>
      <c r="L11" s="11"/>
    </row>
    <row r="12" spans="1:18" ht="23.2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5"/>
      <c r="J12" s="246"/>
      <c r="K12" s="246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30" t="s">
        <v>97</v>
      </c>
      <c r="R13" s="30" t="s">
        <v>98</v>
      </c>
    </row>
    <row r="14" spans="1:18" ht="15.6" customHeight="1" x14ac:dyDescent="0.25">
      <c r="A14" s="10"/>
      <c r="B14" s="166" t="s">
        <v>124</v>
      </c>
      <c r="C14" s="233">
        <v>298.1103118864574</v>
      </c>
      <c r="D14" s="233">
        <v>310.48303559282414</v>
      </c>
      <c r="E14" s="233">
        <v>324.95263984682299</v>
      </c>
      <c r="F14" s="233">
        <v>380.41511634337934</v>
      </c>
      <c r="G14" s="233">
        <v>421.10009764975251</v>
      </c>
      <c r="H14" s="233">
        <v>426.04720165232294</v>
      </c>
      <c r="I14" s="207">
        <v>1.1748047626161107</v>
      </c>
      <c r="J14" s="207">
        <v>-24.320881271535001</v>
      </c>
      <c r="K14" s="207">
        <v>10.694890807033319</v>
      </c>
      <c r="L14" s="11"/>
      <c r="N14" s="30">
        <v>2009</v>
      </c>
      <c r="O14" s="155" t="s">
        <v>146</v>
      </c>
      <c r="P14" s="46">
        <v>298.1103118864574</v>
      </c>
      <c r="Q14" s="46" t="e">
        <v>#REF!</v>
      </c>
      <c r="R14" s="30" t="e">
        <v>#REF!</v>
      </c>
    </row>
    <row r="15" spans="1:18" ht="15.6" customHeight="1" x14ac:dyDescent="0.25">
      <c r="A15" s="10"/>
      <c r="B15" s="166" t="s">
        <v>125</v>
      </c>
      <c r="C15" s="233">
        <v>291.484916963091</v>
      </c>
      <c r="D15" s="233">
        <v>303.56957442318304</v>
      </c>
      <c r="E15" s="233">
        <v>313.66482394993659</v>
      </c>
      <c r="F15" s="233">
        <v>344.80016161564561</v>
      </c>
      <c r="G15" s="233">
        <v>393.02620274004715</v>
      </c>
      <c r="H15" s="233">
        <v>435.05018707552171</v>
      </c>
      <c r="I15" s="207">
        <v>10.692412883033597</v>
      </c>
      <c r="J15" s="207">
        <v>2.1131427194646113</v>
      </c>
      <c r="K15" s="207">
        <v>13.986664303875784</v>
      </c>
      <c r="L15" s="11"/>
      <c r="O15" s="155" t="s">
        <v>135</v>
      </c>
      <c r="P15" s="46">
        <v>291.484916963091</v>
      </c>
      <c r="Q15" s="46">
        <v>-2.2224641883202723</v>
      </c>
      <c r="R15" s="30" t="e">
        <v>#REF!</v>
      </c>
    </row>
    <row r="16" spans="1:18" ht="15.6" customHeight="1" x14ac:dyDescent="0.25">
      <c r="A16" s="10"/>
      <c r="B16" s="166" t="s">
        <v>126</v>
      </c>
      <c r="C16" s="233">
        <v>283.77713973140328</v>
      </c>
      <c r="D16" s="233">
        <v>297.75872914388691</v>
      </c>
      <c r="E16" s="233">
        <v>329.34201679504372</v>
      </c>
      <c r="F16" s="233">
        <v>369.85087725474563</v>
      </c>
      <c r="G16" s="233">
        <v>405.96752414128281</v>
      </c>
      <c r="H16" s="233">
        <v>456.08681534593018</v>
      </c>
      <c r="I16" s="207">
        <v>12.34564053138525</v>
      </c>
      <c r="J16" s="207">
        <v>4.835448620725824</v>
      </c>
      <c r="K16" s="207">
        <v>9.7651916238827177</v>
      </c>
      <c r="L16" s="11"/>
      <c r="O16" s="155" t="s">
        <v>136</v>
      </c>
      <c r="P16" s="46">
        <v>283.77713973140328</v>
      </c>
      <c r="Q16" s="46">
        <v>-2.6443142622929239</v>
      </c>
      <c r="R16" s="30" t="e">
        <v>#REF!</v>
      </c>
    </row>
    <row r="17" spans="1:19" ht="15.6" customHeight="1" x14ac:dyDescent="0.25">
      <c r="A17" s="10"/>
      <c r="B17" s="166" t="s">
        <v>127</v>
      </c>
      <c r="C17" s="233">
        <v>285.05523146588894</v>
      </c>
      <c r="D17" s="233">
        <v>300.16778466458464</v>
      </c>
      <c r="E17" s="233">
        <v>326.28229333152012</v>
      </c>
      <c r="F17" s="233">
        <v>359.81759596401366</v>
      </c>
      <c r="G17" s="233">
        <v>401.81593998880504</v>
      </c>
      <c r="H17" s="233">
        <v>442.66022215391223</v>
      </c>
      <c r="I17" s="207">
        <v>10.164923314452178</v>
      </c>
      <c r="J17" s="207">
        <v>-2.9438678646814709</v>
      </c>
      <c r="K17" s="207">
        <v>11.672120678887454</v>
      </c>
      <c r="L17" s="12"/>
      <c r="O17" s="155" t="s">
        <v>137</v>
      </c>
      <c r="P17" s="46">
        <v>285.05523146588894</v>
      </c>
      <c r="Q17" s="46">
        <v>0.4503857272278422</v>
      </c>
      <c r="R17" s="30" t="e">
        <v>#REF!</v>
      </c>
    </row>
    <row r="18" spans="1:19" ht="15.6" customHeight="1" x14ac:dyDescent="0.25">
      <c r="A18" s="10"/>
      <c r="B18" s="166" t="s">
        <v>128</v>
      </c>
      <c r="C18" s="233">
        <v>286.36208230166392</v>
      </c>
      <c r="D18" s="233">
        <v>302.52114430037267</v>
      </c>
      <c r="E18" s="233">
        <v>344.73294785680565</v>
      </c>
      <c r="F18" s="233">
        <v>371.49935613577475</v>
      </c>
      <c r="G18" s="233">
        <v>439.92868208787462</v>
      </c>
      <c r="H18" s="233">
        <v>510.39807452453721</v>
      </c>
      <c r="I18" s="207">
        <v>16.018367364050732</v>
      </c>
      <c r="J18" s="207">
        <v>15.302448465105734</v>
      </c>
      <c r="K18" s="207">
        <v>18.419769730930689</v>
      </c>
      <c r="L18" s="11"/>
      <c r="O18" s="155" t="s">
        <v>138</v>
      </c>
      <c r="P18" s="46">
        <v>286.36208230166392</v>
      </c>
      <c r="Q18" s="46">
        <v>0.45845530673285229</v>
      </c>
      <c r="R18" s="30" t="e">
        <v>#REF!</v>
      </c>
    </row>
    <row r="19" spans="1:19" ht="15.6" customHeight="1" x14ac:dyDescent="0.25">
      <c r="A19" s="10"/>
      <c r="B19" s="166" t="s">
        <v>129</v>
      </c>
      <c r="C19" s="233">
        <v>289.21697629559691</v>
      </c>
      <c r="D19" s="233">
        <v>304.77906029665917</v>
      </c>
      <c r="E19" s="233">
        <v>341.62866789346481</v>
      </c>
      <c r="F19" s="233">
        <v>360.47141344007173</v>
      </c>
      <c r="G19" s="233">
        <v>390.66426460864591</v>
      </c>
      <c r="H19" s="111">
        <v>455.51171468835997</v>
      </c>
      <c r="I19" s="230">
        <v>16.599278704100563</v>
      </c>
      <c r="J19" s="230">
        <v>-10.75363771450486</v>
      </c>
      <c r="K19" s="67">
        <v>8.3759349681673747</v>
      </c>
      <c r="L19" s="11"/>
      <c r="O19" s="155" t="s">
        <v>139</v>
      </c>
      <c r="P19" s="46">
        <v>289.21697629559691</v>
      </c>
      <c r="Q19" s="46">
        <v>0.99695251933722417</v>
      </c>
      <c r="R19" s="30" t="e">
        <v>#REF!</v>
      </c>
    </row>
    <row r="20" spans="1:19" ht="15.75" x14ac:dyDescent="0.25">
      <c r="A20" s="10"/>
      <c r="B20" s="166" t="s">
        <v>130</v>
      </c>
      <c r="C20" s="233">
        <v>292.69605302948582</v>
      </c>
      <c r="D20" s="233">
        <v>307.12535877639709</v>
      </c>
      <c r="E20" s="233">
        <v>333.65037531915362</v>
      </c>
      <c r="F20" s="233">
        <v>366.92136255500367</v>
      </c>
      <c r="G20" s="233">
        <v>360.97185816307888</v>
      </c>
      <c r="H20" s="233"/>
      <c r="I20" s="154"/>
      <c r="J20" s="154"/>
      <c r="K20" s="154">
        <v>-1.6214657959668144</v>
      </c>
      <c r="L20" s="11"/>
      <c r="O20" s="155" t="s">
        <v>140</v>
      </c>
      <c r="P20" s="46">
        <v>292.69605302948582</v>
      </c>
      <c r="Q20" s="46">
        <v>1.2029296407321199</v>
      </c>
      <c r="R20" s="30" t="e">
        <v>#REF!</v>
      </c>
    </row>
    <row r="21" spans="1:19" ht="15.75" x14ac:dyDescent="0.25">
      <c r="A21" s="10"/>
      <c r="B21" s="166" t="s">
        <v>99</v>
      </c>
      <c r="C21" s="233">
        <v>297.81377645324301</v>
      </c>
      <c r="D21" s="233">
        <v>312.61716572445118</v>
      </c>
      <c r="E21" s="233">
        <v>357.56414397368712</v>
      </c>
      <c r="F21" s="233">
        <v>386.0731006653902</v>
      </c>
      <c r="G21" s="233">
        <v>421.29384330190999</v>
      </c>
      <c r="H21" s="233"/>
      <c r="I21" s="154"/>
      <c r="J21" s="154"/>
      <c r="K21" s="154">
        <v>9.1228170457401614</v>
      </c>
      <c r="L21" s="11"/>
      <c r="O21" s="155" t="s">
        <v>141</v>
      </c>
      <c r="P21" s="46">
        <v>297.81377645324301</v>
      </c>
      <c r="Q21" s="46">
        <v>1.7484770876775801</v>
      </c>
      <c r="R21" s="30" t="e">
        <v>#REF!</v>
      </c>
    </row>
    <row r="22" spans="1:19" ht="15.75" x14ac:dyDescent="0.25">
      <c r="A22" s="10"/>
      <c r="B22" s="166" t="s">
        <v>131</v>
      </c>
      <c r="C22" s="233">
        <v>301.45974746756769</v>
      </c>
      <c r="D22" s="233">
        <v>318.56584709380462</v>
      </c>
      <c r="E22" s="233">
        <v>339.82074211788068</v>
      </c>
      <c r="F22" s="233">
        <v>370.28989447104954</v>
      </c>
      <c r="G22" s="233">
        <v>414.53408230350283</v>
      </c>
      <c r="H22" s="233"/>
      <c r="I22" s="154"/>
      <c r="J22" s="154"/>
      <c r="K22" s="154">
        <v>11.948526949582327</v>
      </c>
      <c r="L22" s="11"/>
      <c r="O22" s="155" t="s">
        <v>142</v>
      </c>
      <c r="P22" s="46">
        <v>301.45974746756769</v>
      </c>
      <c r="Q22" s="46">
        <v>1.2242452507555956</v>
      </c>
      <c r="R22" s="30" t="e">
        <v>#REF!</v>
      </c>
    </row>
    <row r="23" spans="1:19" ht="15.75" x14ac:dyDescent="0.25">
      <c r="A23" s="10"/>
      <c r="B23" s="166" t="s">
        <v>132</v>
      </c>
      <c r="C23" s="233">
        <v>307.74140772322028</v>
      </c>
      <c r="D23" s="233">
        <v>324.06853489389636</v>
      </c>
      <c r="E23" s="233">
        <v>345.54597536992526</v>
      </c>
      <c r="F23" s="233">
        <v>388.81328938818967</v>
      </c>
      <c r="G23" s="233">
        <v>459.09301767054842</v>
      </c>
      <c r="H23" s="233"/>
      <c r="I23" s="154"/>
      <c r="J23" s="154"/>
      <c r="K23" s="154">
        <v>18.075443972850348</v>
      </c>
      <c r="L23" s="11"/>
      <c r="O23" s="155" t="s">
        <v>143</v>
      </c>
      <c r="P23" s="46">
        <v>307.74140772322028</v>
      </c>
      <c r="Q23" s="46">
        <v>2.0837476009391231</v>
      </c>
      <c r="R23" s="30" t="e">
        <v>#REF!</v>
      </c>
    </row>
    <row r="24" spans="1:19" ht="15.75" x14ac:dyDescent="0.25">
      <c r="A24" s="10"/>
      <c r="B24" s="166" t="s">
        <v>133</v>
      </c>
      <c r="C24" s="233">
        <v>314.12492390034242</v>
      </c>
      <c r="D24" s="233">
        <v>329.81365059328459</v>
      </c>
      <c r="E24" s="233">
        <v>356.06282982854441</v>
      </c>
      <c r="F24" s="233">
        <v>396.67915945181346</v>
      </c>
      <c r="G24" s="233">
        <v>448.99455215149908</v>
      </c>
      <c r="H24" s="233"/>
      <c r="I24" s="154"/>
      <c r="J24" s="154"/>
      <c r="K24" s="154">
        <v>13.188339103063118</v>
      </c>
      <c r="L24" s="11"/>
      <c r="O24" s="155" t="s">
        <v>144</v>
      </c>
      <c r="P24" s="46">
        <v>314.12492390034242</v>
      </c>
      <c r="Q24" s="46">
        <v>2.0743117490589436</v>
      </c>
      <c r="R24" s="30" t="e">
        <v>#REF!</v>
      </c>
    </row>
    <row r="25" spans="1:19" ht="15.75" x14ac:dyDescent="0.25">
      <c r="A25" s="10"/>
      <c r="B25" s="166" t="s">
        <v>134</v>
      </c>
      <c r="C25" s="233">
        <v>319.27168042515171</v>
      </c>
      <c r="D25" s="233">
        <v>336.37991291255616</v>
      </c>
      <c r="E25" s="233">
        <v>411.90428990500078</v>
      </c>
      <c r="F25" s="233">
        <v>483.98993562486589</v>
      </c>
      <c r="G25" s="233">
        <v>562.96533153480664</v>
      </c>
      <c r="H25" s="233"/>
      <c r="I25" s="154"/>
      <c r="J25" s="154"/>
      <c r="K25" s="154">
        <v>16.31756987012092</v>
      </c>
      <c r="L25" s="11"/>
      <c r="O25" s="155" t="s">
        <v>145</v>
      </c>
      <c r="P25" s="46">
        <v>319.27168042515171</v>
      </c>
      <c r="Q25" s="46">
        <v>1.6384425854861773</v>
      </c>
      <c r="R25" s="30" t="e">
        <v>#REF!</v>
      </c>
    </row>
    <row r="26" spans="1:19" ht="15.75" x14ac:dyDescent="0.25">
      <c r="A26" s="10"/>
      <c r="B26" s="164" t="s">
        <v>53</v>
      </c>
      <c r="C26" s="92">
        <v>3567.1142476431128</v>
      </c>
      <c r="D26" s="92">
        <v>3747.8497984159012</v>
      </c>
      <c r="E26" s="92">
        <v>4125.1517461877856</v>
      </c>
      <c r="F26" s="92">
        <v>4579.6212629099437</v>
      </c>
      <c r="G26" s="92">
        <v>5120.3553963417544</v>
      </c>
      <c r="H26" s="93">
        <v>2725.7542154405842</v>
      </c>
      <c r="I26" s="5"/>
      <c r="J26" s="5"/>
      <c r="K26" s="5"/>
      <c r="L26" s="11"/>
      <c r="N26" s="30">
        <v>2010</v>
      </c>
      <c r="O26" s="155" t="s">
        <v>147</v>
      </c>
      <c r="P26" s="46">
        <v>298.1103118864574</v>
      </c>
      <c r="Q26" s="46">
        <v>-6.6280130171630702</v>
      </c>
      <c r="R26" s="30">
        <v>0</v>
      </c>
    </row>
    <row r="27" spans="1:19" ht="15.75" x14ac:dyDescent="0.25">
      <c r="A27" s="10"/>
      <c r="B27" s="164" t="s">
        <v>54</v>
      </c>
      <c r="C27" s="94"/>
      <c r="D27" s="95">
        <v>5.0667160686598489</v>
      </c>
      <c r="E27" s="95">
        <v>10.067157652138526</v>
      </c>
      <c r="F27" s="95">
        <v>11.01703754636787</v>
      </c>
      <c r="G27" s="95">
        <v>11.807398524659263</v>
      </c>
      <c r="H27" s="96"/>
      <c r="I27" s="5"/>
      <c r="J27" s="5"/>
      <c r="K27" s="5"/>
      <c r="L27" s="11"/>
      <c r="O27" s="155" t="s">
        <v>148</v>
      </c>
      <c r="P27" s="46">
        <v>291.484916963091</v>
      </c>
      <c r="Q27" s="46">
        <v>-2.2224641883202723</v>
      </c>
      <c r="R27" s="30">
        <v>0</v>
      </c>
    </row>
    <row r="28" spans="1:19" ht="15.75" x14ac:dyDescent="0.25">
      <c r="A28" s="10"/>
      <c r="B28" s="164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55" t="s">
        <v>149</v>
      </c>
      <c r="P28" s="46">
        <v>283.77713973140328</v>
      </c>
      <c r="Q28" s="46">
        <v>-2.6443142622929239</v>
      </c>
      <c r="R28" s="30">
        <v>0</v>
      </c>
    </row>
    <row r="29" spans="1:19" ht="15.75" x14ac:dyDescent="0.25">
      <c r="A29" s="10"/>
      <c r="B29" s="164" t="s">
        <v>373</v>
      </c>
      <c r="C29" s="92">
        <v>1734.0066586441017</v>
      </c>
      <c r="D29" s="92">
        <v>1819.2793284215104</v>
      </c>
      <c r="E29" s="92">
        <v>1980.6033896735937</v>
      </c>
      <c r="F29" s="92">
        <v>2186.8545207536308</v>
      </c>
      <c r="G29" s="92">
        <v>2452.502711216408</v>
      </c>
      <c r="H29" s="93">
        <v>2725.7542154405842</v>
      </c>
      <c r="I29" s="5"/>
      <c r="J29" s="5"/>
      <c r="K29" s="5"/>
      <c r="L29" s="11"/>
      <c r="O29" s="155" t="s">
        <v>150</v>
      </c>
      <c r="P29" s="46">
        <v>285.05523146588894</v>
      </c>
      <c r="Q29" s="46">
        <v>0.4503857272278422</v>
      </c>
      <c r="R29" s="30">
        <v>0</v>
      </c>
    </row>
    <row r="30" spans="1:19" ht="15.75" x14ac:dyDescent="0.25">
      <c r="A30" s="10"/>
      <c r="B30" s="164" t="s">
        <v>56</v>
      </c>
      <c r="C30" s="97"/>
      <c r="D30" s="95">
        <v>4.9176668008926283</v>
      </c>
      <c r="E30" s="95">
        <v>8.8674706919280801</v>
      </c>
      <c r="F30" s="95">
        <v>10.413550343061239</v>
      </c>
      <c r="G30" s="95">
        <v>12.147501717271524</v>
      </c>
      <c r="H30" s="95">
        <v>11.141741168092212</v>
      </c>
      <c r="I30" s="3"/>
      <c r="J30" s="3"/>
      <c r="K30" s="3"/>
      <c r="L30" s="11"/>
      <c r="O30" s="155" t="s">
        <v>151</v>
      </c>
      <c r="P30" s="46">
        <v>286.36208230166392</v>
      </c>
      <c r="Q30" s="46">
        <v>0.45845530673285229</v>
      </c>
      <c r="R30" s="30">
        <v>0</v>
      </c>
    </row>
    <row r="31" spans="1:19" ht="15.75" x14ac:dyDescent="0.25">
      <c r="A31" s="10"/>
      <c r="B31" s="42"/>
      <c r="C31" s="43"/>
      <c r="D31" s="43"/>
      <c r="E31" s="43"/>
      <c r="F31" s="43"/>
      <c r="G31" s="43"/>
      <c r="H31" s="43"/>
      <c r="I31" s="3"/>
      <c r="J31" s="3"/>
      <c r="K31" s="3"/>
      <c r="L31" s="11"/>
      <c r="O31" s="155" t="s">
        <v>152</v>
      </c>
      <c r="P31" s="46">
        <v>289.21697629559691</v>
      </c>
      <c r="Q31" s="46">
        <v>0.99695251933722417</v>
      </c>
      <c r="R31" s="30">
        <v>0</v>
      </c>
    </row>
    <row r="32" spans="1:19" ht="15.75" x14ac:dyDescent="0.25">
      <c r="A32" s="10"/>
      <c r="B32" s="253" t="s">
        <v>63</v>
      </c>
      <c r="C32" s="253"/>
      <c r="D32" s="253"/>
      <c r="E32" s="253"/>
      <c r="F32" s="253"/>
      <c r="G32" s="253"/>
      <c r="H32" s="253"/>
      <c r="I32" s="253"/>
      <c r="J32" s="253"/>
      <c r="K32" s="253"/>
      <c r="L32" s="11"/>
      <c r="O32" s="155" t="s">
        <v>153</v>
      </c>
      <c r="P32" s="46">
        <v>292.69605302948582</v>
      </c>
      <c r="Q32" s="155">
        <v>1.2029296407321199</v>
      </c>
      <c r="R32" s="30">
        <v>0</v>
      </c>
      <c r="S32" s="155"/>
    </row>
    <row r="33" spans="1:19" ht="15.75" x14ac:dyDescent="0.25">
      <c r="A33" s="10"/>
      <c r="B33" s="250" t="s">
        <v>217</v>
      </c>
      <c r="C33" s="250"/>
      <c r="D33" s="250"/>
      <c r="E33" s="250"/>
      <c r="F33" s="250"/>
      <c r="G33" s="250"/>
      <c r="H33" s="250"/>
      <c r="I33" s="250"/>
      <c r="J33" s="250"/>
      <c r="K33" s="250"/>
      <c r="L33" s="11"/>
      <c r="O33" s="155" t="s">
        <v>154</v>
      </c>
      <c r="P33" s="46">
        <v>297.81377645324301</v>
      </c>
      <c r="Q33" s="155">
        <v>1.7484770876775801</v>
      </c>
      <c r="R33" s="30">
        <v>0</v>
      </c>
      <c r="S33" s="155"/>
    </row>
    <row r="34" spans="1:19" ht="15.75" x14ac:dyDescent="0.25">
      <c r="A34" s="10"/>
      <c r="B34" s="42"/>
      <c r="C34" s="43"/>
      <c r="D34" s="43"/>
      <c r="E34" s="43"/>
      <c r="F34" s="43"/>
      <c r="G34" s="43"/>
      <c r="H34" s="43"/>
      <c r="I34" s="3"/>
      <c r="J34" s="3"/>
      <c r="K34" s="3"/>
      <c r="L34" s="11"/>
      <c r="O34" s="155"/>
      <c r="P34" s="46">
        <v>301.45974746756769</v>
      </c>
      <c r="Q34" s="155">
        <v>1.2242452507555956</v>
      </c>
      <c r="R34" s="30">
        <v>0</v>
      </c>
      <c r="S34" s="155"/>
    </row>
    <row r="35" spans="1:19" ht="15.75" x14ac:dyDescent="0.25">
      <c r="A35" s="10"/>
      <c r="B35" s="42"/>
      <c r="C35" s="43"/>
      <c r="D35" s="43"/>
      <c r="E35" s="43"/>
      <c r="F35" s="43"/>
      <c r="G35" s="43"/>
      <c r="H35" s="43"/>
      <c r="I35" s="3"/>
      <c r="J35" s="3"/>
      <c r="K35" s="3"/>
      <c r="L35" s="11"/>
      <c r="O35" s="155"/>
      <c r="P35" s="46">
        <v>307.74140772322028</v>
      </c>
      <c r="Q35" s="155">
        <v>2.0837476009391231</v>
      </c>
      <c r="R35" s="30">
        <v>0</v>
      </c>
      <c r="S35" s="155"/>
    </row>
    <row r="36" spans="1:19" ht="15.75" x14ac:dyDescent="0.25">
      <c r="A36" s="10"/>
      <c r="B36" s="42"/>
      <c r="C36" s="43"/>
      <c r="D36" s="43"/>
      <c r="E36" s="43"/>
      <c r="F36" s="43"/>
      <c r="G36" s="43"/>
      <c r="H36" s="43"/>
      <c r="I36" s="3"/>
      <c r="J36" s="3"/>
      <c r="K36" s="3"/>
      <c r="L36" s="11"/>
      <c r="O36" s="155" t="s">
        <v>200</v>
      </c>
      <c r="P36" s="46">
        <v>314.12492390034242</v>
      </c>
      <c r="Q36" s="155">
        <v>2.0743117490589436</v>
      </c>
      <c r="R36" s="30">
        <v>0</v>
      </c>
      <c r="S36" s="155"/>
    </row>
    <row r="37" spans="1:19" ht="15.75" x14ac:dyDescent="0.25">
      <c r="A37" s="10"/>
      <c r="B37" s="42"/>
      <c r="C37" s="43"/>
      <c r="D37" s="43"/>
      <c r="E37" s="43"/>
      <c r="F37" s="43"/>
      <c r="G37" s="43"/>
      <c r="H37" s="43"/>
      <c r="I37" s="3"/>
      <c r="J37" s="3"/>
      <c r="K37" s="3"/>
      <c r="L37" s="11"/>
      <c r="O37" s="155"/>
      <c r="P37" s="46">
        <v>319.27168042515171</v>
      </c>
      <c r="Q37" s="155">
        <v>1.6384425854861773</v>
      </c>
      <c r="R37" s="30">
        <v>0</v>
      </c>
      <c r="S37" s="155"/>
    </row>
    <row r="38" spans="1:19" ht="15.75" x14ac:dyDescent="0.25">
      <c r="A38" s="10"/>
      <c r="B38" s="42"/>
      <c r="C38" s="43"/>
      <c r="D38" s="43"/>
      <c r="E38" s="43"/>
      <c r="F38" s="43"/>
      <c r="G38" s="43"/>
      <c r="H38" s="43"/>
      <c r="I38" s="3"/>
      <c r="J38" s="3"/>
      <c r="K38" s="3"/>
      <c r="L38" s="11"/>
      <c r="N38" s="30">
        <v>2011</v>
      </c>
      <c r="O38" s="155"/>
      <c r="P38" s="191">
        <v>310.48303559282414</v>
      </c>
      <c r="Q38" s="155">
        <v>-2.7527166896307076</v>
      </c>
      <c r="R38" s="30">
        <v>4.1503843419811615</v>
      </c>
      <c r="S38" s="155"/>
    </row>
    <row r="39" spans="1:19" ht="15.75" x14ac:dyDescent="0.25">
      <c r="A39" s="10"/>
      <c r="B39" s="42"/>
      <c r="C39" s="43"/>
      <c r="D39" s="43"/>
      <c r="E39" s="43"/>
      <c r="F39" s="43"/>
      <c r="G39" s="43"/>
      <c r="H39" s="43"/>
      <c r="I39" s="3"/>
      <c r="J39" s="3"/>
      <c r="K39" s="3"/>
      <c r="L39" s="11"/>
      <c r="O39" s="155"/>
      <c r="P39" s="191">
        <v>303.56957442318304</v>
      </c>
      <c r="Q39" s="155">
        <v>-2.2266791988943324</v>
      </c>
      <c r="R39" s="30">
        <v>4.148164701770285</v>
      </c>
      <c r="S39" s="155"/>
    </row>
    <row r="40" spans="1:19" ht="15.75" x14ac:dyDescent="0.25">
      <c r="A40" s="10"/>
      <c r="B40" s="42"/>
      <c r="C40" s="43"/>
      <c r="D40" s="43"/>
      <c r="E40" s="43"/>
      <c r="F40" s="43"/>
      <c r="G40" s="43"/>
      <c r="H40" s="43"/>
      <c r="I40" s="3"/>
      <c r="J40" s="3"/>
      <c r="K40" s="3"/>
      <c r="L40" s="11"/>
      <c r="O40" s="155"/>
      <c r="P40" s="191">
        <v>297.75872914388691</v>
      </c>
      <c r="Q40" s="155">
        <v>-1.9141724892349332</v>
      </c>
      <c r="R40" s="30">
        <v>4.4012121246058689</v>
      </c>
      <c r="S40" s="155"/>
    </row>
    <row r="41" spans="1:19" ht="15.75" x14ac:dyDescent="0.25">
      <c r="A41" s="10"/>
      <c r="B41" s="42"/>
      <c r="C41" s="43"/>
      <c r="D41" s="43"/>
      <c r="E41" s="43"/>
      <c r="F41" s="43"/>
      <c r="G41" s="43"/>
      <c r="H41" s="43"/>
      <c r="I41" s="3"/>
      <c r="J41" s="3"/>
      <c r="K41" s="3"/>
      <c r="L41" s="11"/>
      <c r="O41" s="155"/>
      <c r="P41" s="191">
        <v>300.16778466458464</v>
      </c>
      <c r="Q41" s="155">
        <v>0.80906293750790947</v>
      </c>
      <c r="R41" s="30">
        <v>4.622776924123051</v>
      </c>
      <c r="S41" s="155"/>
    </row>
    <row r="42" spans="1:19" ht="15.75" x14ac:dyDescent="0.25">
      <c r="A42" s="10"/>
      <c r="B42" s="42"/>
      <c r="C42" s="43"/>
      <c r="D42" s="43"/>
      <c r="E42" s="43"/>
      <c r="F42" s="43"/>
      <c r="G42" s="43"/>
      <c r="H42" s="43"/>
      <c r="I42" s="3"/>
      <c r="J42" s="3"/>
      <c r="K42" s="3"/>
      <c r="L42" s="11"/>
      <c r="O42" s="155"/>
      <c r="P42" s="191">
        <v>302.52114430037267</v>
      </c>
      <c r="Q42" s="155">
        <v>0.78401472643632175</v>
      </c>
      <c r="R42" s="30">
        <v>4.8249642579833552</v>
      </c>
      <c r="S42" s="155"/>
    </row>
    <row r="43" spans="1:19" ht="15.75" x14ac:dyDescent="0.25">
      <c r="A43" s="10"/>
      <c r="B43" s="42"/>
      <c r="C43" s="43"/>
      <c r="D43" s="43"/>
      <c r="E43" s="43"/>
      <c r="F43" s="43"/>
      <c r="G43" s="43"/>
      <c r="H43" s="43"/>
      <c r="I43" s="3"/>
      <c r="J43" s="3"/>
      <c r="K43" s="3"/>
      <c r="L43" s="11"/>
      <c r="O43" s="155" t="s">
        <v>335</v>
      </c>
      <c r="P43" s="191">
        <v>304.77906029665917</v>
      </c>
      <c r="Q43" s="155">
        <v>0.7463663412712096</v>
      </c>
      <c r="R43" s="30">
        <v>4.9176668008926283</v>
      </c>
      <c r="S43" s="155"/>
    </row>
    <row r="44" spans="1:19" ht="15.75" x14ac:dyDescent="0.25">
      <c r="A44" s="10"/>
      <c r="B44" s="42"/>
      <c r="C44" s="43"/>
      <c r="D44" s="43"/>
      <c r="E44" s="43"/>
      <c r="F44" s="43"/>
      <c r="G44" s="43"/>
      <c r="H44" s="43"/>
      <c r="I44" s="3"/>
      <c r="J44" s="3"/>
      <c r="K44" s="3"/>
      <c r="L44" s="11"/>
      <c r="O44" s="155"/>
      <c r="P44" s="191">
        <v>307.12535877639709</v>
      </c>
      <c r="Q44" s="155">
        <v>0.76983585337331295</v>
      </c>
      <c r="R44" s="30">
        <v>4.9194178776219788</v>
      </c>
      <c r="S44" s="155"/>
    </row>
    <row r="45" spans="1:19" ht="15.75" x14ac:dyDescent="0.25">
      <c r="A45" s="10"/>
      <c r="B45" s="42"/>
      <c r="C45" s="43"/>
      <c r="D45" s="43"/>
      <c r="E45" s="43"/>
      <c r="F45" s="43"/>
      <c r="G45" s="43"/>
      <c r="H45" s="43"/>
      <c r="I45" s="3"/>
      <c r="J45" s="3"/>
      <c r="K45" s="3"/>
      <c r="L45" s="11"/>
      <c r="O45" s="155"/>
      <c r="P45" s="191">
        <v>312.61716572445118</v>
      </c>
      <c r="Q45" s="155">
        <v>1.7881320415656043</v>
      </c>
      <c r="R45" s="30">
        <v>4.9259863451345254</v>
      </c>
      <c r="S45" s="155"/>
    </row>
    <row r="46" spans="1:19" ht="15.75" x14ac:dyDescent="0.25">
      <c r="A46" s="10"/>
      <c r="B46" s="42"/>
      <c r="C46" s="43"/>
      <c r="D46" s="43"/>
      <c r="E46" s="43"/>
      <c r="F46" s="43"/>
      <c r="G46" s="43"/>
      <c r="H46" s="43"/>
      <c r="I46" s="3"/>
      <c r="J46" s="3"/>
      <c r="K46" s="3"/>
      <c r="L46" s="11"/>
      <c r="O46" s="155"/>
      <c r="P46" s="191">
        <v>318.56584709380462</v>
      </c>
      <c r="Q46" s="155">
        <v>1.9028645965643243</v>
      </c>
      <c r="R46" s="30">
        <v>5.0119061489516614</v>
      </c>
      <c r="S46" s="155"/>
    </row>
    <row r="47" spans="1:19" ht="15.75" x14ac:dyDescent="0.25">
      <c r="A47" s="10"/>
      <c r="B47" s="42"/>
      <c r="C47" s="43"/>
      <c r="D47" s="43"/>
      <c r="E47" s="43"/>
      <c r="F47" s="43"/>
      <c r="G47" s="43"/>
      <c r="H47" s="43"/>
      <c r="I47" s="3"/>
      <c r="J47" s="3"/>
      <c r="K47" s="3"/>
      <c r="L47" s="11"/>
      <c r="O47" s="155"/>
      <c r="P47" s="191">
        <v>324.06853489389636</v>
      </c>
      <c r="Q47" s="155">
        <v>1.7273313665891576</v>
      </c>
      <c r="R47" s="30">
        <v>5.0427004087940652</v>
      </c>
      <c r="S47" s="155"/>
    </row>
    <row r="48" spans="1:19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55"/>
      <c r="P48" s="191">
        <v>329.81365059328459</v>
      </c>
      <c r="Q48" s="155">
        <v>1.7728088600978298</v>
      </c>
      <c r="R48" s="30">
        <v>5.03803108983647</v>
      </c>
      <c r="S48" s="155"/>
    </row>
    <row r="49" spans="1:19" x14ac:dyDescent="0.25">
      <c r="A49" s="187" t="s">
        <v>372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55"/>
      <c r="P49" s="191">
        <v>336.37991291255616</v>
      </c>
      <c r="Q49" s="155">
        <v>1.9909007124052858</v>
      </c>
      <c r="R49" s="30">
        <v>5.0667160686598489</v>
      </c>
      <c r="S49" s="155"/>
    </row>
    <row r="50" spans="1:19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55"/>
      <c r="P50" s="191">
        <v>324.95263984682299</v>
      </c>
      <c r="Q50" s="155">
        <v>-3.3971330115373899</v>
      </c>
      <c r="R50" s="30">
        <v>4.6603526103676352</v>
      </c>
      <c r="S50" s="155"/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55"/>
      <c r="P51" s="191">
        <v>313.66482394993659</v>
      </c>
      <c r="Q51" s="155">
        <v>-3.4736803191404375</v>
      </c>
      <c r="R51" s="30">
        <v>4.0004477434127494</v>
      </c>
      <c r="S51" s="155"/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55"/>
      <c r="P52" s="191">
        <v>329.34201679504372</v>
      </c>
      <c r="Q52" s="155">
        <v>4.9980717147962261</v>
      </c>
      <c r="R52" s="30">
        <v>6.1578683024102299</v>
      </c>
      <c r="S52" s="155"/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55"/>
      <c r="P53" s="191">
        <v>326.28229333152012</v>
      </c>
      <c r="Q53" s="155">
        <v>-0.92904133317059934</v>
      </c>
      <c r="R53" s="30">
        <v>6.7874642790264783</v>
      </c>
      <c r="S53" s="155"/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55"/>
      <c r="P54" s="191">
        <v>344.73294785680565</v>
      </c>
      <c r="Q54" s="155">
        <v>5.654813301970596</v>
      </c>
      <c r="R54" s="30">
        <v>8.218846590855545</v>
      </c>
      <c r="S54" s="155"/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55" t="s">
        <v>336</v>
      </c>
      <c r="P55" s="191">
        <v>341.62866789346481</v>
      </c>
      <c r="Q55" s="155">
        <v>-0.90048832948520507</v>
      </c>
      <c r="R55" s="30">
        <v>8.8674706919280801</v>
      </c>
      <c r="S55" s="155"/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55"/>
      <c r="P56" s="191">
        <v>333.65037531915362</v>
      </c>
      <c r="Q56" s="155">
        <v>-2.3353697520487882</v>
      </c>
      <c r="R56" s="30">
        <v>8.8341169922071536</v>
      </c>
      <c r="S56" s="155"/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55"/>
      <c r="P57" s="191">
        <v>357.56414397368712</v>
      </c>
      <c r="Q57" s="155">
        <v>7.1673135783703934</v>
      </c>
      <c r="R57" s="30">
        <v>9.5446482271221544</v>
      </c>
      <c r="S57" s="155"/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55"/>
      <c r="P58" s="191">
        <v>339.82074211788068</v>
      </c>
      <c r="Q58" s="155">
        <v>-4.9622989762396763</v>
      </c>
      <c r="R58" s="30">
        <v>9.2127967885359716</v>
      </c>
      <c r="S58" s="155"/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55"/>
      <c r="P59" s="191">
        <v>345.54597536992526</v>
      </c>
      <c r="Q59" s="155">
        <v>1.6847803981484333</v>
      </c>
      <c r="R59" s="30">
        <v>8.9409191207929126</v>
      </c>
      <c r="S59" s="155"/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55"/>
      <c r="P60" s="191">
        <v>356.06282982854441</v>
      </c>
      <c r="Q60" s="155">
        <v>3.0435470843960255</v>
      </c>
      <c r="R60" s="30">
        <v>8.8459690663490687</v>
      </c>
      <c r="S60" s="155"/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55"/>
      <c r="P61" s="191">
        <v>411.90428990500078</v>
      </c>
      <c r="Q61" s="155">
        <v>15.683035520260802</v>
      </c>
      <c r="R61" s="30">
        <v>10.067157652138526</v>
      </c>
      <c r="S61" s="155"/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55"/>
      <c r="P62" s="191">
        <v>380.41511634337934</v>
      </c>
      <c r="Q62" s="155">
        <v>-7.6447792201639668</v>
      </c>
      <c r="R62" s="30">
        <v>17.067864573342263</v>
      </c>
      <c r="S62" s="155"/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55"/>
      <c r="P63" s="191">
        <v>344.80016161564561</v>
      </c>
      <c r="Q63" s="155">
        <v>-9.362129210340342</v>
      </c>
      <c r="R63" s="30">
        <v>13.560201383691739</v>
      </c>
      <c r="S63" s="155"/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55"/>
      <c r="P64" s="191">
        <v>369.85087725474563</v>
      </c>
      <c r="Q64" s="155">
        <v>7.2652853530342787</v>
      </c>
      <c r="R64" s="30">
        <v>13.131404482371023</v>
      </c>
      <c r="S64" s="155"/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55"/>
      <c r="P65" s="191">
        <v>359.81759596401366</v>
      </c>
      <c r="Q65" s="155">
        <v>-2.712790994361014</v>
      </c>
      <c r="R65" s="30">
        <v>12.412053179793126</v>
      </c>
      <c r="S65" s="155"/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55"/>
      <c r="P66" s="191">
        <v>371.49935613577475</v>
      </c>
      <c r="Q66" s="155">
        <v>3.2465783504732837</v>
      </c>
      <c r="R66" s="30">
        <v>11.434489076798048</v>
      </c>
      <c r="S66" s="155"/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55" t="s">
        <v>337</v>
      </c>
      <c r="P67" s="191">
        <v>360.47141344007173</v>
      </c>
      <c r="Q67" s="155">
        <v>-2.968495776254465</v>
      </c>
      <c r="R67" s="30">
        <v>10.413550343061239</v>
      </c>
      <c r="S67" s="155"/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55"/>
      <c r="P68" s="191">
        <v>366.92136255500367</v>
      </c>
      <c r="Q68" s="155">
        <v>1.7893094637875473</v>
      </c>
      <c r="R68" s="30">
        <v>10.349864044258684</v>
      </c>
      <c r="S68" s="155"/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55"/>
      <c r="P69" s="191">
        <v>386.0731006653902</v>
      </c>
      <c r="Q69" s="155">
        <v>5.2195756543108374</v>
      </c>
      <c r="R69" s="30">
        <v>10.03178675118901</v>
      </c>
      <c r="S69" s="155"/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55"/>
      <c r="P70" s="191">
        <v>370.28989447104954</v>
      </c>
      <c r="Q70" s="155">
        <v>-4.0881393101820818</v>
      </c>
      <c r="R70" s="30">
        <v>9.9115552011290085</v>
      </c>
      <c r="S70" s="155"/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55"/>
      <c r="P71" s="191">
        <v>388.81328938818967</v>
      </c>
      <c r="Q71" s="155">
        <v>5.0024035745291906</v>
      </c>
      <c r="R71" s="30">
        <v>10.180183082155603</v>
      </c>
      <c r="S71" s="155"/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55"/>
      <c r="P72" s="191">
        <v>396.67915945181346</v>
      </c>
      <c r="Q72" s="155">
        <v>2.0230455795379187</v>
      </c>
      <c r="R72" s="30">
        <v>10.297828935566965</v>
      </c>
      <c r="S72" s="155"/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55"/>
      <c r="P73" s="191">
        <v>483.98993562486589</v>
      </c>
      <c r="Q73" s="155">
        <v>22.010426838080079</v>
      </c>
      <c r="R73" s="30">
        <v>11.01703754636787</v>
      </c>
      <c r="S73" s="155"/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55"/>
      <c r="P74" s="191">
        <v>421.10009764975251</v>
      </c>
      <c r="Q74" s="155">
        <v>-12.994038376834849</v>
      </c>
      <c r="R74" s="30">
        <v>10.694890807033319</v>
      </c>
      <c r="S74" s="155"/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55"/>
      <c r="P75" s="191">
        <v>393.02620274004715</v>
      </c>
      <c r="Q75" s="155">
        <v>-6.6667984800743652</v>
      </c>
      <c r="R75" s="30">
        <v>12.259948891451543</v>
      </c>
      <c r="S75" s="155"/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55"/>
      <c r="P76" s="191">
        <v>405.96752414128281</v>
      </c>
      <c r="Q76" s="155">
        <v>3.2927375607562759</v>
      </c>
      <c r="R76" s="30">
        <v>11.41736220428664</v>
      </c>
      <c r="S76" s="155"/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55"/>
      <c r="P77" s="191">
        <v>401.81593998880504</v>
      </c>
      <c r="Q77" s="155">
        <v>-1.0226394737508526</v>
      </c>
      <c r="R77" s="30">
        <v>11.480368325434199</v>
      </c>
      <c r="S77" s="155"/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55"/>
      <c r="P78" s="191">
        <v>439.92868208787462</v>
      </c>
      <c r="Q78" s="155">
        <v>9.4851244826503098</v>
      </c>
      <c r="R78" s="30">
        <v>12.891892087226765</v>
      </c>
      <c r="S78" s="155"/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55" t="s">
        <v>338</v>
      </c>
      <c r="P79" s="191">
        <v>390.66426460864591</v>
      </c>
      <c r="Q79" s="155">
        <v>-11.198273603217412</v>
      </c>
      <c r="R79" s="30">
        <v>12.147501717271524</v>
      </c>
      <c r="S79" s="155"/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55"/>
      <c r="P80" s="191">
        <v>360.97185816307888</v>
      </c>
      <c r="Q80" s="155">
        <v>-7.6004920683779069</v>
      </c>
      <c r="R80" s="30">
        <v>10.169204266052922</v>
      </c>
      <c r="S80" s="155"/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55"/>
      <c r="P81" s="191">
        <v>421.29384330190999</v>
      </c>
      <c r="Q81" s="155">
        <v>16.710993883511826</v>
      </c>
      <c r="R81" s="30">
        <v>10.031788378078744</v>
      </c>
      <c r="S81" s="155"/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55"/>
      <c r="P82" s="191">
        <v>414.53408230350283</v>
      </c>
      <c r="Q82" s="155">
        <v>-1.6045240408516848</v>
      </c>
      <c r="R82" s="30">
        <v>10.246205038356159</v>
      </c>
      <c r="S82" s="155"/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55"/>
      <c r="P83" s="191">
        <v>459.09301767054842</v>
      </c>
      <c r="Q83" s="155">
        <v>10.749160869822427</v>
      </c>
      <c r="R83" s="30">
        <v>11.069171112370025</v>
      </c>
      <c r="S83" s="155"/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55"/>
      <c r="P84" s="191">
        <v>448.99455215149908</v>
      </c>
      <c r="Q84" s="155">
        <v>-2.1996556537255296</v>
      </c>
      <c r="R84" s="30">
        <v>11.274421465761231</v>
      </c>
      <c r="S84" s="155"/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55"/>
      <c r="P85" s="191">
        <v>562.96533153480664</v>
      </c>
      <c r="Q85" s="155">
        <v>25.383555064795459</v>
      </c>
      <c r="R85" s="30">
        <v>11.807398524659263</v>
      </c>
      <c r="S85" s="155"/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55"/>
      <c r="P86" s="191">
        <v>426.04720165232294</v>
      </c>
      <c r="Q86" s="155">
        <v>-24.320881271535001</v>
      </c>
      <c r="R86" s="30">
        <v>1.1748047626161107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1">
        <v>435.05018707552171</v>
      </c>
      <c r="Q87" s="155">
        <v>2.1131427194646113</v>
      </c>
      <c r="R87" s="30">
        <v>5.7695087746895579</v>
      </c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N88" s="155"/>
      <c r="O88" s="155"/>
      <c r="P88" s="191">
        <v>456.08681534593018</v>
      </c>
      <c r="Q88" s="155">
        <v>4.835448620725824</v>
      </c>
      <c r="R88" s="30">
        <v>7.9576158481096337</v>
      </c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74"/>
      <c r="P89" s="191">
        <v>442.66022215391223</v>
      </c>
      <c r="Q89" s="155">
        <v>-2.9438678646814709</v>
      </c>
      <c r="R89" s="30">
        <v>8.5044596638599312</v>
      </c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191">
        <v>510.39807452453721</v>
      </c>
      <c r="Q90" s="155">
        <v>15.302448465105734</v>
      </c>
      <c r="R90" s="30">
        <v>12.400328807521422</v>
      </c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N91" s="169"/>
      <c r="O91" s="30" t="s">
        <v>339</v>
      </c>
      <c r="P91" s="191">
        <v>455.51171468835997</v>
      </c>
      <c r="Q91" s="155">
        <v>-10.75363771450486</v>
      </c>
      <c r="R91" s="30">
        <v>13.81125939014014</v>
      </c>
      <c r="S91" s="169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N92" s="169"/>
      <c r="O92" s="169"/>
      <c r="P92" s="169"/>
      <c r="Q92" s="169"/>
      <c r="R92" s="169"/>
      <c r="S92" s="169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N93" s="169"/>
      <c r="O93" s="169"/>
      <c r="P93" s="169"/>
      <c r="Q93" s="169"/>
      <c r="R93" s="169"/>
      <c r="S93" s="169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N94" s="169"/>
      <c r="O94" s="169"/>
      <c r="P94" s="169"/>
      <c r="Q94" s="169"/>
      <c r="R94" s="169"/>
      <c r="S94" s="169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N95" s="169"/>
      <c r="O95" s="169"/>
      <c r="P95" s="169"/>
      <c r="Q95" s="169"/>
      <c r="R95" s="169"/>
      <c r="S95" s="169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N96" s="169"/>
      <c r="O96" s="169"/>
      <c r="P96" s="169"/>
      <c r="Q96" s="169"/>
      <c r="R96" s="169"/>
      <c r="S96" s="169"/>
    </row>
    <row r="97" spans="1:19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N97" s="169"/>
      <c r="O97" s="169"/>
      <c r="P97" s="169"/>
      <c r="Q97" s="169"/>
      <c r="R97" s="169"/>
      <c r="S97" s="169"/>
    </row>
    <row r="98" spans="1:19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N98" s="169"/>
      <c r="O98" s="169"/>
      <c r="P98" s="169"/>
      <c r="Q98" s="169"/>
      <c r="R98" s="169"/>
      <c r="S98" s="169"/>
    </row>
    <row r="99" spans="1:19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N99" s="169"/>
      <c r="O99" s="169"/>
      <c r="P99" s="169"/>
      <c r="Q99" s="169"/>
      <c r="R99" s="169"/>
      <c r="S99" s="169"/>
    </row>
    <row r="100" spans="1:19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N100" s="169"/>
      <c r="O100" s="169"/>
      <c r="P100" s="169"/>
      <c r="Q100" s="169"/>
      <c r="R100" s="169"/>
      <c r="S100" s="169"/>
    </row>
    <row r="101" spans="1:19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N101" s="169"/>
      <c r="O101" s="169"/>
      <c r="P101" s="169"/>
      <c r="Q101" s="169"/>
      <c r="R101" s="169"/>
      <c r="S101" s="169"/>
    </row>
    <row r="102" spans="1:19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N102" s="169"/>
      <c r="O102" s="169"/>
      <c r="P102" s="169"/>
      <c r="Q102" s="169"/>
      <c r="R102" s="169"/>
      <c r="S102" s="169"/>
    </row>
    <row r="103" spans="1:19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N103" s="169"/>
      <c r="O103" s="169"/>
      <c r="P103" s="169"/>
      <c r="Q103" s="169"/>
      <c r="R103" s="169"/>
      <c r="S103" s="169"/>
    </row>
    <row r="104" spans="1:19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N104" s="169"/>
      <c r="O104" s="169"/>
      <c r="P104" s="169"/>
      <c r="Q104" s="169"/>
      <c r="R104" s="169"/>
      <c r="S104" s="169"/>
    </row>
    <row r="105" spans="1:19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N105" s="169"/>
      <c r="O105" s="169"/>
      <c r="P105" s="169"/>
      <c r="Q105" s="169"/>
      <c r="R105" s="169"/>
      <c r="S105" s="169"/>
    </row>
    <row r="106" spans="1:19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N106" s="169"/>
      <c r="O106" s="169"/>
      <c r="P106" s="169"/>
      <c r="Q106" s="169"/>
      <c r="R106" s="169"/>
      <c r="S106" s="169"/>
    </row>
    <row r="107" spans="1:19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N107" s="169"/>
      <c r="O107" s="169"/>
      <c r="P107" s="169"/>
      <c r="Q107" s="169"/>
      <c r="R107" s="169"/>
      <c r="S107" s="169"/>
    </row>
    <row r="108" spans="1:19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N108" s="169"/>
      <c r="O108" s="169"/>
      <c r="P108" s="169"/>
      <c r="Q108" s="169"/>
      <c r="R108" s="169"/>
      <c r="S108" s="169"/>
    </row>
    <row r="109" spans="1:19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N109" s="169"/>
      <c r="O109" s="169"/>
      <c r="P109" s="169"/>
      <c r="Q109" s="169"/>
      <c r="R109" s="169"/>
      <c r="S109" s="169"/>
    </row>
    <row r="110" spans="1:19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N110" s="169"/>
      <c r="O110" s="169"/>
      <c r="P110" s="169"/>
      <c r="Q110" s="169"/>
      <c r="R110" s="169"/>
      <c r="S110" s="169"/>
    </row>
    <row r="111" spans="1:19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N111" s="169"/>
      <c r="O111" s="169"/>
      <c r="P111" s="169"/>
      <c r="Q111" s="169"/>
      <c r="R111" s="169"/>
      <c r="S111" s="169"/>
    </row>
    <row r="112" spans="1:19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N112" s="169"/>
      <c r="O112" s="169"/>
      <c r="P112" s="169"/>
      <c r="Q112" s="169"/>
      <c r="R112" s="169"/>
      <c r="S112" s="169"/>
    </row>
    <row r="113" spans="1:19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N113" s="169"/>
      <c r="O113" s="169"/>
      <c r="P113" s="169"/>
      <c r="Q113" s="169"/>
      <c r="R113" s="169"/>
      <c r="S113" s="169"/>
    </row>
    <row r="114" spans="1:19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N114" s="169"/>
      <c r="O114" s="169"/>
      <c r="P114" s="169"/>
      <c r="Q114" s="169"/>
      <c r="R114" s="169"/>
      <c r="S114" s="169"/>
    </row>
    <row r="115" spans="1:19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N115" s="169"/>
      <c r="O115" s="169"/>
      <c r="P115" s="169"/>
      <c r="Q115" s="169"/>
      <c r="R115" s="169"/>
      <c r="S115" s="169"/>
    </row>
    <row r="116" spans="1:19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N116" s="169"/>
      <c r="O116" s="169"/>
      <c r="P116" s="169"/>
      <c r="Q116" s="169"/>
      <c r="R116" s="169"/>
      <c r="S116" s="169"/>
    </row>
    <row r="117" spans="1:19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N117" s="169"/>
      <c r="O117" s="169"/>
      <c r="P117" s="169"/>
      <c r="Q117" s="169"/>
      <c r="R117" s="169"/>
      <c r="S117" s="169"/>
    </row>
    <row r="118" spans="1:19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N118" s="169"/>
      <c r="O118" s="169"/>
      <c r="P118" s="169"/>
      <c r="Q118" s="169"/>
      <c r="R118" s="169"/>
      <c r="S118" s="169"/>
    </row>
    <row r="119" spans="1:19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N119" s="169"/>
      <c r="O119" s="169"/>
      <c r="P119" s="169"/>
      <c r="Q119" s="169"/>
      <c r="R119" s="169"/>
      <c r="S119" s="169"/>
    </row>
    <row r="120" spans="1:19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N120" s="169"/>
      <c r="O120" s="169"/>
      <c r="P120" s="169"/>
      <c r="Q120" s="169"/>
      <c r="R120" s="169"/>
      <c r="S120" s="169"/>
    </row>
    <row r="121" spans="1:19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N121" s="169"/>
      <c r="O121" s="169"/>
      <c r="P121" s="169"/>
      <c r="Q121" s="169"/>
      <c r="R121" s="169"/>
      <c r="S121" s="169"/>
    </row>
    <row r="122" spans="1:19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N122" s="169"/>
      <c r="O122" s="169"/>
      <c r="P122" s="169"/>
      <c r="Q122" s="169"/>
      <c r="R122" s="169"/>
      <c r="S122" s="169"/>
    </row>
    <row r="123" spans="1:19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N123" s="169"/>
      <c r="O123" s="169"/>
      <c r="P123" s="169"/>
      <c r="Q123" s="169"/>
      <c r="R123" s="169"/>
      <c r="S123" s="169"/>
    </row>
    <row r="124" spans="1:19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N124" s="169"/>
      <c r="O124" s="169"/>
      <c r="P124" s="169"/>
      <c r="Q124" s="169"/>
      <c r="R124" s="169"/>
      <c r="S124" s="169"/>
    </row>
    <row r="125" spans="1:19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N125" s="169"/>
      <c r="O125" s="169"/>
      <c r="P125" s="169"/>
      <c r="Q125" s="169"/>
      <c r="R125" s="169"/>
      <c r="S125" s="169"/>
    </row>
    <row r="126" spans="1:19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N126" s="169"/>
      <c r="O126" s="169"/>
      <c r="P126" s="169"/>
      <c r="Q126" s="169"/>
      <c r="R126" s="169"/>
      <c r="S126" s="169"/>
    </row>
    <row r="127" spans="1:19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N127" s="169"/>
      <c r="O127" s="169"/>
      <c r="P127" s="169"/>
      <c r="Q127" s="169"/>
      <c r="R127" s="169"/>
      <c r="S127" s="169"/>
    </row>
    <row r="128" spans="1:19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N128" s="169"/>
      <c r="O128" s="169"/>
      <c r="P128" s="169"/>
      <c r="Q128" s="169"/>
      <c r="R128" s="169"/>
      <c r="S128" s="169"/>
    </row>
    <row r="129" spans="1:19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N129" s="169"/>
      <c r="O129" s="169"/>
      <c r="P129" s="169"/>
      <c r="Q129" s="169"/>
      <c r="R129" s="169"/>
      <c r="S129" s="169"/>
    </row>
    <row r="130" spans="1:19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N130" s="169"/>
      <c r="O130" s="169"/>
      <c r="P130" s="169"/>
      <c r="Q130" s="169"/>
      <c r="R130" s="169"/>
      <c r="S130" s="169"/>
    </row>
    <row r="131" spans="1:19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N131" s="169"/>
      <c r="O131" s="169"/>
      <c r="P131" s="169"/>
      <c r="Q131" s="169"/>
      <c r="R131" s="169"/>
      <c r="S131" s="169"/>
    </row>
    <row r="132" spans="1:19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N132" s="169"/>
      <c r="O132" s="169"/>
      <c r="P132" s="169"/>
      <c r="Q132" s="169"/>
      <c r="R132" s="169"/>
      <c r="S132" s="169"/>
    </row>
    <row r="133" spans="1:19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N133" s="169"/>
      <c r="O133" s="169"/>
      <c r="P133" s="169"/>
      <c r="Q133" s="169"/>
      <c r="R133" s="169"/>
      <c r="S133" s="169"/>
    </row>
    <row r="134" spans="1:19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N134" s="169"/>
      <c r="O134" s="169"/>
      <c r="P134" s="169"/>
      <c r="Q134" s="169"/>
      <c r="R134" s="169"/>
      <c r="S134" s="169"/>
    </row>
    <row r="135" spans="1:19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N135" s="169"/>
      <c r="O135" s="169"/>
      <c r="P135" s="169"/>
      <c r="Q135" s="169"/>
      <c r="R135" s="169"/>
      <c r="S135" s="169"/>
    </row>
    <row r="136" spans="1:19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N136" s="169"/>
      <c r="O136" s="169"/>
      <c r="P136" s="169"/>
      <c r="Q136" s="169"/>
      <c r="R136" s="169"/>
      <c r="S136" s="169"/>
    </row>
    <row r="137" spans="1:19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N137" s="169"/>
      <c r="O137" s="169"/>
      <c r="P137" s="169"/>
      <c r="Q137" s="169"/>
      <c r="R137" s="169"/>
      <c r="S137" s="169"/>
    </row>
    <row r="138" spans="1:19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N138" s="169"/>
      <c r="O138" s="169"/>
      <c r="P138" s="169"/>
      <c r="Q138" s="169"/>
      <c r="R138" s="169"/>
      <c r="S138" s="169"/>
    </row>
    <row r="139" spans="1:19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N139" s="169"/>
      <c r="O139" s="169"/>
      <c r="P139" s="169"/>
      <c r="Q139" s="169"/>
      <c r="R139" s="169"/>
      <c r="S139" s="169"/>
    </row>
    <row r="140" spans="1:19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N140" s="169"/>
      <c r="O140" s="169"/>
      <c r="P140" s="169"/>
      <c r="Q140" s="169"/>
      <c r="R140" s="169"/>
      <c r="S140" s="169"/>
    </row>
    <row r="141" spans="1:19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N141" s="169"/>
      <c r="O141" s="169"/>
      <c r="P141" s="169"/>
      <c r="Q141" s="169"/>
      <c r="R141" s="169"/>
      <c r="S141" s="169"/>
    </row>
    <row r="142" spans="1:19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N142" s="169"/>
      <c r="O142" s="169"/>
      <c r="P142" s="169"/>
      <c r="Q142" s="169"/>
      <c r="R142" s="169"/>
      <c r="S142" s="169"/>
    </row>
    <row r="143" spans="1:19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N143" s="169"/>
      <c r="O143" s="169"/>
      <c r="P143" s="169"/>
      <c r="Q143" s="169"/>
      <c r="R143" s="169"/>
      <c r="S143" s="169"/>
    </row>
    <row r="144" spans="1:19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N144" s="169"/>
      <c r="O144" s="169"/>
      <c r="P144" s="169"/>
      <c r="Q144" s="169"/>
      <c r="R144" s="169"/>
      <c r="S144" s="169"/>
    </row>
    <row r="145" spans="1:19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N145" s="169"/>
      <c r="O145" s="169"/>
      <c r="P145" s="169"/>
      <c r="Q145" s="169"/>
      <c r="R145" s="169"/>
      <c r="S145" s="169"/>
    </row>
    <row r="146" spans="1:19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N146" s="169"/>
      <c r="O146" s="169"/>
      <c r="P146" s="169"/>
      <c r="Q146" s="169"/>
      <c r="R146" s="169"/>
      <c r="S146" s="169"/>
    </row>
    <row r="147" spans="1:19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N147" s="169"/>
      <c r="O147" s="169"/>
      <c r="P147" s="169"/>
      <c r="Q147" s="169"/>
      <c r="R147" s="169"/>
      <c r="S147" s="169"/>
    </row>
    <row r="148" spans="1:19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N148" s="169"/>
      <c r="O148" s="169"/>
      <c r="P148" s="169"/>
      <c r="Q148" s="169"/>
      <c r="R148" s="169"/>
      <c r="S148" s="169"/>
    </row>
    <row r="149" spans="1:19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N149" s="169"/>
      <c r="O149" s="169"/>
      <c r="P149" s="169"/>
      <c r="Q149" s="169"/>
      <c r="R149" s="169"/>
      <c r="S149" s="169"/>
    </row>
    <row r="150" spans="1:19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N150" s="169"/>
      <c r="O150" s="169"/>
      <c r="P150" s="169"/>
      <c r="Q150" s="169"/>
      <c r="R150" s="169"/>
      <c r="S150" s="169"/>
    </row>
    <row r="151" spans="1:19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N151" s="169"/>
      <c r="O151" s="169"/>
      <c r="P151" s="169"/>
      <c r="Q151" s="169"/>
      <c r="R151" s="169"/>
      <c r="S151" s="169"/>
    </row>
    <row r="152" spans="1:19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N152" s="169"/>
      <c r="O152" s="169"/>
      <c r="P152" s="169"/>
      <c r="Q152" s="169"/>
      <c r="R152" s="169"/>
      <c r="S152" s="169"/>
    </row>
    <row r="153" spans="1:19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N153" s="169"/>
      <c r="O153" s="169"/>
      <c r="P153" s="169"/>
      <c r="Q153" s="169"/>
      <c r="R153" s="169"/>
      <c r="S153" s="169"/>
    </row>
    <row r="154" spans="1:19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N154" s="169"/>
      <c r="O154" s="169"/>
      <c r="P154" s="169"/>
      <c r="Q154" s="169"/>
      <c r="R154" s="169"/>
      <c r="S154" s="169"/>
    </row>
    <row r="155" spans="1:19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9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9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9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9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9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5
</oddFooter>
  </headerFooter>
  <colBreaks count="1" manualBreakCount="1">
    <brk id="12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79"/>
  <sheetViews>
    <sheetView zoomScaleNormal="100" zoomScaleSheetLayoutView="80" workbookViewId="0">
      <selection activeCell="A47" sqref="A47:G52"/>
    </sheetView>
  </sheetViews>
  <sheetFormatPr baseColWidth="10" defaultColWidth="11.5703125" defaultRowHeight="15" x14ac:dyDescent="0.25"/>
  <cols>
    <col min="1" max="1" width="3.7109375" style="1" customWidth="1"/>
    <col min="2" max="2" width="14.7109375" style="1" customWidth="1"/>
    <col min="3" max="8" width="8.7109375" style="1" customWidth="1"/>
    <col min="9" max="9" width="11.85546875" style="1" customWidth="1"/>
    <col min="10" max="10" width="11.140625" style="1" customWidth="1"/>
    <col min="11" max="11" width="11" style="1" customWidth="1"/>
    <col min="12" max="12" width="1.7109375" style="1" customWidth="1"/>
    <col min="13" max="13" width="9" style="30" customWidth="1"/>
    <col min="14" max="14" width="11.5703125" style="30" customWidth="1"/>
    <col min="15" max="15" width="7.5703125" style="30" customWidth="1"/>
    <col min="16" max="16" width="7.85546875" style="30" customWidth="1"/>
    <col min="17" max="17" width="7.28515625" style="30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47" t="s">
        <v>66</v>
      </c>
      <c r="D8" s="247"/>
      <c r="E8" s="247"/>
      <c r="F8" s="247"/>
      <c r="G8" s="247"/>
      <c r="H8" s="247"/>
      <c r="I8" s="247"/>
      <c r="J8" s="247"/>
      <c r="K8" s="247"/>
      <c r="L8" s="11"/>
    </row>
    <row r="9" spans="1:18" ht="15.6" x14ac:dyDescent="0.3">
      <c r="A9" s="10"/>
      <c r="B9" s="3"/>
      <c r="C9" s="248" t="s">
        <v>370</v>
      </c>
      <c r="D9" s="248"/>
      <c r="E9" s="248"/>
      <c r="F9" s="248"/>
      <c r="G9" s="248"/>
      <c r="H9" s="248"/>
      <c r="I9" s="248"/>
      <c r="J9" s="248"/>
      <c r="K9" s="248"/>
      <c r="L9" s="256"/>
    </row>
    <row r="10" spans="1:18" ht="15.6" x14ac:dyDescent="0.3">
      <c r="A10" s="10"/>
      <c r="B10" s="3"/>
      <c r="C10" s="183"/>
      <c r="D10" s="183"/>
      <c r="E10" s="183"/>
      <c r="F10" s="183"/>
      <c r="G10" s="183"/>
      <c r="H10" s="183"/>
      <c r="I10" s="3"/>
      <c r="J10" s="3"/>
      <c r="K10" s="3"/>
      <c r="L10" s="11"/>
    </row>
    <row r="11" spans="1:18" ht="22.5" customHeight="1" x14ac:dyDescent="0.25">
      <c r="A11" s="10"/>
      <c r="B11" s="153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271</v>
      </c>
      <c r="K11" s="246" t="s">
        <v>212</v>
      </c>
      <c r="L11" s="11"/>
      <c r="N11" s="169"/>
    </row>
    <row r="12" spans="1:18" ht="21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30" t="s">
        <v>97</v>
      </c>
      <c r="R13" s="30" t="s">
        <v>98</v>
      </c>
    </row>
    <row r="14" spans="1:18" ht="15.6" customHeight="1" x14ac:dyDescent="0.25">
      <c r="A14" s="10"/>
      <c r="B14" s="166" t="s">
        <v>124</v>
      </c>
      <c r="C14" s="233">
        <v>316.42347828961266</v>
      </c>
      <c r="D14" s="233">
        <v>349.39725263131533</v>
      </c>
      <c r="E14" s="233">
        <v>407.23602455388499</v>
      </c>
      <c r="F14" s="233">
        <v>432.1579981922705</v>
      </c>
      <c r="G14" s="233">
        <v>506.18836835027679</v>
      </c>
      <c r="H14" s="233">
        <v>583.17261728786821</v>
      </c>
      <c r="I14" s="207">
        <v>15.208616742516522</v>
      </c>
      <c r="J14" s="207">
        <v>2.994340254694805</v>
      </c>
      <c r="K14" s="207">
        <v>17.130394547289995</v>
      </c>
      <c r="L14" s="11"/>
      <c r="N14" s="30">
        <v>2009</v>
      </c>
      <c r="O14" s="155" t="s">
        <v>146</v>
      </c>
      <c r="P14" s="46">
        <v>316.42347828961266</v>
      </c>
      <c r="Q14" s="46" t="e">
        <v>#REF!</v>
      </c>
      <c r="R14" s="30" t="e">
        <v>#REF!</v>
      </c>
    </row>
    <row r="15" spans="1:18" ht="15.6" customHeight="1" x14ac:dyDescent="0.25">
      <c r="A15" s="10"/>
      <c r="B15" s="166" t="s">
        <v>125</v>
      </c>
      <c r="C15" s="233">
        <v>311.38556167183623</v>
      </c>
      <c r="D15" s="233">
        <v>342.80221296221112</v>
      </c>
      <c r="E15" s="233">
        <v>383.85856251701796</v>
      </c>
      <c r="F15" s="233">
        <v>411.24909004788668</v>
      </c>
      <c r="G15" s="233">
        <v>487.58195377563089</v>
      </c>
      <c r="H15" s="233">
        <v>560.03084430726926</v>
      </c>
      <c r="I15" s="207">
        <v>14.85881295864715</v>
      </c>
      <c r="J15" s="207">
        <v>-3.9682543889360322</v>
      </c>
      <c r="K15" s="207">
        <v>18.561223738843012</v>
      </c>
      <c r="L15" s="11"/>
      <c r="O15" s="155" t="s">
        <v>135</v>
      </c>
      <c r="P15" s="46">
        <v>311.38556167183623</v>
      </c>
      <c r="Q15" s="46">
        <v>-1.5921437451507203</v>
      </c>
      <c r="R15" s="30" t="e">
        <v>#REF!</v>
      </c>
    </row>
    <row r="16" spans="1:18" ht="15.6" customHeight="1" x14ac:dyDescent="0.25">
      <c r="A16" s="10"/>
      <c r="B16" s="166" t="s">
        <v>126</v>
      </c>
      <c r="C16" s="233">
        <v>305.54121342453766</v>
      </c>
      <c r="D16" s="233">
        <v>339.45042046813603</v>
      </c>
      <c r="E16" s="233">
        <v>376.20732385742787</v>
      </c>
      <c r="F16" s="233">
        <v>414.02149907977292</v>
      </c>
      <c r="G16" s="233">
        <v>490.57527644235313</v>
      </c>
      <c r="H16" s="233">
        <v>577.10966802306734</v>
      </c>
      <c r="I16" s="207">
        <v>17.63937070132453</v>
      </c>
      <c r="J16" s="207">
        <v>3.0496219787543577</v>
      </c>
      <c r="K16" s="207">
        <v>18.49029036722316</v>
      </c>
      <c r="L16" s="11"/>
      <c r="O16" s="155" t="s">
        <v>136</v>
      </c>
      <c r="P16" s="46">
        <v>305.54121342453766</v>
      </c>
      <c r="Q16" s="46">
        <v>-1.8768847906499353</v>
      </c>
      <c r="R16" s="30" t="e">
        <v>#REF!</v>
      </c>
    </row>
    <row r="17" spans="1:18" ht="15.6" customHeight="1" x14ac:dyDescent="0.25">
      <c r="A17" s="10"/>
      <c r="B17" s="166" t="s">
        <v>127</v>
      </c>
      <c r="C17" s="233">
        <v>309.72312222539568</v>
      </c>
      <c r="D17" s="233">
        <v>344.3681480567555</v>
      </c>
      <c r="E17" s="233">
        <v>373.97496374751768</v>
      </c>
      <c r="F17" s="233">
        <v>412.35187999761439</v>
      </c>
      <c r="G17" s="233">
        <v>487.57656573505255</v>
      </c>
      <c r="H17" s="233">
        <v>552.04027366332809</v>
      </c>
      <c r="I17" s="207">
        <v>13.221248201519376</v>
      </c>
      <c r="J17" s="207">
        <v>-4.3439567466641682</v>
      </c>
      <c r="K17" s="207">
        <v>18.242838067786504</v>
      </c>
      <c r="L17" s="12"/>
      <c r="O17" s="155" t="s">
        <v>137</v>
      </c>
      <c r="P17" s="46">
        <v>309.72312222539568</v>
      </c>
      <c r="Q17" s="46">
        <v>1.3686889418244919</v>
      </c>
      <c r="R17" s="30" t="e">
        <v>#REF!</v>
      </c>
    </row>
    <row r="18" spans="1:18" ht="15.6" customHeight="1" x14ac:dyDescent="0.25">
      <c r="A18" s="10"/>
      <c r="B18" s="166" t="s">
        <v>128</v>
      </c>
      <c r="C18" s="233">
        <v>311.53100116489946</v>
      </c>
      <c r="D18" s="233">
        <v>347.72862891516775</v>
      </c>
      <c r="E18" s="233">
        <v>371.71188579126465</v>
      </c>
      <c r="F18" s="233">
        <v>415.77157165624465</v>
      </c>
      <c r="G18" s="233">
        <v>482.41240024311634</v>
      </c>
      <c r="H18" s="233">
        <v>585.00770271607121</v>
      </c>
      <c r="I18" s="207">
        <v>21.26713625546337</v>
      </c>
      <c r="J18" s="207">
        <v>5.9719246267979642</v>
      </c>
      <c r="K18" s="207">
        <v>16.028231156210371</v>
      </c>
      <c r="L18" s="11"/>
      <c r="O18" s="155" t="s">
        <v>138</v>
      </c>
      <c r="P18" s="46">
        <v>311.53100116489946</v>
      </c>
      <c r="Q18" s="46">
        <v>0.58370809596453022</v>
      </c>
      <c r="R18" s="30" t="e">
        <v>#REF!</v>
      </c>
    </row>
    <row r="19" spans="1:18" ht="15.6" customHeight="1" x14ac:dyDescent="0.25">
      <c r="A19" s="10"/>
      <c r="B19" s="166" t="s">
        <v>129</v>
      </c>
      <c r="C19" s="233">
        <v>315.97585212604065</v>
      </c>
      <c r="D19" s="233">
        <v>350.11856784970303</v>
      </c>
      <c r="E19" s="233">
        <v>376.59704363428295</v>
      </c>
      <c r="F19" s="233">
        <v>420.87114201034166</v>
      </c>
      <c r="G19" s="233">
        <v>486.96840653410948</v>
      </c>
      <c r="H19" s="232">
        <v>571.05297737055992</v>
      </c>
      <c r="I19" s="67">
        <v>17.266945803507848</v>
      </c>
      <c r="J19" s="67">
        <v>-2.3853917274460401</v>
      </c>
      <c r="K19" s="67">
        <v>15.70486971571543</v>
      </c>
      <c r="L19" s="11"/>
      <c r="O19" s="155" t="s">
        <v>139</v>
      </c>
      <c r="P19" s="46">
        <v>315.97585212604065</v>
      </c>
      <c r="Q19" s="46">
        <v>1.4267764506648462</v>
      </c>
      <c r="R19" s="30" t="e">
        <v>#REF!</v>
      </c>
    </row>
    <row r="20" spans="1:18" ht="15.75" x14ac:dyDescent="0.25">
      <c r="A20" s="10"/>
      <c r="B20" s="166" t="s">
        <v>130</v>
      </c>
      <c r="C20" s="233">
        <v>322.25334320116951</v>
      </c>
      <c r="D20" s="233">
        <v>353.98032711968506</v>
      </c>
      <c r="E20" s="233">
        <v>386.41954734471545</v>
      </c>
      <c r="F20" s="233">
        <v>437.32249142629934</v>
      </c>
      <c r="G20" s="233">
        <v>504.24448934747033</v>
      </c>
      <c r="H20" s="233"/>
      <c r="I20" s="154"/>
      <c r="J20" s="154"/>
      <c r="K20" s="154">
        <v>15.302665477576793</v>
      </c>
      <c r="L20" s="11"/>
      <c r="O20" s="155" t="s">
        <v>140</v>
      </c>
      <c r="P20" s="46">
        <v>322.25334320116951</v>
      </c>
      <c r="Q20" s="46">
        <v>1.9866996268514958</v>
      </c>
      <c r="R20" s="30" t="e">
        <v>#REF!</v>
      </c>
    </row>
    <row r="21" spans="1:18" ht="15.75" x14ac:dyDescent="0.25">
      <c r="A21" s="10"/>
      <c r="B21" s="166" t="s">
        <v>99</v>
      </c>
      <c r="C21" s="233">
        <v>329.35311164599807</v>
      </c>
      <c r="D21" s="233">
        <v>360.8454018572329</v>
      </c>
      <c r="E21" s="233">
        <v>379.11641797639129</v>
      </c>
      <c r="F21" s="233">
        <v>434.60516418483832</v>
      </c>
      <c r="G21" s="233">
        <v>499.97516505898818</v>
      </c>
      <c r="H21" s="233"/>
      <c r="I21" s="154"/>
      <c r="J21" s="154"/>
      <c r="K21" s="154">
        <v>15.04123886718196</v>
      </c>
      <c r="L21" s="11"/>
      <c r="O21" s="155" t="s">
        <v>141</v>
      </c>
      <c r="P21" s="46">
        <v>329.35311164599807</v>
      </c>
      <c r="Q21" s="46">
        <v>2.2031636271951704</v>
      </c>
      <c r="R21" s="30" t="e">
        <v>#REF!</v>
      </c>
    </row>
    <row r="22" spans="1:18" ht="15.75" x14ac:dyDescent="0.25">
      <c r="A22" s="10"/>
      <c r="B22" s="166" t="s">
        <v>131</v>
      </c>
      <c r="C22" s="233">
        <v>335.43992339208216</v>
      </c>
      <c r="D22" s="233">
        <v>368.7564242795379</v>
      </c>
      <c r="E22" s="233">
        <v>378.14980553943627</v>
      </c>
      <c r="F22" s="233">
        <v>437.18010761720763</v>
      </c>
      <c r="G22" s="233">
        <v>498.91173653187019</v>
      </c>
      <c r="H22" s="233"/>
      <c r="I22" s="154"/>
      <c r="J22" s="154"/>
      <c r="K22" s="154">
        <v>14.120411207893845</v>
      </c>
      <c r="L22" s="11"/>
      <c r="O22" s="155" t="s">
        <v>142</v>
      </c>
      <c r="P22" s="46">
        <v>335.43992339208216</v>
      </c>
      <c r="Q22" s="46">
        <v>1.8481112006697664</v>
      </c>
      <c r="R22" s="30" t="e">
        <v>#REF!</v>
      </c>
    </row>
    <row r="23" spans="1:18" ht="15.75" x14ac:dyDescent="0.25">
      <c r="A23" s="10"/>
      <c r="B23" s="166" t="s">
        <v>132</v>
      </c>
      <c r="C23" s="233">
        <v>342.87419750958213</v>
      </c>
      <c r="D23" s="233">
        <v>375.01328565841209</v>
      </c>
      <c r="E23" s="233">
        <v>382.58109085688466</v>
      </c>
      <c r="F23" s="233">
        <v>440.26985999221063</v>
      </c>
      <c r="G23" s="233">
        <v>501.42591805562552</v>
      </c>
      <c r="H23" s="233"/>
      <c r="I23" s="154"/>
      <c r="J23" s="154"/>
      <c r="K23" s="154">
        <v>13.890584757379676</v>
      </c>
      <c r="L23" s="11"/>
      <c r="O23" s="155" t="s">
        <v>143</v>
      </c>
      <c r="P23" s="46">
        <v>342.87419750958213</v>
      </c>
      <c r="Q23" s="46">
        <v>2.2162758810347016</v>
      </c>
      <c r="R23" s="30" t="e">
        <v>#REF!</v>
      </c>
    </row>
    <row r="24" spans="1:18" ht="15.75" x14ac:dyDescent="0.25">
      <c r="A24" s="10"/>
      <c r="B24" s="166" t="s">
        <v>133</v>
      </c>
      <c r="C24" s="233">
        <v>350.08759740527898</v>
      </c>
      <c r="D24" s="233">
        <v>382.46420902843136</v>
      </c>
      <c r="E24" s="233">
        <v>389.61366533289663</v>
      </c>
      <c r="F24" s="233">
        <v>454.69399390679456</v>
      </c>
      <c r="G24" s="233">
        <v>513.86719342460299</v>
      </c>
      <c r="H24" s="233"/>
      <c r="I24" s="154"/>
      <c r="J24" s="154"/>
      <c r="K24" s="154">
        <v>13.013851141816058</v>
      </c>
      <c r="L24" s="11"/>
      <c r="O24" s="155" t="s">
        <v>144</v>
      </c>
      <c r="P24" s="46">
        <v>350.08759740527898</v>
      </c>
      <c r="Q24" s="46">
        <v>2.1038036539612337</v>
      </c>
      <c r="R24" s="30" t="e">
        <v>#REF!</v>
      </c>
    </row>
    <row r="25" spans="1:18" ht="15.75" x14ac:dyDescent="0.25">
      <c r="A25" s="10"/>
      <c r="B25" s="166" t="s">
        <v>134</v>
      </c>
      <c r="C25" s="233">
        <v>355.5289589120996</v>
      </c>
      <c r="D25" s="233">
        <v>389.500360484738</v>
      </c>
      <c r="E25" s="233">
        <v>433.96993459396793</v>
      </c>
      <c r="F25" s="233">
        <v>508.84946222268809</v>
      </c>
      <c r="G25" s="233">
        <v>566.21812018576952</v>
      </c>
      <c r="H25" s="233"/>
      <c r="I25" s="181"/>
      <c r="J25" s="181"/>
      <c r="K25" s="181">
        <v>11.27419054596055</v>
      </c>
      <c r="L25" s="11"/>
      <c r="O25" s="155" t="s">
        <v>145</v>
      </c>
      <c r="P25" s="46">
        <v>355.5289589120996</v>
      </c>
      <c r="Q25" s="46">
        <v>1.5542857122474496</v>
      </c>
      <c r="R25" s="30" t="e">
        <v>#REF!</v>
      </c>
    </row>
    <row r="26" spans="1:18" ht="15.75" x14ac:dyDescent="0.25">
      <c r="A26" s="10"/>
      <c r="B26" s="164" t="s">
        <v>53</v>
      </c>
      <c r="C26" s="92">
        <v>3906.1173609685329</v>
      </c>
      <c r="D26" s="92">
        <v>4304.4252393113265</v>
      </c>
      <c r="E26" s="92">
        <v>4639.4362657456886</v>
      </c>
      <c r="F26" s="92">
        <v>5219.3442603341691</v>
      </c>
      <c r="G26" s="92">
        <v>6025.9455936848653</v>
      </c>
      <c r="H26" s="93">
        <v>3428.4140833681636</v>
      </c>
      <c r="I26" s="5"/>
      <c r="J26" s="5"/>
      <c r="K26" s="5"/>
      <c r="L26" s="11"/>
      <c r="N26" s="30">
        <v>2010</v>
      </c>
      <c r="O26" s="155" t="s">
        <v>147</v>
      </c>
      <c r="P26" s="46">
        <v>316.42347828961266</v>
      </c>
      <c r="Q26" s="46">
        <v>-10.999239201821343</v>
      </c>
      <c r="R26" s="30">
        <v>0</v>
      </c>
    </row>
    <row r="27" spans="1:18" ht="15.75" x14ac:dyDescent="0.25">
      <c r="A27" s="10"/>
      <c r="B27" s="164" t="s">
        <v>54</v>
      </c>
      <c r="C27" s="94"/>
      <c r="D27" s="95">
        <v>10.197027931696145</v>
      </c>
      <c r="E27" s="95">
        <v>7.7829444771112088</v>
      </c>
      <c r="F27" s="95">
        <v>12.49953574898981</v>
      </c>
      <c r="G27" s="95">
        <v>15.454074173276577</v>
      </c>
      <c r="H27" s="96"/>
      <c r="I27" s="5"/>
      <c r="J27" s="5"/>
      <c r="K27" s="5"/>
      <c r="L27" s="11"/>
      <c r="O27" s="155" t="s">
        <v>148</v>
      </c>
      <c r="P27" s="46">
        <v>311.38556167183623</v>
      </c>
      <c r="Q27" s="46">
        <v>-1.5921437451507203</v>
      </c>
      <c r="R27" s="30">
        <v>0</v>
      </c>
    </row>
    <row r="28" spans="1:18" ht="15.75" x14ac:dyDescent="0.25">
      <c r="A28" s="10"/>
      <c r="B28" s="164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55" t="s">
        <v>149</v>
      </c>
      <c r="P28" s="46">
        <v>305.54121342453766</v>
      </c>
      <c r="Q28" s="46">
        <v>-1.8768847906499353</v>
      </c>
      <c r="R28" s="30">
        <v>0</v>
      </c>
    </row>
    <row r="29" spans="1:18" ht="15.75" x14ac:dyDescent="0.25">
      <c r="A29" s="10"/>
      <c r="B29" s="164" t="s">
        <v>373</v>
      </c>
      <c r="C29" s="92">
        <v>1870.5802289023222</v>
      </c>
      <c r="D29" s="92">
        <v>2073.8652308832889</v>
      </c>
      <c r="E29" s="92">
        <v>2289.5858041013962</v>
      </c>
      <c r="F29" s="92">
        <v>2506.4231809841308</v>
      </c>
      <c r="G29" s="92">
        <v>2941.302971080539</v>
      </c>
      <c r="H29" s="93">
        <v>3428.4140833681636</v>
      </c>
      <c r="I29" s="5"/>
      <c r="J29" s="5"/>
      <c r="K29" s="5"/>
      <c r="L29" s="11"/>
      <c r="O29" s="155" t="s">
        <v>150</v>
      </c>
      <c r="P29" s="46">
        <v>309.72312222539568</v>
      </c>
      <c r="Q29" s="46">
        <v>1.3686889418244919</v>
      </c>
      <c r="R29" s="30">
        <v>0</v>
      </c>
    </row>
    <row r="30" spans="1:18" ht="15.75" x14ac:dyDescent="0.25">
      <c r="A30" s="10"/>
      <c r="B30" s="164" t="s">
        <v>56</v>
      </c>
      <c r="C30" s="97"/>
      <c r="D30" s="95">
        <v>10.867483727242021</v>
      </c>
      <c r="E30" s="95">
        <v>10.401860738377344</v>
      </c>
      <c r="F30" s="95">
        <v>9.4705940478102093</v>
      </c>
      <c r="G30" s="95">
        <v>17.35061315247075</v>
      </c>
      <c r="H30" s="95">
        <v>16.561065523579011</v>
      </c>
      <c r="I30" s="3"/>
      <c r="J30" s="3"/>
      <c r="K30" s="3"/>
      <c r="L30" s="11"/>
      <c r="O30" s="155" t="s">
        <v>151</v>
      </c>
      <c r="P30" s="46">
        <v>311.53100116489946</v>
      </c>
      <c r="Q30" s="46">
        <v>0.58370809596453022</v>
      </c>
      <c r="R30" s="30">
        <v>0</v>
      </c>
    </row>
    <row r="31" spans="1:18" ht="15.75" x14ac:dyDescent="0.25">
      <c r="A31" s="10"/>
      <c r="B31" s="42"/>
      <c r="C31" s="43"/>
      <c r="D31" s="43"/>
      <c r="E31" s="43"/>
      <c r="F31" s="43"/>
      <c r="G31" s="43"/>
      <c r="H31" s="43"/>
      <c r="I31" s="3"/>
      <c r="J31" s="3"/>
      <c r="K31" s="3"/>
      <c r="L31" s="11"/>
      <c r="O31" s="155" t="s">
        <v>152</v>
      </c>
      <c r="P31" s="46">
        <v>315.97585212604065</v>
      </c>
      <c r="Q31" s="46">
        <v>1.4267764506648462</v>
      </c>
      <c r="R31" s="30">
        <v>0</v>
      </c>
    </row>
    <row r="32" spans="1:18" ht="15.75" x14ac:dyDescent="0.25">
      <c r="A32" s="10"/>
      <c r="B32" s="253" t="s">
        <v>65</v>
      </c>
      <c r="C32" s="253"/>
      <c r="D32" s="253"/>
      <c r="E32" s="253"/>
      <c r="F32" s="253"/>
      <c r="G32" s="253"/>
      <c r="H32" s="253"/>
      <c r="I32" s="253"/>
      <c r="J32" s="253"/>
      <c r="K32" s="253"/>
      <c r="L32" s="11"/>
      <c r="O32" s="155" t="s">
        <v>153</v>
      </c>
      <c r="P32" s="46">
        <v>322.25334320116951</v>
      </c>
      <c r="Q32" s="46">
        <v>1.9866996268514958</v>
      </c>
      <c r="R32" s="30">
        <v>0</v>
      </c>
    </row>
    <row r="33" spans="1:18" ht="15.75" x14ac:dyDescent="0.25">
      <c r="A33" s="10"/>
      <c r="B33" s="250" t="s">
        <v>217</v>
      </c>
      <c r="C33" s="250"/>
      <c r="D33" s="250"/>
      <c r="E33" s="250"/>
      <c r="F33" s="250"/>
      <c r="G33" s="250"/>
      <c r="H33" s="250"/>
      <c r="I33" s="250"/>
      <c r="J33" s="250"/>
      <c r="K33" s="250"/>
      <c r="L33" s="11"/>
      <c r="O33" s="155" t="s">
        <v>154</v>
      </c>
      <c r="P33" s="46">
        <v>329.35311164599807</v>
      </c>
      <c r="Q33" s="46">
        <v>2.2031636271951704</v>
      </c>
      <c r="R33" s="30">
        <v>0</v>
      </c>
    </row>
    <row r="34" spans="1:18" ht="15.75" x14ac:dyDescent="0.25">
      <c r="A34" s="10"/>
      <c r="B34" s="42"/>
      <c r="C34" s="43"/>
      <c r="D34" s="43"/>
      <c r="E34" s="43"/>
      <c r="F34" s="43"/>
      <c r="G34" s="43"/>
      <c r="H34" s="43"/>
      <c r="I34" s="3"/>
      <c r="J34" s="3"/>
      <c r="K34" s="3"/>
      <c r="L34" s="11"/>
      <c r="O34" s="155"/>
      <c r="P34" s="46">
        <v>335.43992339208216</v>
      </c>
      <c r="Q34" s="46">
        <v>1.8481112006697664</v>
      </c>
      <c r="R34" s="30">
        <v>0</v>
      </c>
    </row>
    <row r="35" spans="1:18" ht="15.75" x14ac:dyDescent="0.25">
      <c r="A35" s="10"/>
      <c r="B35" s="42"/>
      <c r="C35" s="43"/>
      <c r="D35" s="43"/>
      <c r="E35" s="43"/>
      <c r="F35" s="43"/>
      <c r="G35" s="43"/>
      <c r="H35" s="43"/>
      <c r="I35" s="3"/>
      <c r="J35" s="3"/>
      <c r="K35" s="3"/>
      <c r="L35" s="11"/>
      <c r="O35" s="155" t="s">
        <v>199</v>
      </c>
      <c r="P35" s="46">
        <v>342.87419750958213</v>
      </c>
      <c r="Q35" s="46">
        <v>2.2162758810347016</v>
      </c>
      <c r="R35" s="30">
        <v>0</v>
      </c>
    </row>
    <row r="36" spans="1:18" ht="15.75" x14ac:dyDescent="0.25">
      <c r="A36" s="10"/>
      <c r="B36" s="42"/>
      <c r="C36" s="43"/>
      <c r="D36" s="43"/>
      <c r="E36" s="43"/>
      <c r="F36" s="43"/>
      <c r="G36" s="43"/>
      <c r="H36" s="43"/>
      <c r="I36" s="3"/>
      <c r="J36" s="3"/>
      <c r="K36" s="3"/>
      <c r="L36" s="11"/>
      <c r="O36" s="155" t="s">
        <v>200</v>
      </c>
      <c r="P36" s="46">
        <v>350.08759740527898</v>
      </c>
      <c r="Q36" s="46">
        <v>2.1038036539612337</v>
      </c>
      <c r="R36" s="30">
        <v>0</v>
      </c>
    </row>
    <row r="37" spans="1:18" ht="15.75" x14ac:dyDescent="0.25">
      <c r="A37" s="10"/>
      <c r="B37" s="42"/>
      <c r="C37" s="43"/>
      <c r="D37" s="43"/>
      <c r="E37" s="43"/>
      <c r="F37" s="43"/>
      <c r="G37" s="43"/>
      <c r="H37" s="43"/>
      <c r="I37" s="3"/>
      <c r="J37" s="3"/>
      <c r="K37" s="3"/>
      <c r="L37" s="11"/>
      <c r="O37" s="155" t="s">
        <v>208</v>
      </c>
      <c r="P37" s="46">
        <v>355.5289589120996</v>
      </c>
      <c r="Q37" s="46">
        <v>1.5542857122474496</v>
      </c>
      <c r="R37" s="30">
        <v>0</v>
      </c>
    </row>
    <row r="38" spans="1:18" ht="15.75" x14ac:dyDescent="0.25">
      <c r="A38" s="10"/>
      <c r="B38" s="42"/>
      <c r="C38" s="43"/>
      <c r="D38" s="43"/>
      <c r="E38" s="43"/>
      <c r="F38" s="43"/>
      <c r="G38" s="43"/>
      <c r="H38" s="43"/>
      <c r="I38" s="3"/>
      <c r="J38" s="3"/>
      <c r="K38" s="3"/>
      <c r="L38" s="11"/>
      <c r="N38" s="30">
        <v>2011</v>
      </c>
      <c r="O38" s="155"/>
      <c r="P38" s="46">
        <v>349.39725263131533</v>
      </c>
      <c r="Q38" s="46">
        <v>-1.724671402168465</v>
      </c>
      <c r="R38" s="30">
        <v>10.420773616401124</v>
      </c>
    </row>
    <row r="39" spans="1:18" ht="15.75" x14ac:dyDescent="0.25">
      <c r="A39" s="10"/>
      <c r="B39" s="42"/>
      <c r="C39" s="43"/>
      <c r="D39" s="43"/>
      <c r="E39" s="43"/>
      <c r="F39" s="43"/>
      <c r="G39" s="43"/>
      <c r="H39" s="43"/>
      <c r="I39" s="3"/>
      <c r="J39" s="3"/>
      <c r="K39" s="3"/>
      <c r="L39" s="11"/>
      <c r="O39" s="155"/>
      <c r="P39" s="46">
        <v>342.80221296221112</v>
      </c>
      <c r="Q39" s="46">
        <v>-1.887547660846467</v>
      </c>
      <c r="R39" s="30">
        <v>10.2563712105884</v>
      </c>
    </row>
    <row r="40" spans="1:18" ht="15.75" x14ac:dyDescent="0.25">
      <c r="A40" s="10"/>
      <c r="B40" s="42"/>
      <c r="C40" s="43"/>
      <c r="D40" s="43"/>
      <c r="E40" s="43"/>
      <c r="F40" s="43"/>
      <c r="G40" s="43"/>
      <c r="H40" s="43"/>
      <c r="I40" s="3"/>
      <c r="J40" s="3"/>
      <c r="K40" s="3"/>
      <c r="L40" s="11"/>
      <c r="O40" s="155"/>
      <c r="P40" s="46">
        <v>339.45042046813603</v>
      </c>
      <c r="Q40" s="46">
        <v>-0.97776279362716823</v>
      </c>
      <c r="R40" s="30">
        <v>10.531912571841806</v>
      </c>
    </row>
    <row r="41" spans="1:18" ht="15.75" x14ac:dyDescent="0.25">
      <c r="A41" s="10"/>
      <c r="B41" s="42"/>
      <c r="C41" s="43"/>
      <c r="D41" s="43"/>
      <c r="E41" s="43"/>
      <c r="F41" s="43"/>
      <c r="G41" s="43"/>
      <c r="H41" s="43"/>
      <c r="I41" s="3"/>
      <c r="J41" s="3"/>
      <c r="K41" s="3"/>
      <c r="L41" s="11"/>
      <c r="O41" s="155"/>
      <c r="P41" s="46">
        <v>344.3681480567555</v>
      </c>
      <c r="Q41" s="46">
        <v>1.4487322130393609</v>
      </c>
      <c r="R41" s="30">
        <v>10.694835969891914</v>
      </c>
    </row>
    <row r="42" spans="1:18" ht="15.75" x14ac:dyDescent="0.25">
      <c r="A42" s="10"/>
      <c r="B42" s="42"/>
      <c r="C42" s="43"/>
      <c r="D42" s="43"/>
      <c r="E42" s="43"/>
      <c r="F42" s="43"/>
      <c r="G42" s="43"/>
      <c r="H42" s="43"/>
      <c r="I42" s="3"/>
      <c r="J42" s="3"/>
      <c r="K42" s="3"/>
      <c r="L42" s="11"/>
      <c r="P42" s="46">
        <v>347.72862891516775</v>
      </c>
      <c r="Q42" s="46">
        <v>0.97583962900611443</v>
      </c>
      <c r="R42" s="30">
        <v>10.880085556432517</v>
      </c>
    </row>
    <row r="43" spans="1:18" ht="15.75" x14ac:dyDescent="0.25">
      <c r="A43" s="10"/>
      <c r="B43" s="42"/>
      <c r="C43" s="43"/>
      <c r="D43" s="43"/>
      <c r="E43" s="43"/>
      <c r="F43" s="43"/>
      <c r="G43" s="43"/>
      <c r="H43" s="43"/>
      <c r="I43" s="3"/>
      <c r="J43" s="3"/>
      <c r="K43" s="3"/>
      <c r="L43" s="11"/>
      <c r="O43" s="155" t="s">
        <v>335</v>
      </c>
      <c r="P43" s="46">
        <v>350.11856784970303</v>
      </c>
      <c r="Q43" s="46">
        <v>0.68730001955585873</v>
      </c>
      <c r="R43" s="30">
        <v>10.867483727242021</v>
      </c>
    </row>
    <row r="44" spans="1:18" ht="15.75" x14ac:dyDescent="0.25">
      <c r="A44" s="10"/>
      <c r="B44" s="42"/>
      <c r="C44" s="43"/>
      <c r="D44" s="43"/>
      <c r="E44" s="43"/>
      <c r="F44" s="43"/>
      <c r="G44" s="43"/>
      <c r="H44" s="43"/>
      <c r="I44" s="3"/>
      <c r="J44" s="3"/>
      <c r="K44" s="3"/>
      <c r="L44" s="11"/>
      <c r="O44" s="155"/>
      <c r="P44" s="46">
        <v>353.98032711968506</v>
      </c>
      <c r="Q44" s="46">
        <v>1.1029861380101869</v>
      </c>
      <c r="R44" s="30">
        <v>10.717274164771439</v>
      </c>
    </row>
    <row r="45" spans="1:18" ht="15.75" x14ac:dyDescent="0.25">
      <c r="A45" s="10"/>
      <c r="B45" s="42"/>
      <c r="C45" s="43"/>
      <c r="D45" s="43"/>
      <c r="E45" s="43"/>
      <c r="F45" s="43"/>
      <c r="G45" s="43"/>
      <c r="H45" s="43"/>
      <c r="I45" s="3"/>
      <c r="J45" s="3"/>
      <c r="K45" s="3"/>
      <c r="L45" s="11"/>
      <c r="O45" s="155"/>
      <c r="P45" s="46">
        <v>360.8454018572329</v>
      </c>
      <c r="Q45" s="46">
        <v>1.9393944272012353</v>
      </c>
      <c r="R45" s="30">
        <v>10.56639771464225</v>
      </c>
    </row>
    <row r="46" spans="1:18" ht="15.75" x14ac:dyDescent="0.25">
      <c r="A46" s="10"/>
      <c r="B46" s="42"/>
      <c r="C46" s="43"/>
      <c r="D46" s="43"/>
      <c r="E46" s="43"/>
      <c r="F46" s="43"/>
      <c r="G46" s="43"/>
      <c r="H46" s="43"/>
      <c r="I46" s="3"/>
      <c r="J46" s="3"/>
      <c r="K46" s="3"/>
      <c r="L46" s="11"/>
      <c r="O46" s="155"/>
      <c r="P46" s="46">
        <v>368.7564242795379</v>
      </c>
      <c r="Q46" s="46">
        <v>2.1923578301366264</v>
      </c>
      <c r="R46" s="30">
        <v>10.491950776524916</v>
      </c>
    </row>
    <row r="47" spans="1:18" ht="15.75" x14ac:dyDescent="0.25">
      <c r="A47" s="10"/>
      <c r="B47" s="42"/>
      <c r="C47" s="43"/>
      <c r="D47" s="43"/>
      <c r="E47" s="43"/>
      <c r="F47" s="43"/>
      <c r="G47" s="43"/>
      <c r="H47" s="43"/>
      <c r="I47" s="3"/>
      <c r="J47" s="3"/>
      <c r="K47" s="3"/>
      <c r="L47" s="11"/>
      <c r="O47" s="155"/>
      <c r="P47" s="46">
        <v>375.01328565841209</v>
      </c>
      <c r="Q47" s="46">
        <v>1.6967464068181615</v>
      </c>
      <c r="R47" s="30">
        <v>10.372122533591588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55"/>
      <c r="P48" s="46">
        <v>382.46420902843136</v>
      </c>
      <c r="Q48" s="46">
        <v>1.9868425079761165</v>
      </c>
      <c r="R48" s="30">
        <v>10.261298565588127</v>
      </c>
    </row>
    <row r="49" spans="1:18" x14ac:dyDescent="0.25">
      <c r="A49" s="187" t="s">
        <v>372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55"/>
      <c r="P49" s="46">
        <v>389.500360484738</v>
      </c>
      <c r="Q49" s="46">
        <v>1.8396888624377272</v>
      </c>
      <c r="R49" s="30">
        <v>10.197027931696145</v>
      </c>
    </row>
    <row r="50" spans="1:18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55"/>
      <c r="P50" s="46">
        <v>407.23602455388499</v>
      </c>
      <c r="Q50" s="46">
        <v>4.5534397059542542</v>
      </c>
      <c r="R50" s="30">
        <v>16.553871413408405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55"/>
      <c r="P51" s="46">
        <v>383.85856251701796</v>
      </c>
      <c r="Q51" s="46">
        <v>-5.7405191651392684</v>
      </c>
      <c r="R51" s="30">
        <v>14.287084343900624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55"/>
      <c r="P52" s="46">
        <v>376.20732385742787</v>
      </c>
      <c r="Q52" s="46">
        <v>-1.993244232828828</v>
      </c>
      <c r="R52" s="30">
        <v>13.149036964906923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55"/>
      <c r="P53" s="46">
        <v>373.97496374751768</v>
      </c>
      <c r="Q53" s="46">
        <v>-0.59338560637809401</v>
      </c>
      <c r="R53" s="30">
        <v>12.009932752320918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55"/>
      <c r="P54" s="46">
        <v>371.71188579126465</v>
      </c>
      <c r="Q54" s="46">
        <v>-0.60514156711862777</v>
      </c>
      <c r="R54" s="30">
        <v>10.978533069382944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55" t="s">
        <v>336</v>
      </c>
      <c r="P55" s="46">
        <v>376.59704363428295</v>
      </c>
      <c r="Q55" s="46">
        <v>1.3142323476203144</v>
      </c>
      <c r="R55" s="30">
        <v>10.401860738377344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55"/>
      <c r="P56" s="46">
        <v>386.41954734471545</v>
      </c>
      <c r="Q56" s="46">
        <v>2.6082264522424792</v>
      </c>
      <c r="R56" s="30">
        <v>10.221399488329119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55"/>
      <c r="P57" s="46">
        <v>379.11641797639129</v>
      </c>
      <c r="Q57" s="46">
        <v>-1.8899482229891462</v>
      </c>
      <c r="R57" s="30">
        <v>9.5539740113637972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55"/>
      <c r="P58" s="46">
        <v>378.14980553943627</v>
      </c>
      <c r="Q58" s="46">
        <v>-0.25496454152909021</v>
      </c>
      <c r="R58" s="30">
        <v>8.7356702191679894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55"/>
      <c r="P59" s="46">
        <v>382.58109085688466</v>
      </c>
      <c r="Q59" s="46">
        <v>1.1718332926621722</v>
      </c>
      <c r="R59" s="30">
        <v>8.0225095906548241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55"/>
      <c r="P60" s="46">
        <v>389.61366533289663</v>
      </c>
      <c r="Q60" s="46">
        <v>1.8381918615634651</v>
      </c>
      <c r="R60" s="30">
        <v>7.4213800090134896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55"/>
      <c r="P61" s="46">
        <v>433.96993459396793</v>
      </c>
      <c r="Q61" s="46">
        <v>11.384680058173036</v>
      </c>
      <c r="R61" s="30">
        <v>7.7829444771112088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55"/>
      <c r="P62" s="46">
        <v>432.1579981922705</v>
      </c>
      <c r="Q62" s="46">
        <v>-0.41752579090362785</v>
      </c>
      <c r="R62" s="30">
        <v>6.1197861033259082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55"/>
      <c r="P63" s="46">
        <v>411.24909004788668</v>
      </c>
      <c r="Q63" s="46">
        <v>-4.8382555065152992</v>
      </c>
      <c r="R63" s="30">
        <v>6.6126733799236392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55"/>
      <c r="P64" s="46">
        <v>414.02149907977292</v>
      </c>
      <c r="Q64" s="46">
        <v>0.67414350547581048</v>
      </c>
      <c r="R64" s="30">
        <v>7.7209396770303806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55"/>
      <c r="P65" s="46">
        <v>412.35187999761439</v>
      </c>
      <c r="Q65" s="46">
        <v>-0.40326869157024658</v>
      </c>
      <c r="R65" s="30">
        <v>8.3374762025623781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55"/>
      <c r="P66" s="46">
        <v>415.77157165624465</v>
      </c>
      <c r="Q66" s="46">
        <v>0.82931394872021169</v>
      </c>
      <c r="R66" s="30">
        <v>9.0206112065467359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55" t="s">
        <v>337</v>
      </c>
      <c r="P67" s="46">
        <v>420.87114201034166</v>
      </c>
      <c r="Q67" s="46">
        <v>1.2265317548726618</v>
      </c>
      <c r="R67" s="30">
        <v>9.4705940478102093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55"/>
      <c r="P68" s="46">
        <v>437.32249142629934</v>
      </c>
      <c r="Q68" s="46">
        <v>3.9088803611898371</v>
      </c>
      <c r="R68" s="30">
        <v>10.00522367489407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55"/>
      <c r="P69" s="46">
        <v>434.60516418483832</v>
      </c>
      <c r="Q69" s="46">
        <v>-0.62135547444601702</v>
      </c>
      <c r="R69" s="30">
        <v>10.579907825862666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55"/>
      <c r="P70" s="46">
        <v>437.18010761720763</v>
      </c>
      <c r="Q70" s="46">
        <v>0.59247879329711317</v>
      </c>
      <c r="R70" s="30">
        <v>11.13396831285549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55"/>
      <c r="P71" s="46">
        <v>440.26985999221063</v>
      </c>
      <c r="Q71" s="46">
        <v>0.70674587456489579</v>
      </c>
      <c r="R71" s="30">
        <v>11.529484414499969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55"/>
      <c r="P72" s="46">
        <v>454.69399390679456</v>
      </c>
      <c r="Q72" s="46">
        <v>3.2762028985675151</v>
      </c>
      <c r="R72" s="30">
        <v>12.008857691210007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55"/>
      <c r="P73" s="46">
        <v>508.84946222268809</v>
      </c>
      <c r="Q73" s="46">
        <v>11.910310899552945</v>
      </c>
      <c r="R73" s="30">
        <v>12.49953574898981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55"/>
      <c r="P74" s="46">
        <v>506.18836835027679</v>
      </c>
      <c r="Q74" s="46">
        <v>-0.52296289373825466</v>
      </c>
      <c r="R74" s="30">
        <v>17.130394547289995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55"/>
      <c r="P75" s="46">
        <v>487.58195377563089</v>
      </c>
      <c r="Q75" s="30">
        <v>-3.6757886466823098</v>
      </c>
      <c r="R75" s="30">
        <v>17.82807329726106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55"/>
      <c r="P76" s="46">
        <v>490.57527644235313</v>
      </c>
      <c r="Q76" s="30">
        <v>0.61391170110853821</v>
      </c>
      <c r="R76" s="30">
        <v>18.046115185911216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55"/>
      <c r="P77" s="46">
        <v>487.57656573505255</v>
      </c>
      <c r="Q77" s="30">
        <v>-0.61126413239721566</v>
      </c>
      <c r="R77" s="30">
        <v>18.094695853710107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55"/>
      <c r="P78" s="46">
        <v>482.41240024311634</v>
      </c>
      <c r="Q78" s="30">
        <v>-1.0591496505068743</v>
      </c>
      <c r="R78" s="30">
        <v>17.682729497083315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55" t="s">
        <v>338</v>
      </c>
      <c r="P79" s="46">
        <v>486.96840653410948</v>
      </c>
      <c r="Q79" s="30">
        <v>0.94442147189770509</v>
      </c>
      <c r="R79" s="30">
        <v>17.35061315247075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55"/>
      <c r="P80" s="46">
        <v>504.24448934747033</v>
      </c>
      <c r="Q80" s="30">
        <v>3.5476804206497903</v>
      </c>
      <c r="R80" s="30">
        <v>17.046370300281023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55"/>
      <c r="P81" s="46">
        <v>499.97516505898818</v>
      </c>
      <c r="Q81" s="30">
        <v>-0.84667743102299076</v>
      </c>
      <c r="R81" s="30">
        <v>16.78842181658462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55"/>
      <c r="P82" s="46">
        <v>498.91173653187019</v>
      </c>
      <c r="Q82" s="30">
        <v>-0.21269627002223901</v>
      </c>
      <c r="R82" s="30">
        <v>16.482723558049827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55"/>
      <c r="P83" s="46">
        <v>501.42591805562552</v>
      </c>
      <c r="Q83" s="30">
        <v>0.50393312877992091</v>
      </c>
      <c r="R83" s="30">
        <v>16.214562373032937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55"/>
      <c r="P84" s="46">
        <v>513.86719342460299</v>
      </c>
      <c r="Q84" s="30">
        <v>2.4811791574757214</v>
      </c>
      <c r="R84" s="30">
        <v>15.905604559588848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55"/>
      <c r="P85" s="46">
        <v>566.21812018576952</v>
      </c>
      <c r="Q85" s="30">
        <v>10.187637473464761</v>
      </c>
      <c r="R85" s="30">
        <v>15.454074173276577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O86" s="155"/>
      <c r="P86" s="191">
        <v>583.17261728786821</v>
      </c>
      <c r="Q86" s="30">
        <v>2.994340254694805</v>
      </c>
      <c r="R86" s="30">
        <v>15.208616742516522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O87" s="155"/>
      <c r="P87" s="191">
        <v>560.03084430726926</v>
      </c>
      <c r="Q87" s="30">
        <v>-3.9682543889360322</v>
      </c>
      <c r="R87" s="30">
        <v>15.03698954800312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191">
        <v>577.10966802306734</v>
      </c>
      <c r="Q88" s="30">
        <v>3.0496219787543577</v>
      </c>
      <c r="R88" s="30">
        <v>15.897074864340798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55"/>
      <c r="P89" s="191">
        <v>552.04027366332809</v>
      </c>
      <c r="Q89" s="30">
        <v>-4.3439567466641682</v>
      </c>
      <c r="R89" s="30">
        <v>15.235451196643091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155"/>
      <c r="P90" s="191">
        <v>585.00770271607121</v>
      </c>
      <c r="Q90" s="30">
        <v>5.9719246267979642</v>
      </c>
      <c r="R90" s="30">
        <v>16.736027981380232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O91" s="30" t="s">
        <v>339</v>
      </c>
      <c r="P91" s="191">
        <v>571.05297737055992</v>
      </c>
      <c r="Q91" s="30">
        <v>-2.3853917274460401</v>
      </c>
      <c r="R91" s="30">
        <v>17.338757992049537</v>
      </c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9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9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9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9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9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9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9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9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9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9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9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9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9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9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169"/>
      <c r="N158" s="169"/>
      <c r="O158" s="169"/>
      <c r="P158" s="169"/>
      <c r="Q158" s="169"/>
      <c r="R158" s="169"/>
      <c r="S158" s="169"/>
    </row>
    <row r="159" spans="1:19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169"/>
      <c r="N159" s="169"/>
      <c r="O159" s="169"/>
      <c r="P159" s="169"/>
      <c r="Q159" s="169"/>
      <c r="R159" s="169"/>
      <c r="S159" s="169"/>
    </row>
    <row r="160" spans="1:19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169"/>
      <c r="N160" s="169"/>
      <c r="O160" s="169"/>
      <c r="P160" s="169"/>
      <c r="Q160" s="169"/>
      <c r="R160" s="169"/>
      <c r="S160" s="169"/>
    </row>
    <row r="161" spans="1:19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169"/>
      <c r="N161" s="169"/>
      <c r="O161" s="169"/>
      <c r="P161" s="169"/>
      <c r="Q161" s="169"/>
      <c r="R161" s="169"/>
      <c r="S161" s="169"/>
    </row>
    <row r="162" spans="1:19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169"/>
      <c r="N162" s="169"/>
      <c r="O162" s="169"/>
      <c r="P162" s="169"/>
      <c r="Q162" s="169"/>
      <c r="R162" s="169"/>
      <c r="S162" s="169"/>
    </row>
    <row r="163" spans="1:19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169"/>
      <c r="N163" s="169"/>
      <c r="O163" s="169"/>
      <c r="P163" s="169"/>
      <c r="Q163" s="169"/>
      <c r="R163" s="169"/>
      <c r="S163" s="169"/>
    </row>
    <row r="164" spans="1:19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169"/>
      <c r="N164" s="169"/>
      <c r="O164" s="169"/>
      <c r="P164" s="169"/>
      <c r="Q164" s="169"/>
      <c r="R164" s="169"/>
      <c r="S164" s="169"/>
    </row>
    <row r="165" spans="1:19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169"/>
      <c r="N165" s="169"/>
      <c r="O165" s="169"/>
      <c r="P165" s="169"/>
      <c r="Q165" s="169"/>
      <c r="R165" s="169"/>
      <c r="S165" s="169"/>
    </row>
    <row r="166" spans="1:19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169"/>
      <c r="N166" s="169"/>
      <c r="O166" s="169"/>
      <c r="P166" s="169"/>
      <c r="Q166" s="169"/>
      <c r="R166" s="169"/>
      <c r="S166" s="169"/>
    </row>
    <row r="167" spans="1:19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169"/>
      <c r="N167" s="169"/>
      <c r="O167" s="169"/>
      <c r="P167" s="169"/>
      <c r="Q167" s="169"/>
      <c r="R167" s="169"/>
      <c r="S167" s="169"/>
    </row>
    <row r="168" spans="1:19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9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9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9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9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9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9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9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9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6
</oddFooter>
  </headerFooter>
  <colBreaks count="1" manualBreakCount="1">
    <brk id="12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79"/>
  <sheetViews>
    <sheetView zoomScaleNormal="100" zoomScaleSheetLayoutView="90" workbookViewId="0">
      <selection activeCell="A46" sqref="A46:J54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7109375" style="1" customWidth="1"/>
    <col min="9" max="9" width="11.28515625" style="1" customWidth="1"/>
    <col min="10" max="10" width="11.140625" style="1" customWidth="1"/>
    <col min="11" max="11" width="11.28515625" style="1" customWidth="1"/>
    <col min="12" max="12" width="3.140625" style="1" customWidth="1"/>
    <col min="13" max="14" width="11.5703125" style="30" customWidth="1"/>
    <col min="15" max="15" width="6.5703125" style="30" customWidth="1"/>
    <col min="16" max="16" width="8" style="30" customWidth="1"/>
    <col min="17" max="17" width="6.28515625" style="30" customWidth="1"/>
    <col min="18" max="26" width="11.5703125" style="30" customWidth="1"/>
    <col min="27" max="27" width="11.5703125" style="29" customWidth="1"/>
    <col min="2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47" t="s">
        <v>67</v>
      </c>
      <c r="D8" s="247"/>
      <c r="E8" s="247"/>
      <c r="F8" s="247"/>
      <c r="G8" s="247"/>
      <c r="H8" s="247"/>
      <c r="I8" s="247"/>
      <c r="J8" s="247"/>
      <c r="K8" s="247"/>
      <c r="L8" s="11"/>
    </row>
    <row r="9" spans="1:18" ht="15.6" x14ac:dyDescent="0.3">
      <c r="A9" s="10"/>
      <c r="B9" s="3"/>
      <c r="C9" s="248" t="s">
        <v>369</v>
      </c>
      <c r="D9" s="248"/>
      <c r="E9" s="248"/>
      <c r="F9" s="248"/>
      <c r="G9" s="248"/>
      <c r="H9" s="248"/>
      <c r="I9" s="248"/>
      <c r="J9" s="248"/>
      <c r="K9" s="248"/>
      <c r="L9" s="254"/>
    </row>
    <row r="10" spans="1:18" ht="15.6" x14ac:dyDescent="0.3">
      <c r="A10" s="10"/>
      <c r="B10" s="3"/>
      <c r="C10" s="163"/>
      <c r="D10" s="163"/>
      <c r="E10" s="163"/>
      <c r="F10" s="163"/>
      <c r="G10" s="163"/>
      <c r="H10" s="163"/>
      <c r="I10" s="3"/>
      <c r="J10" s="3"/>
      <c r="K10" s="3"/>
      <c r="L10" s="11"/>
    </row>
    <row r="11" spans="1:18" ht="22.5" customHeight="1" x14ac:dyDescent="0.25">
      <c r="A11" s="10"/>
      <c r="B11" s="34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271</v>
      </c>
      <c r="K11" s="246" t="s">
        <v>212</v>
      </c>
      <c r="L11" s="11"/>
    </row>
    <row r="12" spans="1:18" ht="18.7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30" t="s">
        <v>97</v>
      </c>
      <c r="R13" s="30" t="s">
        <v>98</v>
      </c>
    </row>
    <row r="14" spans="1:18" ht="15.6" customHeight="1" x14ac:dyDescent="0.25">
      <c r="A14" s="10"/>
      <c r="B14" s="166" t="s">
        <v>124</v>
      </c>
      <c r="C14" s="233">
        <v>354.69528104487773</v>
      </c>
      <c r="D14" s="233">
        <v>387.01461862405205</v>
      </c>
      <c r="E14" s="233">
        <v>448.31209437650551</v>
      </c>
      <c r="F14" s="233">
        <v>493.34332220556348</v>
      </c>
      <c r="G14" s="233">
        <v>579.80813017448679</v>
      </c>
      <c r="H14" s="233">
        <v>666.61669318397048</v>
      </c>
      <c r="I14" s="207">
        <v>14.971946492602584</v>
      </c>
      <c r="J14" s="207">
        <v>-1.599856252093812</v>
      </c>
      <c r="K14" s="207">
        <v>17.526295396554616</v>
      </c>
      <c r="L14" s="11"/>
      <c r="N14" s="30">
        <v>2009</v>
      </c>
      <c r="O14" s="155" t="s">
        <v>146</v>
      </c>
      <c r="P14" s="46">
        <v>354.69528104487773</v>
      </c>
      <c r="Q14" s="46" t="e">
        <v>#REF!</v>
      </c>
      <c r="R14" s="30" t="e">
        <v>#REF!</v>
      </c>
    </row>
    <row r="15" spans="1:18" ht="15.75" x14ac:dyDescent="0.25">
      <c r="A15" s="10"/>
      <c r="B15" s="166" t="s">
        <v>125</v>
      </c>
      <c r="C15" s="233">
        <v>346.58774555587701</v>
      </c>
      <c r="D15" s="233">
        <v>377.77042716635754</v>
      </c>
      <c r="E15" s="233">
        <v>421.53604961542646</v>
      </c>
      <c r="F15" s="233">
        <v>463.59893408819534</v>
      </c>
      <c r="G15" s="233">
        <v>552.98874084585123</v>
      </c>
      <c r="H15" s="233">
        <v>618.49684603522519</v>
      </c>
      <c r="I15" s="207">
        <v>11.846191495539827</v>
      </c>
      <c r="J15" s="207">
        <v>-7.2185181740513915</v>
      </c>
      <c r="K15" s="207">
        <v>19.281711018914962</v>
      </c>
      <c r="L15" s="11"/>
      <c r="O15" s="155" t="s">
        <v>135</v>
      </c>
      <c r="P15" s="46">
        <v>346.58774555587701</v>
      </c>
      <c r="Q15" s="46">
        <v>-2.2857748389313648</v>
      </c>
      <c r="R15" s="30" t="e">
        <v>#REF!</v>
      </c>
    </row>
    <row r="16" spans="1:18" ht="15.75" x14ac:dyDescent="0.25">
      <c r="A16" s="10"/>
      <c r="B16" s="166" t="s">
        <v>126</v>
      </c>
      <c r="C16" s="233">
        <v>351.27796910808576</v>
      </c>
      <c r="D16" s="233">
        <v>389.50000901542285</v>
      </c>
      <c r="E16" s="233">
        <v>436.78865925765899</v>
      </c>
      <c r="F16" s="233">
        <v>490.17639895320957</v>
      </c>
      <c r="G16" s="233">
        <v>580.43222361438291</v>
      </c>
      <c r="H16" s="233">
        <v>642.85507391664169</v>
      </c>
      <c r="I16" s="207">
        <v>10.754545968097418</v>
      </c>
      <c r="J16" s="207">
        <v>3.9382945988424956</v>
      </c>
      <c r="K16" s="207">
        <v>18.412927438758398</v>
      </c>
      <c r="L16" s="11"/>
      <c r="O16" s="155" t="s">
        <v>136</v>
      </c>
      <c r="P16" s="46">
        <v>351.27796910808576</v>
      </c>
      <c r="Q16" s="46">
        <v>1.3532571801366799</v>
      </c>
      <c r="R16" s="30" t="e">
        <v>#REF!</v>
      </c>
    </row>
    <row r="17" spans="1:18" ht="15.75" x14ac:dyDescent="0.25">
      <c r="A17" s="10"/>
      <c r="B17" s="166" t="s">
        <v>127</v>
      </c>
      <c r="C17" s="233">
        <v>353.24996779834265</v>
      </c>
      <c r="D17" s="233">
        <v>391.98370839775191</v>
      </c>
      <c r="E17" s="233">
        <v>430.61234364612358</v>
      </c>
      <c r="F17" s="233">
        <v>483.50134438546172</v>
      </c>
      <c r="G17" s="233">
        <v>572.19879668698422</v>
      </c>
      <c r="H17" s="233">
        <v>622.00315722754021</v>
      </c>
      <c r="I17" s="207">
        <v>8.704030981701095</v>
      </c>
      <c r="J17" s="207">
        <v>-3.2436419241524628</v>
      </c>
      <c r="K17" s="207">
        <v>18.344820201949695</v>
      </c>
      <c r="L17" s="12"/>
      <c r="O17" s="155" t="s">
        <v>137</v>
      </c>
      <c r="P17" s="46">
        <v>353.24996779834265</v>
      </c>
      <c r="Q17" s="46">
        <v>0.56137841358623319</v>
      </c>
      <c r="R17" s="30" t="e">
        <v>#REF!</v>
      </c>
    </row>
    <row r="18" spans="1:18" ht="15.75" x14ac:dyDescent="0.25">
      <c r="A18" s="10"/>
      <c r="B18" s="166" t="s">
        <v>128</v>
      </c>
      <c r="C18" s="233">
        <v>354.58679968049694</v>
      </c>
      <c r="D18" s="233">
        <v>394.87116626156291</v>
      </c>
      <c r="E18" s="233">
        <v>431.11906460577586</v>
      </c>
      <c r="F18" s="233">
        <v>487.79943405022493</v>
      </c>
      <c r="G18" s="233">
        <v>573.06473016197049</v>
      </c>
      <c r="H18" s="233">
        <v>669.70273247235332</v>
      </c>
      <c r="I18" s="207">
        <v>16.863365903371719</v>
      </c>
      <c r="J18" s="207">
        <v>7.6687030749851504</v>
      </c>
      <c r="K18" s="207">
        <v>17.47958077847349</v>
      </c>
      <c r="L18" s="11"/>
      <c r="O18" s="155" t="s">
        <v>138</v>
      </c>
      <c r="P18" s="46">
        <v>354.58679968049694</v>
      </c>
      <c r="Q18" s="46">
        <v>0.37843793461218578</v>
      </c>
      <c r="R18" s="30" t="e">
        <v>#REF!</v>
      </c>
    </row>
    <row r="19" spans="1:18" ht="15.75" x14ac:dyDescent="0.25">
      <c r="A19" s="10"/>
      <c r="B19" s="166" t="s">
        <v>129</v>
      </c>
      <c r="C19" s="233">
        <v>358.31298532286223</v>
      </c>
      <c r="D19" s="233">
        <v>397.12239361362407</v>
      </c>
      <c r="E19" s="233">
        <v>434.43583310284987</v>
      </c>
      <c r="F19" s="233">
        <v>489.52945093623208</v>
      </c>
      <c r="G19" s="233">
        <v>564.40001545091047</v>
      </c>
      <c r="H19" s="232">
        <v>645.51635130447994</v>
      </c>
      <c r="I19" s="67">
        <v>14.37213565431319</v>
      </c>
      <c r="J19" s="67">
        <v>-3.6115100021444024</v>
      </c>
      <c r="K19" s="67">
        <v>15.294394315089189</v>
      </c>
      <c r="L19" s="11"/>
      <c r="O19" s="155" t="s">
        <v>139</v>
      </c>
      <c r="P19" s="46">
        <v>358.31298532286223</v>
      </c>
      <c r="Q19" s="46">
        <v>1.0508528929229266</v>
      </c>
      <c r="R19" s="30" t="e">
        <v>#REF!</v>
      </c>
    </row>
    <row r="20" spans="1:18" ht="15.75" x14ac:dyDescent="0.25">
      <c r="A20" s="10"/>
      <c r="B20" s="166" t="s">
        <v>130</v>
      </c>
      <c r="C20" s="233">
        <v>363.5757737549481</v>
      </c>
      <c r="D20" s="233">
        <v>400.63110732817347</v>
      </c>
      <c r="E20" s="233">
        <v>442.50984439054446</v>
      </c>
      <c r="F20" s="233">
        <v>505.30741146230861</v>
      </c>
      <c r="G20" s="233">
        <v>574.22108229964522</v>
      </c>
      <c r="H20" s="233"/>
      <c r="I20" s="154"/>
      <c r="J20" s="154"/>
      <c r="K20" s="154">
        <v>13.637969535793548</v>
      </c>
      <c r="L20" s="11"/>
      <c r="O20" s="155" t="s">
        <v>140</v>
      </c>
      <c r="P20" s="46">
        <v>363.5757737549481</v>
      </c>
      <c r="Q20" s="46">
        <v>1.468768548073629</v>
      </c>
      <c r="R20" s="30" t="e">
        <v>#REF!</v>
      </c>
    </row>
    <row r="21" spans="1:18" ht="15.75" x14ac:dyDescent="0.25">
      <c r="A21" s="10"/>
      <c r="B21" s="166" t="s">
        <v>99</v>
      </c>
      <c r="C21" s="233">
        <v>369.88595231229021</v>
      </c>
      <c r="D21" s="233">
        <v>406.27894354935188</v>
      </c>
      <c r="E21" s="233">
        <v>440.04071032672385</v>
      </c>
      <c r="F21" s="233">
        <v>506.80614318715118</v>
      </c>
      <c r="G21" s="233">
        <v>582.35377117807457</v>
      </c>
      <c r="H21" s="233"/>
      <c r="I21" s="154"/>
      <c r="J21" s="154"/>
      <c r="K21" s="154">
        <v>14.906612519695827</v>
      </c>
      <c r="L21" s="11"/>
      <c r="O21" s="155" t="s">
        <v>141</v>
      </c>
      <c r="P21" s="46">
        <v>369.88595231229021</v>
      </c>
      <c r="Q21" s="46">
        <v>1.7355882907630793</v>
      </c>
      <c r="R21" s="30" t="e">
        <v>#REF!</v>
      </c>
    </row>
    <row r="22" spans="1:18" ht="15.75" x14ac:dyDescent="0.25">
      <c r="A22" s="10"/>
      <c r="B22" s="166" t="s">
        <v>131</v>
      </c>
      <c r="C22" s="233">
        <v>375.79311387477861</v>
      </c>
      <c r="D22" s="233">
        <v>414.88134611988312</v>
      </c>
      <c r="E22" s="233">
        <v>435.7343596259978</v>
      </c>
      <c r="F22" s="233">
        <v>505.27609111269686</v>
      </c>
      <c r="G22" s="233">
        <v>580.09832273540064</v>
      </c>
      <c r="H22" s="233"/>
      <c r="I22" s="154"/>
      <c r="J22" s="154"/>
      <c r="K22" s="154">
        <v>14.808187630238656</v>
      </c>
      <c r="L22" s="11"/>
      <c r="O22" s="155" t="s">
        <v>142</v>
      </c>
      <c r="P22" s="46">
        <v>375.79311387477861</v>
      </c>
      <c r="Q22" s="46">
        <v>1.5970224134116418</v>
      </c>
      <c r="R22" s="30" t="e">
        <v>#REF!</v>
      </c>
    </row>
    <row r="23" spans="1:18" ht="15.75" x14ac:dyDescent="0.25">
      <c r="A23" s="10"/>
      <c r="B23" s="166" t="s">
        <v>132</v>
      </c>
      <c r="C23" s="233">
        <v>383.6342826452443</v>
      </c>
      <c r="D23" s="233">
        <v>421.26320429411595</v>
      </c>
      <c r="E23" s="233">
        <v>440.19553921918788</v>
      </c>
      <c r="F23" s="233">
        <v>511.32334566860362</v>
      </c>
      <c r="G23" s="233">
        <v>592.00032584868109</v>
      </c>
      <c r="H23" s="233"/>
      <c r="I23" s="181"/>
      <c r="J23" s="181"/>
      <c r="K23" s="181">
        <v>15.778074845103095</v>
      </c>
      <c r="L23" s="11"/>
      <c r="O23" s="155" t="s">
        <v>143</v>
      </c>
      <c r="P23" s="46">
        <v>383.6342826452443</v>
      </c>
      <c r="Q23" s="46">
        <v>2.0865653150521801</v>
      </c>
      <c r="R23" s="30" t="e">
        <v>#REF!</v>
      </c>
    </row>
    <row r="24" spans="1:18" ht="15.75" x14ac:dyDescent="0.25">
      <c r="A24" s="10"/>
      <c r="B24" s="166" t="s">
        <v>133</v>
      </c>
      <c r="C24" s="233">
        <v>391.46612894989892</v>
      </c>
      <c r="D24" s="233">
        <v>428.10451823451638</v>
      </c>
      <c r="E24" s="233">
        <v>447.93072501317272</v>
      </c>
      <c r="F24" s="233">
        <v>526.13330988654707</v>
      </c>
      <c r="G24" s="233">
        <v>601.08332636893829</v>
      </c>
      <c r="H24" s="233"/>
      <c r="I24" s="154"/>
      <c r="J24" s="154"/>
      <c r="K24" s="154">
        <v>14.245442186230918</v>
      </c>
      <c r="L24" s="11"/>
      <c r="O24" s="155" t="s">
        <v>144</v>
      </c>
      <c r="P24" s="46">
        <v>391.46612894989892</v>
      </c>
      <c r="Q24" s="46">
        <v>2.0414875987235348</v>
      </c>
      <c r="R24" s="30" t="e">
        <v>#REF!</v>
      </c>
    </row>
    <row r="25" spans="1:18" ht="15.75" x14ac:dyDescent="0.25">
      <c r="A25" s="10"/>
      <c r="B25" s="166" t="s">
        <v>134</v>
      </c>
      <c r="C25" s="233">
        <v>397.5022147378719</v>
      </c>
      <c r="D25" s="233">
        <v>435.60628156777881</v>
      </c>
      <c r="E25" s="233">
        <v>501.71161463283676</v>
      </c>
      <c r="F25" s="233">
        <v>596.76704235750594</v>
      </c>
      <c r="G25" s="233">
        <v>677.45499934613167</v>
      </c>
      <c r="H25" s="233"/>
      <c r="I25" s="181"/>
      <c r="J25" s="181"/>
      <c r="K25" s="181">
        <v>13.520846705922462</v>
      </c>
      <c r="L25" s="11"/>
      <c r="O25" s="155" t="s">
        <v>145</v>
      </c>
      <c r="P25" s="46">
        <v>397.5022147378719</v>
      </c>
      <c r="Q25" s="46">
        <v>1.5419177654436345</v>
      </c>
      <c r="R25" s="30" t="e">
        <v>#REF!</v>
      </c>
    </row>
    <row r="26" spans="1:18" ht="15.75" x14ac:dyDescent="0.25">
      <c r="A26" s="10"/>
      <c r="B26" s="164" t="s">
        <v>53</v>
      </c>
      <c r="C26" s="92">
        <v>4400.5682147855741</v>
      </c>
      <c r="D26" s="92">
        <v>4845.0277241725908</v>
      </c>
      <c r="E26" s="92">
        <v>5310.9268378128036</v>
      </c>
      <c r="F26" s="92">
        <v>6059.5622282937002</v>
      </c>
      <c r="G26" s="92">
        <v>7030.1044647114577</v>
      </c>
      <c r="H26" s="93">
        <v>3865.1908541402108</v>
      </c>
      <c r="I26" s="5"/>
      <c r="J26" s="5"/>
      <c r="K26" s="5"/>
      <c r="L26" s="11"/>
      <c r="N26" s="30">
        <v>2010</v>
      </c>
      <c r="O26" s="155" t="s">
        <v>147</v>
      </c>
      <c r="P26" s="46">
        <v>354.69528104487773</v>
      </c>
      <c r="Q26" s="46">
        <v>-10.768979921589295</v>
      </c>
      <c r="R26" s="30">
        <v>0</v>
      </c>
    </row>
    <row r="27" spans="1:18" ht="15.75" x14ac:dyDescent="0.25">
      <c r="A27" s="10"/>
      <c r="B27" s="164" t="s">
        <v>54</v>
      </c>
      <c r="C27" s="94"/>
      <c r="D27" s="95">
        <v>10.100048168635745</v>
      </c>
      <c r="E27" s="95">
        <v>9.6160257518397749</v>
      </c>
      <c r="F27" s="95">
        <v>14.096134504259282</v>
      </c>
      <c r="G27" s="95">
        <v>16.016705495424066</v>
      </c>
      <c r="H27" s="96"/>
      <c r="I27" s="5"/>
      <c r="J27" s="5"/>
      <c r="K27" s="5"/>
      <c r="L27" s="11"/>
      <c r="O27" s="155" t="s">
        <v>148</v>
      </c>
      <c r="P27" s="46">
        <v>346.58774555587701</v>
      </c>
      <c r="Q27" s="46">
        <v>-2.2857748389313648</v>
      </c>
      <c r="R27" s="30">
        <v>0</v>
      </c>
    </row>
    <row r="28" spans="1:18" ht="15.75" x14ac:dyDescent="0.25">
      <c r="A28" s="10"/>
      <c r="B28" s="164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55" t="s">
        <v>149</v>
      </c>
      <c r="P28" s="46">
        <v>351.27796910808576</v>
      </c>
      <c r="Q28" s="46">
        <v>1.3532571801366799</v>
      </c>
      <c r="R28" s="30">
        <v>0</v>
      </c>
    </row>
    <row r="29" spans="1:18" ht="15.75" x14ac:dyDescent="0.25">
      <c r="A29" s="10"/>
      <c r="B29" s="164" t="s">
        <v>373</v>
      </c>
      <c r="C29" s="92">
        <v>2118.7107485105425</v>
      </c>
      <c r="D29" s="92">
        <v>2338.2623230787713</v>
      </c>
      <c r="E29" s="92">
        <v>2602.8040446043401</v>
      </c>
      <c r="F29" s="92">
        <v>2907.9488846188874</v>
      </c>
      <c r="G29" s="92">
        <v>3422.8926369345863</v>
      </c>
      <c r="H29" s="93">
        <v>3865.1908541402108</v>
      </c>
      <c r="I29" s="5"/>
      <c r="J29" s="5"/>
      <c r="K29" s="5"/>
      <c r="L29" s="11"/>
      <c r="O29" s="155" t="s">
        <v>150</v>
      </c>
      <c r="P29" s="46">
        <v>353.24996779834265</v>
      </c>
      <c r="Q29" s="46">
        <v>0.56137841358623319</v>
      </c>
      <c r="R29" s="30">
        <v>0</v>
      </c>
    </row>
    <row r="30" spans="1:18" ht="15.75" x14ac:dyDescent="0.25">
      <c r="A30" s="10"/>
      <c r="B30" s="164" t="s">
        <v>56</v>
      </c>
      <c r="C30" s="97"/>
      <c r="D30" s="95">
        <v>10.362508177323114</v>
      </c>
      <c r="E30" s="95">
        <v>11.313603222124758</v>
      </c>
      <c r="F30" s="95">
        <v>11.723696243945758</v>
      </c>
      <c r="G30" s="95">
        <v>17.708143187777758</v>
      </c>
      <c r="H30" s="95">
        <v>12.921767175313171</v>
      </c>
      <c r="I30" s="3"/>
      <c r="J30" s="3"/>
      <c r="K30" s="3"/>
      <c r="L30" s="11"/>
      <c r="O30" s="155" t="s">
        <v>151</v>
      </c>
      <c r="P30" s="46">
        <v>354.58679968049694</v>
      </c>
      <c r="Q30" s="46">
        <v>0.37843793461218578</v>
      </c>
      <c r="R30" s="30">
        <v>0</v>
      </c>
    </row>
    <row r="31" spans="1:18" ht="15.75" x14ac:dyDescent="0.25">
      <c r="A31" s="10"/>
      <c r="B31" s="42"/>
      <c r="C31" s="43"/>
      <c r="D31" s="43"/>
      <c r="E31" s="43"/>
      <c r="F31" s="43"/>
      <c r="G31" s="43"/>
      <c r="H31" s="43"/>
      <c r="I31" s="3"/>
      <c r="J31" s="3"/>
      <c r="K31" s="3"/>
      <c r="L31" s="11"/>
      <c r="O31" s="155" t="s">
        <v>152</v>
      </c>
      <c r="P31" s="46">
        <v>358.31298532286223</v>
      </c>
      <c r="Q31" s="46">
        <v>1.0508528929229266</v>
      </c>
      <c r="R31" s="30">
        <v>0</v>
      </c>
    </row>
    <row r="32" spans="1:18" ht="15.75" x14ac:dyDescent="0.25">
      <c r="A32" s="10"/>
      <c r="B32" s="253" t="s">
        <v>68</v>
      </c>
      <c r="C32" s="253"/>
      <c r="D32" s="253"/>
      <c r="E32" s="253"/>
      <c r="F32" s="253"/>
      <c r="G32" s="253"/>
      <c r="H32" s="253"/>
      <c r="I32" s="253"/>
      <c r="J32" s="253"/>
      <c r="K32" s="253"/>
      <c r="L32" s="11"/>
      <c r="O32" s="155" t="s">
        <v>153</v>
      </c>
      <c r="P32" s="46">
        <v>363.5757737549481</v>
      </c>
      <c r="Q32" s="46">
        <v>1.468768548073629</v>
      </c>
      <c r="R32" s="30">
        <v>0</v>
      </c>
    </row>
    <row r="33" spans="1:18" ht="15.75" x14ac:dyDescent="0.25">
      <c r="A33" s="10"/>
      <c r="B33" s="250" t="s">
        <v>217</v>
      </c>
      <c r="C33" s="250"/>
      <c r="D33" s="250"/>
      <c r="E33" s="250"/>
      <c r="F33" s="250"/>
      <c r="G33" s="250"/>
      <c r="H33" s="250"/>
      <c r="I33" s="250"/>
      <c r="J33" s="250"/>
      <c r="K33" s="250"/>
      <c r="L33" s="11"/>
      <c r="O33" s="155" t="s">
        <v>154</v>
      </c>
      <c r="P33" s="46">
        <v>369.88595231229021</v>
      </c>
      <c r="Q33" s="46">
        <v>1.7355882907630793</v>
      </c>
      <c r="R33" s="30">
        <v>0</v>
      </c>
    </row>
    <row r="34" spans="1:18" ht="15.75" x14ac:dyDescent="0.25">
      <c r="A34" s="10"/>
      <c r="B34" s="42"/>
      <c r="C34" s="43"/>
      <c r="D34" s="43"/>
      <c r="E34" s="43"/>
      <c r="F34" s="43"/>
      <c r="G34" s="43"/>
      <c r="H34" s="43"/>
      <c r="I34" s="3"/>
      <c r="J34" s="3"/>
      <c r="K34" s="3"/>
      <c r="L34" s="11"/>
      <c r="O34" s="155" t="s">
        <v>156</v>
      </c>
      <c r="P34" s="46">
        <v>375.79311387477861</v>
      </c>
      <c r="Q34" s="46">
        <v>1.5970224134116418</v>
      </c>
      <c r="R34" s="30">
        <v>0</v>
      </c>
    </row>
    <row r="35" spans="1:18" ht="15.75" x14ac:dyDescent="0.25">
      <c r="A35" s="10"/>
      <c r="B35" s="42"/>
      <c r="C35" s="43"/>
      <c r="D35" s="43"/>
      <c r="E35" s="43"/>
      <c r="F35" s="43"/>
      <c r="G35" s="43"/>
      <c r="H35" s="43"/>
      <c r="I35" s="3"/>
      <c r="J35" s="3"/>
      <c r="K35" s="3"/>
      <c r="L35" s="11"/>
      <c r="N35" s="30" t="s">
        <v>209</v>
      </c>
      <c r="O35" s="155" t="s">
        <v>199</v>
      </c>
      <c r="P35" s="46">
        <v>383.6342826452443</v>
      </c>
      <c r="Q35" s="46">
        <v>2.0865653150521801</v>
      </c>
      <c r="R35" s="30">
        <v>0</v>
      </c>
    </row>
    <row r="36" spans="1:18" ht="15.75" x14ac:dyDescent="0.25">
      <c r="A36" s="10"/>
      <c r="B36" s="42"/>
      <c r="C36" s="43"/>
      <c r="D36" s="43"/>
      <c r="E36" s="43"/>
      <c r="F36" s="43"/>
      <c r="G36" s="43"/>
      <c r="H36" s="43"/>
      <c r="I36" s="3"/>
      <c r="J36" s="3"/>
      <c r="K36" s="3"/>
      <c r="L36" s="11"/>
      <c r="O36" s="155" t="s">
        <v>200</v>
      </c>
      <c r="P36" s="46">
        <v>391.46612894989892</v>
      </c>
      <c r="Q36" s="46">
        <v>2.0414875987235348</v>
      </c>
      <c r="R36" s="30">
        <v>0</v>
      </c>
    </row>
    <row r="37" spans="1:18" ht="15.75" x14ac:dyDescent="0.25">
      <c r="A37" s="10"/>
      <c r="B37" s="42"/>
      <c r="C37" s="43"/>
      <c r="D37" s="43"/>
      <c r="E37" s="43"/>
      <c r="F37" s="43"/>
      <c r="G37" s="43"/>
      <c r="H37" s="43"/>
      <c r="I37" s="3"/>
      <c r="J37" s="3"/>
      <c r="K37" s="3"/>
      <c r="L37" s="11"/>
      <c r="O37" s="155" t="s">
        <v>208</v>
      </c>
      <c r="P37" s="46">
        <v>397.5022147378719</v>
      </c>
      <c r="Q37" s="46">
        <v>1.5419177654436345</v>
      </c>
      <c r="R37" s="30">
        <v>0</v>
      </c>
    </row>
    <row r="38" spans="1:18" ht="15.75" x14ac:dyDescent="0.25">
      <c r="A38" s="10"/>
      <c r="B38" s="42"/>
      <c r="C38" s="43"/>
      <c r="D38" s="43"/>
      <c r="E38" s="43"/>
      <c r="F38" s="43"/>
      <c r="G38" s="43"/>
      <c r="H38" s="43"/>
      <c r="I38" s="3"/>
      <c r="J38" s="3"/>
      <c r="K38" s="3"/>
      <c r="L38" s="11"/>
      <c r="N38" s="30">
        <v>2011</v>
      </c>
      <c r="O38" s="155"/>
      <c r="P38" s="46">
        <v>387.01461862405205</v>
      </c>
      <c r="Q38" s="46">
        <v>-2.6383742593071524</v>
      </c>
      <c r="R38" s="30">
        <v>9.11186004053015</v>
      </c>
    </row>
    <row r="39" spans="1:18" ht="15.75" x14ac:dyDescent="0.25">
      <c r="A39" s="10"/>
      <c r="B39" s="42"/>
      <c r="C39" s="43"/>
      <c r="D39" s="43"/>
      <c r="E39" s="43"/>
      <c r="F39" s="43"/>
      <c r="G39" s="43"/>
      <c r="H39" s="43"/>
      <c r="I39" s="3"/>
      <c r="J39" s="3"/>
      <c r="K39" s="3"/>
      <c r="L39" s="11"/>
      <c r="O39" s="155"/>
      <c r="P39" s="46">
        <v>377.77042716635754</v>
      </c>
      <c r="Q39" s="46">
        <v>-2.3885897361087483</v>
      </c>
      <c r="R39" s="30">
        <v>9.0551199417246089</v>
      </c>
    </row>
    <row r="40" spans="1:18" ht="15.75" x14ac:dyDescent="0.25">
      <c r="A40" s="10"/>
      <c r="B40" s="42"/>
      <c r="C40" s="43"/>
      <c r="D40" s="43"/>
      <c r="E40" s="43"/>
      <c r="F40" s="43"/>
      <c r="G40" s="43"/>
      <c r="H40" s="43"/>
      <c r="I40" s="3"/>
      <c r="J40" s="3"/>
      <c r="K40" s="3"/>
      <c r="L40" s="11"/>
      <c r="O40" s="155"/>
      <c r="P40" s="46">
        <v>389.50000901542285</v>
      </c>
      <c r="Q40" s="46">
        <v>3.1049497275497329</v>
      </c>
      <c r="R40" s="30">
        <v>9.6644336538887821</v>
      </c>
    </row>
    <row r="41" spans="1:18" ht="15.75" x14ac:dyDescent="0.25">
      <c r="A41" s="10"/>
      <c r="B41" s="42"/>
      <c r="C41" s="43"/>
      <c r="D41" s="43"/>
      <c r="E41" s="43"/>
      <c r="F41" s="43"/>
      <c r="G41" s="43"/>
      <c r="H41" s="43"/>
      <c r="I41" s="3"/>
      <c r="J41" s="3"/>
      <c r="K41" s="3"/>
      <c r="L41" s="11"/>
      <c r="O41" s="155"/>
      <c r="P41" s="46">
        <v>391.98370839775191</v>
      </c>
      <c r="Q41" s="46">
        <v>0.63766349803362488</v>
      </c>
      <c r="R41" s="30">
        <v>9.9912294997323681</v>
      </c>
    </row>
    <row r="42" spans="1:18" ht="15.75" x14ac:dyDescent="0.25">
      <c r="A42" s="10"/>
      <c r="B42" s="42"/>
      <c r="C42" s="43"/>
      <c r="D42" s="43"/>
      <c r="E42" s="43"/>
      <c r="F42" s="43"/>
      <c r="G42" s="43"/>
      <c r="H42" s="43"/>
      <c r="I42" s="3"/>
      <c r="J42" s="3"/>
      <c r="K42" s="3"/>
      <c r="L42" s="11"/>
      <c r="O42" s="155"/>
      <c r="P42" s="46">
        <v>394.87116626156291</v>
      </c>
      <c r="Q42" s="46">
        <v>0.73662700820236182</v>
      </c>
      <c r="R42" s="30">
        <v>10.267120877851177</v>
      </c>
    </row>
    <row r="43" spans="1:18" ht="15.75" x14ac:dyDescent="0.25">
      <c r="A43" s="10"/>
      <c r="B43" s="42"/>
      <c r="C43" s="43"/>
      <c r="D43" s="43"/>
      <c r="E43" s="43"/>
      <c r="F43" s="43"/>
      <c r="G43" s="43"/>
      <c r="H43" s="43"/>
      <c r="I43" s="3"/>
      <c r="J43" s="3"/>
      <c r="K43" s="3"/>
      <c r="L43" s="11"/>
      <c r="O43" s="155" t="s">
        <v>335</v>
      </c>
      <c r="P43" s="46">
        <v>397.12239361362407</v>
      </c>
      <c r="Q43" s="46">
        <v>0.57011692531887537</v>
      </c>
      <c r="R43" s="30">
        <v>10.362508177323114</v>
      </c>
    </row>
    <row r="44" spans="1:18" ht="15.75" x14ac:dyDescent="0.25">
      <c r="A44" s="10"/>
      <c r="B44" s="42"/>
      <c r="C44" s="43"/>
      <c r="D44" s="43"/>
      <c r="E44" s="43"/>
      <c r="F44" s="43"/>
      <c r="G44" s="43"/>
      <c r="H44" s="43"/>
      <c r="I44" s="3"/>
      <c r="J44" s="3"/>
      <c r="K44" s="3"/>
      <c r="L44" s="11"/>
      <c r="O44" s="155"/>
      <c r="P44" s="46">
        <v>400.63110732817347</v>
      </c>
      <c r="Q44" s="46">
        <v>0.88353459058849726</v>
      </c>
      <c r="R44" s="30">
        <v>10.337521709913599</v>
      </c>
    </row>
    <row r="45" spans="1:18" ht="15.75" x14ac:dyDescent="0.25">
      <c r="A45" s="10"/>
      <c r="B45" s="42"/>
      <c r="C45" s="43"/>
      <c r="D45" s="43"/>
      <c r="E45" s="43"/>
      <c r="F45" s="43"/>
      <c r="G45" s="43"/>
      <c r="H45" s="43"/>
      <c r="I45" s="3"/>
      <c r="J45" s="3"/>
      <c r="K45" s="3"/>
      <c r="L45" s="11"/>
      <c r="O45" s="155"/>
      <c r="P45" s="46">
        <v>406.27894354935188</v>
      </c>
      <c r="Q45" s="46">
        <v>1.4097348203548243</v>
      </c>
      <c r="R45" s="30">
        <v>10.27286750679024</v>
      </c>
    </row>
    <row r="46" spans="1:18" ht="15.75" x14ac:dyDescent="0.25">
      <c r="A46" s="10"/>
      <c r="B46" s="42"/>
      <c r="C46" s="43"/>
      <c r="D46" s="43"/>
      <c r="E46" s="43"/>
      <c r="F46" s="43"/>
      <c r="G46" s="43"/>
      <c r="H46" s="43"/>
      <c r="I46" s="3"/>
      <c r="J46" s="3"/>
      <c r="K46" s="3"/>
      <c r="L46" s="11"/>
      <c r="O46" s="155"/>
      <c r="P46" s="46">
        <v>414.88134611988312</v>
      </c>
      <c r="Q46" s="46">
        <v>2.1173636259311346</v>
      </c>
      <c r="R46" s="30">
        <v>10.287846091408293</v>
      </c>
    </row>
    <row r="47" spans="1:18" ht="15.75" x14ac:dyDescent="0.25">
      <c r="A47" s="10"/>
      <c r="B47" s="42"/>
      <c r="C47" s="43"/>
      <c r="D47" s="43"/>
      <c r="E47" s="43"/>
      <c r="F47" s="43"/>
      <c r="G47" s="43"/>
      <c r="H47" s="43"/>
      <c r="I47" s="3"/>
      <c r="J47" s="3"/>
      <c r="K47" s="3"/>
      <c r="L47" s="11"/>
      <c r="O47" s="155"/>
      <c r="P47" s="46">
        <v>421.26320429411595</v>
      </c>
      <c r="Q47" s="46">
        <v>1.5382369523041284</v>
      </c>
      <c r="R47" s="30">
        <v>10.236932840517321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55"/>
      <c r="P48" s="46">
        <v>428.10451823451638</v>
      </c>
      <c r="Q48" s="46">
        <v>1.623999881941729</v>
      </c>
      <c r="R48" s="30">
        <v>10.151105241638959</v>
      </c>
    </row>
    <row r="49" spans="1:18" x14ac:dyDescent="0.25">
      <c r="A49" s="187" t="s">
        <v>372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55"/>
      <c r="P49" s="46">
        <v>435.60628156777881</v>
      </c>
      <c r="Q49" s="46">
        <v>1.752320523081452</v>
      </c>
      <c r="R49" s="30">
        <v>10.100048168635745</v>
      </c>
    </row>
    <row r="50" spans="1:18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55"/>
      <c r="P50" s="46">
        <v>448.31209437650551</v>
      </c>
      <c r="Q50" s="46">
        <v>2.9168112000124369</v>
      </c>
      <c r="R50" s="30">
        <v>15.838542732670824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55"/>
      <c r="P51" s="46">
        <v>421.53604961542646</v>
      </c>
      <c r="Q51" s="46">
        <v>-5.9726349337771207</v>
      </c>
      <c r="R51" s="30">
        <v>13.737598398375983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55"/>
      <c r="P52" s="46">
        <v>436.78865925765899</v>
      </c>
      <c r="Q52" s="46">
        <v>3.6183405087530929</v>
      </c>
      <c r="R52" s="30">
        <v>13.198797628839287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55"/>
      <c r="P53" s="46">
        <v>430.61234364612358</v>
      </c>
      <c r="Q53" s="46">
        <v>-1.4140283820629262</v>
      </c>
      <c r="R53" s="30">
        <v>12.351047129507675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55"/>
      <c r="P54" s="46">
        <v>431.11906460577586</v>
      </c>
      <c r="Q54" s="46">
        <v>0.1176745086686859</v>
      </c>
      <c r="R54" s="30">
        <v>11.70591973237871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55" t="s">
        <v>336</v>
      </c>
      <c r="P55" s="46">
        <v>434.43583310284987</v>
      </c>
      <c r="Q55" s="46">
        <v>0.76933932395379934</v>
      </c>
      <c r="R55" s="30">
        <v>11.313603222124758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55"/>
      <c r="P56" s="46">
        <v>442.50984439054446</v>
      </c>
      <c r="Q56" s="46">
        <v>1.8585049096958572</v>
      </c>
      <c r="R56" s="30">
        <v>11.18774667119531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55"/>
      <c r="P57" s="46">
        <v>440.04071032672385</v>
      </c>
      <c r="Q57" s="46">
        <v>-0.55798398501648583</v>
      </c>
      <c r="R57" s="30">
        <v>10.816012126464102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55"/>
      <c r="P58" s="46">
        <v>435.7343596259978</v>
      </c>
      <c r="Q58" s="46">
        <v>-0.97862552251782864</v>
      </c>
      <c r="R58" s="30">
        <v>10.141286263053928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55"/>
      <c r="P59" s="46">
        <v>440.19553921918788</v>
      </c>
      <c r="Q59" s="46">
        <v>1.0238301145264916</v>
      </c>
      <c r="R59" s="30">
        <v>9.5437660707353942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55"/>
      <c r="P60" s="46">
        <v>447.93072501317272</v>
      </c>
      <c r="Q60" s="46">
        <v>1.7572158517792813</v>
      </c>
      <c r="R60" s="30">
        <v>9.066808101222934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55"/>
      <c r="P61" s="46">
        <v>501.71161463283676</v>
      </c>
      <c r="Q61" s="46">
        <v>12.006519449649812</v>
      </c>
      <c r="R61" s="30">
        <v>9.6160257518397749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55"/>
      <c r="P62" s="46">
        <v>493.34332220556348</v>
      </c>
      <c r="Q62" s="46">
        <v>-1.6679487146011862</v>
      </c>
      <c r="R62" s="30">
        <v>10.044615881194453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55"/>
      <c r="P63" s="46">
        <v>463.59893408819534</v>
      </c>
      <c r="Q63" s="46">
        <v>-6.0291457852092778</v>
      </c>
      <c r="R63" s="30">
        <v>10.012565170528752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55"/>
      <c r="P64" s="46">
        <v>490.17639895320957</v>
      </c>
      <c r="Q64" s="46">
        <v>5.7328571984935017</v>
      </c>
      <c r="R64" s="30">
        <v>10.751407862383866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55"/>
      <c r="P65" s="46">
        <v>483.50134438546172</v>
      </c>
      <c r="Q65" s="46">
        <v>-1.3617658014548839</v>
      </c>
      <c r="R65" s="30">
        <v>11.13086473993954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55"/>
      <c r="P66" s="46">
        <v>487.79943405022493</v>
      </c>
      <c r="Q66" s="46">
        <v>0.88895092323397762</v>
      </c>
      <c r="R66" s="30">
        <v>11.53176941327767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55" t="s">
        <v>337</v>
      </c>
      <c r="P67" s="46">
        <v>489.52945093623208</v>
      </c>
      <c r="Q67" s="46">
        <v>0.35465741967815045</v>
      </c>
      <c r="R67" s="30">
        <v>11.723696243945758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55"/>
      <c r="P68" s="46">
        <v>505.30741146230861</v>
      </c>
      <c r="Q68" s="46">
        <v>3.2230870882029583</v>
      </c>
      <c r="R68" s="30">
        <v>12.08224900611976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55"/>
      <c r="P69" s="46">
        <v>506.80614318715118</v>
      </c>
      <c r="Q69" s="46">
        <v>0.29659800961663318</v>
      </c>
      <c r="R69" s="30">
        <v>12.472413568230634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55"/>
      <c r="P70" s="46">
        <v>505.27609111269686</v>
      </c>
      <c r="Q70" s="46">
        <v>-0.30190085400944033</v>
      </c>
      <c r="R70" s="30">
        <v>12.859937040774883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55"/>
      <c r="P71" s="46">
        <v>511.32334566860362</v>
      </c>
      <c r="Q71" s="46">
        <v>1.1968218291488419</v>
      </c>
      <c r="R71" s="30">
        <v>13.192842111646375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55"/>
      <c r="P72" s="46">
        <v>526.13330988654707</v>
      </c>
      <c r="Q72" s="46">
        <v>2.8963989896800157</v>
      </c>
      <c r="R72" s="30">
        <v>13.590158319511957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55"/>
      <c r="P73" s="46">
        <v>596.76704235750594</v>
      </c>
      <c r="Q73" s="46">
        <v>13.425063789667679</v>
      </c>
      <c r="R73" s="30">
        <v>14.096134504259282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55"/>
      <c r="P74" s="46">
        <v>579.80813017448679</v>
      </c>
      <c r="Q74" s="46">
        <v>-2.8417977165802633</v>
      </c>
      <c r="R74" s="30">
        <v>17.526295396554616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55"/>
      <c r="P75" s="46">
        <v>552.98874084585123</v>
      </c>
      <c r="Q75" s="46">
        <v>-4.6255628255099772</v>
      </c>
      <c r="R75" s="30">
        <v>18.376721643337703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55"/>
      <c r="P76" s="46">
        <v>580.43222361438291</v>
      </c>
      <c r="Q76" s="46">
        <v>4.9627561542309406</v>
      </c>
      <c r="R76" s="30">
        <v>18.388985479724717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55"/>
      <c r="P77" s="46">
        <v>572.19879668698422</v>
      </c>
      <c r="Q77" s="46">
        <v>-1.4184992825051479</v>
      </c>
      <c r="R77" s="30">
        <v>18.377924799122901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55"/>
      <c r="P78" s="46">
        <v>573.06473016197049</v>
      </c>
      <c r="Q78" s="46">
        <v>0.15133437539540662</v>
      </c>
      <c r="R78" s="30">
        <v>18.196727237297218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55" t="s">
        <v>338</v>
      </c>
      <c r="P79" s="46">
        <v>564.40001545091047</v>
      </c>
      <c r="Q79" s="30">
        <v>-1.5119958104228504</v>
      </c>
      <c r="R79" s="30">
        <v>17.708143187777758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55"/>
      <c r="P80" s="46">
        <v>574.22108229964522</v>
      </c>
      <c r="Q80" s="30">
        <v>1.7400897554704198</v>
      </c>
      <c r="R80" s="30">
        <v>17.105584008542518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55"/>
      <c r="P81" s="46">
        <v>582.35377117807457</v>
      </c>
      <c r="Q81" s="30">
        <v>1.4162992493865767</v>
      </c>
      <c r="R81" s="30">
        <v>16.821289491170255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55"/>
      <c r="P82" s="46">
        <v>580.09832273540064</v>
      </c>
      <c r="Q82" s="30">
        <v>-0.38729867553037867</v>
      </c>
      <c r="R82" s="30">
        <v>16.59143764315456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55"/>
      <c r="P83" s="46">
        <v>592.00032584868109</v>
      </c>
      <c r="Q83" s="30">
        <v>2.0517216904123448</v>
      </c>
      <c r="R83" s="30">
        <v>16.507192175754849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55"/>
      <c r="P84" s="46">
        <v>601.08332636893829</v>
      </c>
      <c r="Q84" s="30">
        <v>1.5342897839179415</v>
      </c>
      <c r="R84" s="30">
        <v>16.289358270653011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55"/>
      <c r="P85" s="46">
        <v>677.45499934613167</v>
      </c>
      <c r="Q85" s="30">
        <v>12.705671514554261</v>
      </c>
      <c r="R85" s="30">
        <v>16.016705495424066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55"/>
      <c r="P86" s="191">
        <v>666.61669318397048</v>
      </c>
      <c r="Q86" s="30">
        <v>-1.599856252093812</v>
      </c>
      <c r="R86" s="30">
        <v>14.971946492602584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1">
        <v>618.49684603522519</v>
      </c>
      <c r="Q87" s="30">
        <v>-7.2185181740513915</v>
      </c>
      <c r="R87" s="30">
        <v>13.446070703008051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55"/>
      <c r="P88" s="191">
        <v>642.85507391664169</v>
      </c>
      <c r="Q88" s="30">
        <v>3.9382945988424956</v>
      </c>
      <c r="R88" s="30">
        <v>12.534197508880208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55"/>
      <c r="P89" s="191">
        <v>622.00315722754021</v>
      </c>
      <c r="Q89" s="30">
        <v>-3.2436419241524628</v>
      </c>
      <c r="R89" s="30">
        <v>11.57524505788199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191">
        <v>669.70273247235332</v>
      </c>
      <c r="Q90" s="30">
        <v>7.6687030749851504</v>
      </c>
      <c r="R90" s="30">
        <v>12.040864779174987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O91" s="30" t="s">
        <v>339</v>
      </c>
      <c r="P91" s="191">
        <v>645.51635130447994</v>
      </c>
      <c r="Q91" s="30">
        <v>-3.6115100021444024</v>
      </c>
      <c r="R91" s="30">
        <v>12.662420206300906</v>
      </c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7
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79"/>
  <sheetViews>
    <sheetView zoomScaleNormal="100" zoomScaleSheetLayoutView="80" workbookViewId="0">
      <selection activeCell="A45" sqref="A45:M52"/>
    </sheetView>
  </sheetViews>
  <sheetFormatPr baseColWidth="10" defaultColWidth="11.5703125" defaultRowHeight="15" x14ac:dyDescent="0.25"/>
  <cols>
    <col min="1" max="1" width="3.7109375" style="1" customWidth="1"/>
    <col min="2" max="2" width="14.5703125" style="1" customWidth="1"/>
    <col min="3" max="8" width="8.7109375" style="1" customWidth="1"/>
    <col min="9" max="9" width="11.140625" style="1" customWidth="1"/>
    <col min="10" max="10" width="11.28515625" style="1" customWidth="1"/>
    <col min="11" max="11" width="11" style="1" customWidth="1"/>
    <col min="12" max="12" width="2" style="1" customWidth="1"/>
    <col min="13" max="14" width="11.5703125" style="30" customWidth="1"/>
    <col min="15" max="15" width="5.28515625" style="30" customWidth="1"/>
    <col min="16" max="16" width="9.140625" style="30" customWidth="1"/>
    <col min="17" max="17" width="5.85546875" style="30" customWidth="1"/>
    <col min="18" max="64" width="11.5703125" style="30" customWidth="1"/>
    <col min="65" max="16384" width="11.5703125" style="30"/>
  </cols>
  <sheetData>
    <row r="1" spans="1:21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21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21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21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21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21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21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21" ht="15.75" x14ac:dyDescent="0.25">
      <c r="A8" s="10"/>
      <c r="B8" s="3"/>
      <c r="C8" s="247" t="s">
        <v>72</v>
      </c>
      <c r="D8" s="247"/>
      <c r="E8" s="247"/>
      <c r="F8" s="247"/>
      <c r="G8" s="247"/>
      <c r="H8" s="247"/>
      <c r="I8" s="247"/>
      <c r="J8" s="247"/>
      <c r="K8" s="247"/>
      <c r="L8" s="11"/>
    </row>
    <row r="9" spans="1:21" ht="15.6" x14ac:dyDescent="0.3">
      <c r="A9" s="10"/>
      <c r="B9" s="3"/>
      <c r="C9" s="248" t="s">
        <v>371</v>
      </c>
      <c r="D9" s="248"/>
      <c r="E9" s="248"/>
      <c r="F9" s="248"/>
      <c r="G9" s="248"/>
      <c r="H9" s="248"/>
      <c r="I9" s="248"/>
      <c r="J9" s="248"/>
      <c r="K9" s="248"/>
      <c r="L9" s="256"/>
    </row>
    <row r="10" spans="1:21" ht="15.6" x14ac:dyDescent="0.3">
      <c r="A10" s="10"/>
      <c r="B10" s="3"/>
      <c r="C10" s="183"/>
      <c r="D10" s="183"/>
      <c r="E10" s="183"/>
      <c r="F10" s="183"/>
      <c r="G10" s="183"/>
      <c r="H10" s="183"/>
      <c r="I10" s="3"/>
      <c r="J10" s="3"/>
      <c r="K10" s="3"/>
      <c r="L10" s="11"/>
    </row>
    <row r="11" spans="1:21" ht="23.25" customHeight="1" x14ac:dyDescent="0.25">
      <c r="A11" s="10"/>
      <c r="B11" s="34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271</v>
      </c>
      <c r="K11" s="246" t="s">
        <v>212</v>
      </c>
      <c r="L11" s="11"/>
    </row>
    <row r="12" spans="1:21" ht="19.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11"/>
      <c r="T12" s="169"/>
      <c r="U12" s="169"/>
    </row>
    <row r="13" spans="1:21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30" t="s">
        <v>97</v>
      </c>
      <c r="R13" s="30" t="s">
        <v>98</v>
      </c>
      <c r="T13" s="169"/>
      <c r="U13" s="169"/>
    </row>
    <row r="14" spans="1:21" ht="15.6" customHeight="1" x14ac:dyDescent="0.25">
      <c r="A14" s="10"/>
      <c r="B14" s="166" t="s">
        <v>124</v>
      </c>
      <c r="C14" s="233">
        <v>180.4658688673934</v>
      </c>
      <c r="D14" s="233">
        <v>222.99733030469832</v>
      </c>
      <c r="E14" s="233">
        <v>259.71944398145723</v>
      </c>
      <c r="F14" s="233">
        <v>320.82315596891476</v>
      </c>
      <c r="G14" s="233">
        <v>375.9553489021277</v>
      </c>
      <c r="H14" s="233">
        <v>395.12939143245319</v>
      </c>
      <c r="I14" s="207">
        <v>5.1000850463540193</v>
      </c>
      <c r="J14" s="207">
        <v>-5.3247355119790836</v>
      </c>
      <c r="K14" s="207">
        <v>17.184605259152441</v>
      </c>
      <c r="L14" s="11"/>
      <c r="N14" s="30">
        <v>2009</v>
      </c>
      <c r="O14" s="155" t="s">
        <v>146</v>
      </c>
      <c r="P14" s="46">
        <v>180.4658688673934</v>
      </c>
      <c r="Q14" s="46" t="e">
        <v>#REF!</v>
      </c>
      <c r="R14" s="30" t="e">
        <v>#REF!</v>
      </c>
      <c r="T14" s="169"/>
      <c r="U14" s="169"/>
    </row>
    <row r="15" spans="1:21" ht="15.75" x14ac:dyDescent="0.25">
      <c r="A15" s="10"/>
      <c r="B15" s="166" t="s">
        <v>125</v>
      </c>
      <c r="C15" s="233">
        <v>183.55736762612256</v>
      </c>
      <c r="D15" s="233">
        <v>218.98652120249346</v>
      </c>
      <c r="E15" s="233">
        <v>241.66247932790958</v>
      </c>
      <c r="F15" s="233">
        <v>301.72846885209077</v>
      </c>
      <c r="G15" s="233">
        <v>345.41231828575843</v>
      </c>
      <c r="H15" s="233">
        <v>425.32128055166913</v>
      </c>
      <c r="I15" s="181">
        <v>23.134369573873247</v>
      </c>
      <c r="J15" s="181">
        <v>7.6410132411972809</v>
      </c>
      <c r="K15" s="181">
        <v>14.47786799829014</v>
      </c>
      <c r="L15" s="11"/>
      <c r="O15" s="155" t="s">
        <v>135</v>
      </c>
      <c r="P15" s="46">
        <v>183.55736762612256</v>
      </c>
      <c r="Q15" s="46">
        <v>1.7130656218438789</v>
      </c>
      <c r="R15" s="30" t="e">
        <v>#REF!</v>
      </c>
      <c r="T15" s="169"/>
      <c r="U15" s="169"/>
    </row>
    <row r="16" spans="1:21" ht="15.75" x14ac:dyDescent="0.25">
      <c r="A16" s="10"/>
      <c r="B16" s="166" t="s">
        <v>126</v>
      </c>
      <c r="C16" s="233">
        <v>173.00192451793498</v>
      </c>
      <c r="D16" s="233">
        <v>212.21768607070172</v>
      </c>
      <c r="E16" s="233">
        <v>240.50255043277554</v>
      </c>
      <c r="F16" s="233">
        <v>275.42831352513036</v>
      </c>
      <c r="G16" s="233">
        <v>338.51117859374972</v>
      </c>
      <c r="H16" s="233">
        <v>334.4685951375987</v>
      </c>
      <c r="I16" s="181">
        <v>-1.1942245077237401</v>
      </c>
      <c r="J16" s="181">
        <v>-21.360954546226473</v>
      </c>
      <c r="K16" s="181">
        <v>22.903551294795843</v>
      </c>
      <c r="L16" s="11"/>
      <c r="O16" s="155" t="s">
        <v>136</v>
      </c>
      <c r="P16" s="46">
        <v>173.00192451793498</v>
      </c>
      <c r="Q16" s="46">
        <v>-5.7504872970761678</v>
      </c>
      <c r="R16" s="30" t="e">
        <v>#REF!</v>
      </c>
      <c r="T16" s="169"/>
      <c r="U16" s="169"/>
    </row>
    <row r="17" spans="1:21" ht="15.75" x14ac:dyDescent="0.25">
      <c r="A17" s="10"/>
      <c r="B17" s="166" t="s">
        <v>127</v>
      </c>
      <c r="C17" s="233">
        <v>177.30152804298879</v>
      </c>
      <c r="D17" s="233">
        <v>214.37863150634527</v>
      </c>
      <c r="E17" s="233">
        <v>234.18386314107937</v>
      </c>
      <c r="F17" s="233">
        <v>271.14706125963005</v>
      </c>
      <c r="G17" s="233">
        <v>332.40493350185363</v>
      </c>
      <c r="H17" s="233">
        <v>438.99442352344778</v>
      </c>
      <c r="I17" s="181">
        <v>32.066157652560754</v>
      </c>
      <c r="J17" s="181">
        <v>31.251313248960688</v>
      </c>
      <c r="K17" s="181">
        <v>22.592121027477276</v>
      </c>
      <c r="L17" s="12"/>
      <c r="O17" s="155" t="s">
        <v>137</v>
      </c>
      <c r="P17" s="46">
        <v>177.30152804298879</v>
      </c>
      <c r="Q17" s="46">
        <v>2.4852923093396484</v>
      </c>
      <c r="R17" s="30" t="e">
        <v>#REF!</v>
      </c>
      <c r="T17" s="169"/>
      <c r="U17" s="169"/>
    </row>
    <row r="18" spans="1:21" ht="15.75" x14ac:dyDescent="0.25">
      <c r="A18" s="10"/>
      <c r="B18" s="166" t="s">
        <v>128</v>
      </c>
      <c r="C18" s="233">
        <v>175.85928039806521</v>
      </c>
      <c r="D18" s="233">
        <v>213.64596757694062</v>
      </c>
      <c r="E18" s="233">
        <v>239.50805505402303</v>
      </c>
      <c r="F18" s="233">
        <v>281.30071876564756</v>
      </c>
      <c r="G18" s="233">
        <v>338.30750898098961</v>
      </c>
      <c r="H18" s="233">
        <v>390.21398402073589</v>
      </c>
      <c r="I18" s="181">
        <v>15.34298638421976</v>
      </c>
      <c r="J18" s="181">
        <v>-11.111858576970379</v>
      </c>
      <c r="K18" s="181">
        <v>20.265426432427482</v>
      </c>
      <c r="L18" s="11"/>
      <c r="O18" s="155" t="s">
        <v>138</v>
      </c>
      <c r="P18" s="46">
        <v>175.85928039806521</v>
      </c>
      <c r="Q18" s="46">
        <v>-0.8134434377654598</v>
      </c>
      <c r="R18" s="30" t="e">
        <v>#REF!</v>
      </c>
      <c r="T18" s="169"/>
      <c r="U18" s="169"/>
    </row>
    <row r="19" spans="1:21" ht="15.75" x14ac:dyDescent="0.25">
      <c r="A19" s="10"/>
      <c r="B19" s="166" t="s">
        <v>129</v>
      </c>
      <c r="C19" s="233">
        <v>177.43803752192116</v>
      </c>
      <c r="D19" s="233">
        <v>218.76012084960354</v>
      </c>
      <c r="E19" s="233">
        <v>241.32458295466139</v>
      </c>
      <c r="F19" s="233">
        <v>272.77904439930552</v>
      </c>
      <c r="G19" s="233">
        <v>371.14626706760424</v>
      </c>
      <c r="H19" s="232">
        <v>371.11869172211999</v>
      </c>
      <c r="I19" s="236">
        <v>-7.4297784811716561E-3</v>
      </c>
      <c r="J19" s="67">
        <v>-4.8935438196907821</v>
      </c>
      <c r="K19" s="67">
        <v>36.061136178886464</v>
      </c>
      <c r="L19" s="11"/>
      <c r="O19" s="155" t="s">
        <v>139</v>
      </c>
      <c r="P19" s="46">
        <v>177.43803752192116</v>
      </c>
      <c r="Q19" s="46">
        <v>0.89773887410569131</v>
      </c>
      <c r="R19" s="30" t="e">
        <v>#REF!</v>
      </c>
      <c r="T19" s="169"/>
      <c r="U19" s="169"/>
    </row>
    <row r="20" spans="1:21" ht="15.75" x14ac:dyDescent="0.25">
      <c r="A20" s="10"/>
      <c r="B20" s="166" t="s">
        <v>130</v>
      </c>
      <c r="C20" s="233">
        <v>180.7297584618276</v>
      </c>
      <c r="D20" s="233">
        <v>271.98907541175998</v>
      </c>
      <c r="E20" s="233">
        <v>259.6378433874612</v>
      </c>
      <c r="F20" s="233">
        <v>308.06895775511913</v>
      </c>
      <c r="G20" s="233">
        <v>373.88850574043164</v>
      </c>
      <c r="H20" s="233"/>
      <c r="I20" s="154"/>
      <c r="J20" s="154"/>
      <c r="K20" s="154">
        <v>21.36519968286834</v>
      </c>
      <c r="L20" s="11"/>
      <c r="O20" s="155" t="s">
        <v>140</v>
      </c>
      <c r="P20" s="46">
        <v>180.7297584618276</v>
      </c>
      <c r="Q20" s="46">
        <v>1.8551382701692543</v>
      </c>
      <c r="R20" s="30" t="e">
        <v>#REF!</v>
      </c>
      <c r="T20" s="169"/>
      <c r="U20" s="169"/>
    </row>
    <row r="21" spans="1:21" ht="15.75" x14ac:dyDescent="0.25">
      <c r="A21" s="10"/>
      <c r="B21" s="166" t="s">
        <v>99</v>
      </c>
      <c r="C21" s="233">
        <v>189.15939250649609</v>
      </c>
      <c r="D21" s="233">
        <v>275.6312814700284</v>
      </c>
      <c r="E21" s="233">
        <v>266.33802520135669</v>
      </c>
      <c r="F21" s="233">
        <v>334.11473497602583</v>
      </c>
      <c r="G21" s="233">
        <v>353.06380455095376</v>
      </c>
      <c r="H21" s="233"/>
      <c r="I21" s="154"/>
      <c r="J21" s="154"/>
      <c r="K21" s="154">
        <v>5.671425887962589</v>
      </c>
      <c r="L21" s="11"/>
      <c r="O21" s="155" t="s">
        <v>141</v>
      </c>
      <c r="P21" s="46">
        <v>189.15939250649609</v>
      </c>
      <c r="Q21" s="46">
        <v>4.6642202791683296</v>
      </c>
      <c r="R21" s="30" t="e">
        <v>#REF!</v>
      </c>
      <c r="T21" s="169"/>
      <c r="U21" s="169"/>
    </row>
    <row r="22" spans="1:21" ht="15.75" x14ac:dyDescent="0.25">
      <c r="A22" s="10"/>
      <c r="B22" s="166" t="s">
        <v>131</v>
      </c>
      <c r="C22" s="233">
        <v>194.18403483709264</v>
      </c>
      <c r="D22" s="233">
        <v>219.78863287390374</v>
      </c>
      <c r="E22" s="233">
        <v>243.52106339139252</v>
      </c>
      <c r="F22" s="233">
        <v>298.7931253446547</v>
      </c>
      <c r="G22" s="233">
        <v>349.25427627998124</v>
      </c>
      <c r="H22" s="233"/>
      <c r="I22" s="154"/>
      <c r="J22" s="154"/>
      <c r="K22" s="154">
        <v>16.888323945579444</v>
      </c>
      <c r="L22" s="11"/>
      <c r="O22" s="155" t="s">
        <v>142</v>
      </c>
      <c r="P22" s="46">
        <v>194.18403483709264</v>
      </c>
      <c r="Q22" s="46">
        <v>2.6563007334800881</v>
      </c>
      <c r="R22" s="30" t="e">
        <v>#REF!</v>
      </c>
      <c r="T22" s="169"/>
      <c r="U22" s="169"/>
    </row>
    <row r="23" spans="1:21" ht="15.75" x14ac:dyDescent="0.25">
      <c r="A23" s="10"/>
      <c r="B23" s="166" t="s">
        <v>132</v>
      </c>
      <c r="C23" s="233">
        <v>198.8831630227431</v>
      </c>
      <c r="D23" s="233">
        <v>229.42824138599954</v>
      </c>
      <c r="E23" s="233">
        <v>247.65970709607464</v>
      </c>
      <c r="F23" s="233">
        <v>316.09875807466028</v>
      </c>
      <c r="G23" s="233">
        <v>360.54328957619816</v>
      </c>
      <c r="H23" s="233"/>
      <c r="I23" s="154"/>
      <c r="J23" s="154"/>
      <c r="K23" s="154">
        <v>14.060330946014155</v>
      </c>
      <c r="L23" s="11"/>
      <c r="O23" s="155" t="s">
        <v>143</v>
      </c>
      <c r="P23" s="46">
        <v>198.8831630227431</v>
      </c>
      <c r="Q23" s="46">
        <v>2.41993539252221</v>
      </c>
      <c r="R23" s="30" t="e">
        <v>#REF!</v>
      </c>
      <c r="T23" s="169"/>
      <c r="U23" s="169"/>
    </row>
    <row r="24" spans="1:21" ht="15.75" x14ac:dyDescent="0.25">
      <c r="A24" s="10"/>
      <c r="B24" s="166" t="s">
        <v>133</v>
      </c>
      <c r="C24" s="233">
        <v>205.50429283609643</v>
      </c>
      <c r="D24" s="233">
        <v>232.97057354798849</v>
      </c>
      <c r="E24" s="233">
        <v>253.68067491515936</v>
      </c>
      <c r="F24" s="233">
        <v>323.49987034872851</v>
      </c>
      <c r="G24" s="233">
        <v>353.10790735386524</v>
      </c>
      <c r="H24" s="233"/>
      <c r="I24" s="154"/>
      <c r="J24" s="154"/>
      <c r="K24" s="154">
        <v>9.1524107793983678</v>
      </c>
      <c r="L24" s="11"/>
      <c r="O24" s="155" t="s">
        <v>144</v>
      </c>
      <c r="P24" s="46">
        <v>205.50429283609643</v>
      </c>
      <c r="Q24" s="46">
        <v>3.329155526652694</v>
      </c>
      <c r="R24" s="30" t="e">
        <v>#REF!</v>
      </c>
      <c r="T24" s="169"/>
      <c r="U24" s="169"/>
    </row>
    <row r="25" spans="1:21" ht="15.75" x14ac:dyDescent="0.25">
      <c r="A25" s="10"/>
      <c r="B25" s="166" t="s">
        <v>134</v>
      </c>
      <c r="C25" s="233">
        <v>217.57679059730148</v>
      </c>
      <c r="D25" s="233">
        <v>240.15733580425828</v>
      </c>
      <c r="E25" s="233">
        <v>302.24146555503427</v>
      </c>
      <c r="F25" s="233">
        <v>385.71122453953473</v>
      </c>
      <c r="G25" s="233">
        <v>417.35229742341852</v>
      </c>
      <c r="H25" s="233"/>
      <c r="I25" s="181"/>
      <c r="J25" s="181"/>
      <c r="K25" s="181">
        <v>8.2033062225910456</v>
      </c>
      <c r="L25" s="11"/>
      <c r="O25" s="155" t="s">
        <v>145</v>
      </c>
      <c r="P25" s="46">
        <v>217.57679059730148</v>
      </c>
      <c r="Q25" s="46">
        <v>5.8745720561826476</v>
      </c>
      <c r="R25" s="30" t="e">
        <v>#REF!</v>
      </c>
      <c r="T25" s="169"/>
      <c r="U25" s="169"/>
    </row>
    <row r="26" spans="1:21" ht="15.75" x14ac:dyDescent="0.25">
      <c r="A26" s="10"/>
      <c r="B26" s="164" t="s">
        <v>53</v>
      </c>
      <c r="C26" s="92">
        <v>2253.6614392359834</v>
      </c>
      <c r="D26" s="92">
        <v>2770.9513980047213</v>
      </c>
      <c r="E26" s="92">
        <v>3029.9797544383846</v>
      </c>
      <c r="F26" s="92">
        <v>3689.4934338094422</v>
      </c>
      <c r="G26" s="92">
        <v>4308.9476362569321</v>
      </c>
      <c r="H26" s="93">
        <v>2355.2463663880244</v>
      </c>
      <c r="I26" s="5"/>
      <c r="J26" s="5"/>
      <c r="K26" s="5"/>
      <c r="L26" s="11"/>
      <c r="N26" s="30">
        <v>2010</v>
      </c>
      <c r="O26" s="155" t="s">
        <v>147</v>
      </c>
      <c r="P26" s="46">
        <v>180.4658688673934</v>
      </c>
      <c r="Q26" s="46">
        <v>-17.05647078809718</v>
      </c>
      <c r="R26" s="30">
        <v>0</v>
      </c>
      <c r="T26" s="169"/>
      <c r="U26" s="169"/>
    </row>
    <row r="27" spans="1:21" ht="15.75" x14ac:dyDescent="0.25">
      <c r="A27" s="10"/>
      <c r="B27" s="164" t="s">
        <v>54</v>
      </c>
      <c r="C27" s="94"/>
      <c r="D27" s="95">
        <v>22.953312763078792</v>
      </c>
      <c r="E27" s="95">
        <v>9.3479934949484154</v>
      </c>
      <c r="F27" s="95">
        <v>21.766273467833798</v>
      </c>
      <c r="G27" s="95">
        <v>16.789681661200206</v>
      </c>
      <c r="H27" s="96"/>
      <c r="I27" s="5"/>
      <c r="J27" s="5"/>
      <c r="K27" s="5"/>
      <c r="L27" s="11"/>
      <c r="O27" s="155" t="s">
        <v>148</v>
      </c>
      <c r="P27" s="46">
        <v>183.55736762612256</v>
      </c>
      <c r="Q27" s="46">
        <v>1.7130656218438789</v>
      </c>
      <c r="R27" s="30">
        <v>0</v>
      </c>
      <c r="T27" s="169"/>
      <c r="U27" s="169"/>
    </row>
    <row r="28" spans="1:21" ht="15.75" x14ac:dyDescent="0.25">
      <c r="A28" s="10"/>
      <c r="B28" s="164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55" t="s">
        <v>149</v>
      </c>
      <c r="P28" s="46">
        <v>173.00192451793498</v>
      </c>
      <c r="Q28" s="46">
        <v>-5.7504872970761678</v>
      </c>
      <c r="R28" s="30">
        <v>0</v>
      </c>
      <c r="T28" s="169"/>
      <c r="U28" s="169"/>
    </row>
    <row r="29" spans="1:21" ht="15.75" x14ac:dyDescent="0.25">
      <c r="A29" s="10"/>
      <c r="B29" s="164" t="s">
        <v>373</v>
      </c>
      <c r="C29" s="92">
        <v>1067.624006974426</v>
      </c>
      <c r="D29" s="92">
        <v>1300.9862575107829</v>
      </c>
      <c r="E29" s="92">
        <v>1456.9009748919061</v>
      </c>
      <c r="F29" s="92">
        <v>1723.206762770719</v>
      </c>
      <c r="G29" s="92">
        <v>2101.737555332083</v>
      </c>
      <c r="H29" s="93">
        <v>2355.2463663880244</v>
      </c>
      <c r="I29" s="5"/>
      <c r="J29" s="5"/>
      <c r="K29" s="5"/>
      <c r="L29" s="11"/>
      <c r="O29" s="155" t="s">
        <v>150</v>
      </c>
      <c r="P29" s="46">
        <v>177.30152804298879</v>
      </c>
      <c r="Q29" s="46">
        <v>2.4852923093396484</v>
      </c>
      <c r="R29" s="30">
        <v>0</v>
      </c>
      <c r="T29" s="169"/>
      <c r="U29" s="169"/>
    </row>
    <row r="30" spans="1:21" ht="15.6" customHeight="1" x14ac:dyDescent="0.25">
      <c r="A30" s="10"/>
      <c r="B30" s="164" t="s">
        <v>56</v>
      </c>
      <c r="C30" s="97"/>
      <c r="D30" s="95">
        <v>21.858093206211215</v>
      </c>
      <c r="E30" s="95">
        <v>11.984347757787983</v>
      </c>
      <c r="F30" s="95">
        <v>18.27892166099836</v>
      </c>
      <c r="G30" s="95">
        <v>21.966649663835458</v>
      </c>
      <c r="H30" s="95">
        <v>12.061868067818104</v>
      </c>
      <c r="I30" s="3"/>
      <c r="J30" s="3"/>
      <c r="K30" s="3"/>
      <c r="L30" s="11"/>
      <c r="O30" s="155" t="s">
        <v>151</v>
      </c>
      <c r="P30" s="46">
        <v>175.85928039806521</v>
      </c>
      <c r="Q30" s="46">
        <v>-0.8134434377654598</v>
      </c>
      <c r="R30" s="30">
        <v>0</v>
      </c>
      <c r="T30" s="169"/>
      <c r="U30" s="169"/>
    </row>
    <row r="31" spans="1:21" ht="15.6" customHeight="1" x14ac:dyDescent="0.25">
      <c r="A31" s="10"/>
      <c r="B31" s="42"/>
      <c r="C31" s="43"/>
      <c r="D31" s="43"/>
      <c r="E31" s="43"/>
      <c r="F31" s="43"/>
      <c r="G31" s="43"/>
      <c r="H31" s="43"/>
      <c r="I31" s="3"/>
      <c r="J31" s="3"/>
      <c r="K31" s="3"/>
      <c r="L31" s="11"/>
      <c r="O31" s="155" t="s">
        <v>152</v>
      </c>
      <c r="P31" s="46">
        <v>177.43803752192116</v>
      </c>
      <c r="Q31" s="46">
        <v>0.89773887410569131</v>
      </c>
      <c r="R31" s="30">
        <v>0</v>
      </c>
      <c r="T31" s="169"/>
      <c r="U31" s="169"/>
    </row>
    <row r="32" spans="1:21" ht="15.75" x14ac:dyDescent="0.25">
      <c r="A32" s="10"/>
      <c r="B32" s="253" t="s">
        <v>69</v>
      </c>
      <c r="C32" s="253"/>
      <c r="D32" s="253"/>
      <c r="E32" s="253"/>
      <c r="F32" s="253"/>
      <c r="G32" s="253"/>
      <c r="H32" s="253"/>
      <c r="I32" s="253"/>
      <c r="J32" s="253"/>
      <c r="K32" s="253"/>
      <c r="L32" s="11"/>
      <c r="O32" s="155" t="s">
        <v>153</v>
      </c>
      <c r="P32" s="46">
        <v>180.7297584618276</v>
      </c>
      <c r="Q32" s="46">
        <v>1.8551382701692543</v>
      </c>
      <c r="R32" s="30">
        <v>0</v>
      </c>
      <c r="T32" s="169"/>
      <c r="U32" s="169"/>
    </row>
    <row r="33" spans="1:21" ht="15.75" x14ac:dyDescent="0.25">
      <c r="A33" s="10"/>
      <c r="B33" s="250" t="s">
        <v>221</v>
      </c>
      <c r="C33" s="250"/>
      <c r="D33" s="250"/>
      <c r="E33" s="250"/>
      <c r="F33" s="250"/>
      <c r="G33" s="250"/>
      <c r="H33" s="250"/>
      <c r="I33" s="250"/>
      <c r="J33" s="250"/>
      <c r="K33" s="250"/>
      <c r="L33" s="11"/>
      <c r="O33" s="155" t="s">
        <v>154</v>
      </c>
      <c r="P33" s="46">
        <v>189.15939250649609</v>
      </c>
      <c r="Q33" s="46">
        <v>4.6642202791683296</v>
      </c>
      <c r="R33" s="30">
        <v>0</v>
      </c>
      <c r="T33" s="169"/>
      <c r="U33" s="169"/>
    </row>
    <row r="34" spans="1:21" ht="15.75" x14ac:dyDescent="0.25">
      <c r="A34" s="10"/>
      <c r="B34" s="42"/>
      <c r="C34" s="43"/>
      <c r="D34" s="43"/>
      <c r="E34" s="43"/>
      <c r="F34" s="43"/>
      <c r="G34" s="43"/>
      <c r="H34" s="43"/>
      <c r="I34" s="3"/>
      <c r="J34" s="3"/>
      <c r="K34" s="3"/>
      <c r="L34" s="11"/>
      <c r="O34" s="155" t="s">
        <v>156</v>
      </c>
      <c r="P34" s="46">
        <v>194.18403483709264</v>
      </c>
      <c r="Q34" s="46">
        <v>2.6563007334800881</v>
      </c>
      <c r="R34" s="30">
        <v>0</v>
      </c>
      <c r="T34" s="169"/>
      <c r="U34" s="169"/>
    </row>
    <row r="35" spans="1:21" ht="15.75" x14ac:dyDescent="0.25">
      <c r="A35" s="10"/>
      <c r="B35" s="42"/>
      <c r="C35" s="43"/>
      <c r="D35" s="43"/>
      <c r="E35" s="43"/>
      <c r="F35" s="43"/>
      <c r="G35" s="43"/>
      <c r="H35" s="43"/>
      <c r="I35" s="3"/>
      <c r="J35" s="3"/>
      <c r="K35" s="3"/>
      <c r="L35" s="11"/>
      <c r="O35" s="155" t="s">
        <v>199</v>
      </c>
      <c r="P35" s="46">
        <v>198.8831630227431</v>
      </c>
      <c r="Q35" s="46">
        <v>2.41993539252221</v>
      </c>
      <c r="R35" s="30">
        <v>0</v>
      </c>
      <c r="T35" s="169"/>
      <c r="U35" s="169"/>
    </row>
    <row r="36" spans="1:21" ht="15.75" x14ac:dyDescent="0.25">
      <c r="A36" s="10"/>
      <c r="B36" s="42"/>
      <c r="C36" s="43"/>
      <c r="D36" s="43"/>
      <c r="E36" s="43"/>
      <c r="F36" s="43"/>
      <c r="G36" s="43"/>
      <c r="H36" s="43"/>
      <c r="I36" s="3"/>
      <c r="J36" s="3"/>
      <c r="K36" s="3"/>
      <c r="L36" s="11"/>
      <c r="O36" s="155"/>
      <c r="P36" s="46">
        <v>205.50429283609643</v>
      </c>
      <c r="Q36" s="46">
        <v>3.329155526652694</v>
      </c>
      <c r="R36" s="30">
        <v>0</v>
      </c>
      <c r="T36" s="169"/>
      <c r="U36" s="169"/>
    </row>
    <row r="37" spans="1:21" ht="15.75" x14ac:dyDescent="0.25">
      <c r="A37" s="10"/>
      <c r="B37" s="42"/>
      <c r="C37" s="43"/>
      <c r="D37" s="43"/>
      <c r="E37" s="43"/>
      <c r="F37" s="43"/>
      <c r="G37" s="43"/>
      <c r="H37" s="43"/>
      <c r="I37" s="3"/>
      <c r="J37" s="3"/>
      <c r="K37" s="3"/>
      <c r="L37" s="11"/>
      <c r="O37" s="155"/>
      <c r="P37" s="46">
        <v>217.57679059730148</v>
      </c>
      <c r="Q37" s="46">
        <v>5.8745720561826476</v>
      </c>
      <c r="R37" s="30">
        <v>0</v>
      </c>
      <c r="T37" s="169"/>
      <c r="U37" s="169"/>
    </row>
    <row r="38" spans="1:21" ht="15.75" x14ac:dyDescent="0.25">
      <c r="A38" s="10"/>
      <c r="B38" s="42"/>
      <c r="C38" s="43"/>
      <c r="D38" s="43"/>
      <c r="E38" s="43"/>
      <c r="F38" s="43"/>
      <c r="G38" s="43"/>
      <c r="H38" s="43"/>
      <c r="I38" s="3"/>
      <c r="J38" s="3"/>
      <c r="K38" s="3"/>
      <c r="L38" s="11"/>
      <c r="N38" s="30">
        <v>2011</v>
      </c>
      <c r="O38" s="155"/>
      <c r="P38" s="46">
        <v>222.99733030469832</v>
      </c>
      <c r="Q38" s="46">
        <v>2.491322577429389</v>
      </c>
      <c r="R38" s="30">
        <v>23.567592977128051</v>
      </c>
      <c r="T38" s="169"/>
      <c r="U38" s="169"/>
    </row>
    <row r="39" spans="1:21" ht="15.75" x14ac:dyDescent="0.25">
      <c r="A39" s="10"/>
      <c r="B39" s="42"/>
      <c r="C39" s="43"/>
      <c r="D39" s="43"/>
      <c r="E39" s="43"/>
      <c r="F39" s="43"/>
      <c r="G39" s="43"/>
      <c r="H39" s="43"/>
      <c r="I39" s="3"/>
      <c r="J39" s="3"/>
      <c r="K39" s="3"/>
      <c r="L39" s="11"/>
      <c r="O39" s="155"/>
      <c r="P39" s="46">
        <v>218.98652120249346</v>
      </c>
      <c r="Q39" s="46">
        <v>-1.7985906363652826</v>
      </c>
      <c r="R39" s="30">
        <v>21.416384229929374</v>
      </c>
      <c r="T39" s="169"/>
      <c r="U39" s="169"/>
    </row>
    <row r="40" spans="1:21" ht="15.75" x14ac:dyDescent="0.25">
      <c r="A40" s="10"/>
      <c r="B40" s="42"/>
      <c r="C40" s="43"/>
      <c r="D40" s="43"/>
      <c r="E40" s="43"/>
      <c r="F40" s="43"/>
      <c r="G40" s="43"/>
      <c r="H40" s="43"/>
      <c r="I40" s="3"/>
      <c r="J40" s="3"/>
      <c r="K40" s="3"/>
      <c r="L40" s="11"/>
      <c r="O40" s="155"/>
      <c r="P40" s="46">
        <v>212.21768607070172</v>
      </c>
      <c r="Q40" s="46">
        <v>-3.0909825383876988</v>
      </c>
      <c r="R40" s="30">
        <v>21.819531946277682</v>
      </c>
      <c r="T40" s="169"/>
      <c r="U40" s="169"/>
    </row>
    <row r="41" spans="1:21" ht="15.75" x14ac:dyDescent="0.25">
      <c r="A41" s="10"/>
      <c r="B41" s="42"/>
      <c r="C41" s="43"/>
      <c r="D41" s="43"/>
      <c r="E41" s="43"/>
      <c r="F41" s="43"/>
      <c r="G41" s="43"/>
      <c r="H41" s="43"/>
      <c r="I41" s="3"/>
      <c r="J41" s="3"/>
      <c r="K41" s="3"/>
      <c r="L41" s="11"/>
      <c r="O41" s="155"/>
      <c r="P41" s="46">
        <v>214.37863150634527</v>
      </c>
      <c r="Q41" s="46">
        <v>1.0182683053681085</v>
      </c>
      <c r="R41" s="30">
        <v>21.594248457101006</v>
      </c>
      <c r="T41" s="169"/>
      <c r="U41" s="169"/>
    </row>
    <row r="42" spans="1:21" ht="15.75" x14ac:dyDescent="0.25">
      <c r="A42" s="10"/>
      <c r="B42" s="42"/>
      <c r="C42" s="43"/>
      <c r="D42" s="43"/>
      <c r="E42" s="43"/>
      <c r="F42" s="43"/>
      <c r="G42" s="43"/>
      <c r="H42" s="43"/>
      <c r="I42" s="3"/>
      <c r="J42" s="3"/>
      <c r="K42" s="3"/>
      <c r="L42" s="11"/>
      <c r="O42" s="155"/>
      <c r="P42" s="46">
        <v>213.64596757694062</v>
      </c>
      <c r="Q42" s="46">
        <v>-0.34176164119368302</v>
      </c>
      <c r="R42" s="30">
        <v>21.573039095054035</v>
      </c>
      <c r="T42" s="169"/>
      <c r="U42" s="169"/>
    </row>
    <row r="43" spans="1:21" ht="15.75" x14ac:dyDescent="0.25">
      <c r="A43" s="10"/>
      <c r="B43" s="42"/>
      <c r="C43" s="43"/>
      <c r="D43" s="43"/>
      <c r="E43" s="43"/>
      <c r="F43" s="43"/>
      <c r="G43" s="43"/>
      <c r="H43" s="43"/>
      <c r="I43" s="3"/>
      <c r="J43" s="3"/>
      <c r="K43" s="3"/>
      <c r="L43" s="11"/>
      <c r="O43" s="155" t="s">
        <v>335</v>
      </c>
      <c r="P43" s="46">
        <v>218.76012084960354</v>
      </c>
      <c r="Q43" s="46">
        <v>2.3937513685209799</v>
      </c>
      <c r="R43" s="30">
        <v>21.858093206211215</v>
      </c>
      <c r="T43" s="169"/>
      <c r="U43" s="169"/>
    </row>
    <row r="44" spans="1:21" ht="15.75" x14ac:dyDescent="0.25">
      <c r="A44" s="10"/>
      <c r="B44" s="42"/>
      <c r="C44" s="43"/>
      <c r="D44" s="43"/>
      <c r="E44" s="43"/>
      <c r="F44" s="43"/>
      <c r="G44" s="43"/>
      <c r="H44" s="43"/>
      <c r="I44" s="3"/>
      <c r="J44" s="3"/>
      <c r="K44" s="3"/>
      <c r="L44" s="11"/>
      <c r="O44" s="155"/>
      <c r="P44" s="46">
        <v>271.98907541175998</v>
      </c>
      <c r="Q44" s="46">
        <v>24.332110603811131</v>
      </c>
      <c r="R44" s="30">
        <v>26.003972309311397</v>
      </c>
      <c r="T44" s="169"/>
      <c r="U44" s="169"/>
    </row>
    <row r="45" spans="1:21" ht="15.75" x14ac:dyDescent="0.25">
      <c r="A45" s="10"/>
      <c r="B45" s="42"/>
      <c r="C45" s="43"/>
      <c r="D45" s="43"/>
      <c r="E45" s="43"/>
      <c r="F45" s="43"/>
      <c r="G45" s="43"/>
      <c r="H45" s="43"/>
      <c r="I45" s="3"/>
      <c r="J45" s="3"/>
      <c r="K45" s="3"/>
      <c r="L45" s="11"/>
      <c r="O45" s="155"/>
      <c r="P45" s="46">
        <v>275.6312814700284</v>
      </c>
      <c r="Q45" s="46">
        <v>1.3391001284718929</v>
      </c>
      <c r="R45" s="30">
        <v>28.597543902703816</v>
      </c>
      <c r="T45" s="169"/>
      <c r="U45" s="169"/>
    </row>
    <row r="46" spans="1:21" ht="15.75" x14ac:dyDescent="0.25">
      <c r="A46" s="10"/>
      <c r="B46" s="42"/>
      <c r="C46" s="43"/>
      <c r="D46" s="43"/>
      <c r="E46" s="43"/>
      <c r="F46" s="43"/>
      <c r="G46" s="43"/>
      <c r="H46" s="43"/>
      <c r="I46" s="3"/>
      <c r="J46" s="3"/>
      <c r="K46" s="3"/>
      <c r="L46" s="11"/>
      <c r="O46" s="155"/>
      <c r="P46" s="46">
        <v>219.78863287390374</v>
      </c>
      <c r="Q46" s="46">
        <v>-20.259909651146359</v>
      </c>
      <c r="R46" s="30">
        <v>26.763425004283526</v>
      </c>
      <c r="T46" s="169"/>
      <c r="U46" s="169"/>
    </row>
    <row r="47" spans="1:21" ht="15.75" x14ac:dyDescent="0.25">
      <c r="A47" s="10"/>
      <c r="B47" s="42"/>
      <c r="C47" s="43"/>
      <c r="D47" s="43"/>
      <c r="E47" s="43"/>
      <c r="F47" s="43"/>
      <c r="G47" s="43"/>
      <c r="H47" s="43"/>
      <c r="I47" s="3"/>
      <c r="J47" s="3"/>
      <c r="K47" s="3"/>
      <c r="L47" s="11"/>
      <c r="O47" s="155"/>
      <c r="P47" s="46">
        <v>229.42824138599954</v>
      </c>
      <c r="Q47" s="46">
        <v>4.3858539843715239</v>
      </c>
      <c r="R47" s="30">
        <v>25.524316994270112</v>
      </c>
      <c r="T47" s="169"/>
      <c r="U47" s="169"/>
    </row>
    <row r="48" spans="1:21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55"/>
      <c r="P48" s="46">
        <v>232.97057354798849</v>
      </c>
      <c r="Q48" s="46">
        <v>1.543982615474615</v>
      </c>
      <c r="R48" s="30">
        <v>24.297094616991586</v>
      </c>
      <c r="T48" s="169"/>
      <c r="U48" s="169"/>
    </row>
    <row r="49" spans="1:21" x14ac:dyDescent="0.25">
      <c r="A49" s="187" t="s">
        <v>372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55"/>
      <c r="P49" s="46">
        <v>240.15733580425828</v>
      </c>
      <c r="Q49" s="46">
        <v>3.0848369160191069</v>
      </c>
      <c r="R49" s="30">
        <v>22.953312763078792</v>
      </c>
      <c r="T49" s="169"/>
      <c r="U49" s="169"/>
    </row>
    <row r="50" spans="1:2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N50" s="30">
        <v>2012</v>
      </c>
      <c r="O50" s="155"/>
      <c r="P50" s="46">
        <v>259.71944398145723</v>
      </c>
      <c r="Q50" s="46">
        <v>8.1455384703064801</v>
      </c>
      <c r="R50" s="30">
        <v>16.467512694695795</v>
      </c>
      <c r="T50" s="169"/>
      <c r="U50" s="169"/>
    </row>
    <row r="51" spans="1:2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55"/>
      <c r="P51" s="46">
        <v>241.66247932790958</v>
      </c>
      <c r="Q51" s="46">
        <v>-6.9524885687175741</v>
      </c>
      <c r="R51" s="30">
        <v>13.438968776715265</v>
      </c>
      <c r="T51" s="169"/>
      <c r="U51" s="169"/>
    </row>
    <row r="52" spans="1:2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55"/>
      <c r="P52" s="46">
        <v>240.50255043277554</v>
      </c>
      <c r="Q52" s="46">
        <v>-0.479978893852262</v>
      </c>
      <c r="R52" s="30">
        <v>13.403046481499391</v>
      </c>
      <c r="T52" s="169"/>
      <c r="U52" s="169"/>
    </row>
    <row r="53" spans="1:2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55"/>
      <c r="P53" s="46">
        <v>234.18386314107937</v>
      </c>
      <c r="Q53" s="46">
        <v>-2.627284941604946</v>
      </c>
      <c r="R53" s="30">
        <v>12.375157944523396</v>
      </c>
      <c r="T53" s="169"/>
      <c r="U53" s="169"/>
    </row>
    <row r="54" spans="1:2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55"/>
      <c r="P54" s="46">
        <v>239.50805505402303</v>
      </c>
      <c r="Q54" s="46">
        <v>2.2735093022768327</v>
      </c>
      <c r="R54" s="30">
        <v>12.321847602708047</v>
      </c>
      <c r="T54" s="169"/>
      <c r="U54" s="169"/>
    </row>
    <row r="55" spans="1:2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55" t="s">
        <v>336</v>
      </c>
      <c r="P55" s="46">
        <v>241.32458295466139</v>
      </c>
      <c r="Q55" s="46">
        <v>0.75844125586033151</v>
      </c>
      <c r="R55" s="30">
        <v>11.984347757787983</v>
      </c>
      <c r="T55" s="169"/>
      <c r="U55" s="169"/>
    </row>
    <row r="56" spans="1:2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55"/>
      <c r="P56" s="46">
        <v>259.6378433874612</v>
      </c>
      <c r="Q56" s="46">
        <v>7.5886427352659602</v>
      </c>
      <c r="R56" s="30">
        <v>9.1268745511785774</v>
      </c>
      <c r="T56" s="169"/>
      <c r="U56" s="169"/>
    </row>
    <row r="57" spans="1:2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55"/>
      <c r="P57" s="46">
        <v>266.33802520135669</v>
      </c>
      <c r="Q57" s="46">
        <v>2.5805875316475824</v>
      </c>
      <c r="R57" s="30">
        <v>7.2633208191928977</v>
      </c>
      <c r="T57" s="169"/>
      <c r="U57" s="169"/>
    </row>
    <row r="58" spans="1:2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55"/>
      <c r="P58" s="46">
        <v>243.52106339139252</v>
      </c>
      <c r="Q58" s="46">
        <v>-8.5669185962890975</v>
      </c>
      <c r="R58" s="30">
        <v>7.6389007282071653</v>
      </c>
      <c r="T58" s="169"/>
      <c r="U58" s="169"/>
    </row>
    <row r="59" spans="1:2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55"/>
      <c r="P59" s="46">
        <v>247.65970709607464</v>
      </c>
      <c r="Q59" s="46">
        <v>1.699501327337094</v>
      </c>
      <c r="R59" s="30">
        <v>7.6696110987648725</v>
      </c>
      <c r="T59" s="169"/>
      <c r="U59" s="169"/>
    </row>
    <row r="60" spans="1:2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55"/>
      <c r="P60" s="46">
        <v>253.68067491515936</v>
      </c>
      <c r="Q60" s="46">
        <v>2.4311454978621194</v>
      </c>
      <c r="R60" s="30">
        <v>7.7819143653138356</v>
      </c>
      <c r="T60" s="169"/>
      <c r="U60" s="169"/>
    </row>
    <row r="61" spans="1:2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55"/>
      <c r="P61" s="46">
        <v>302.24146555503427</v>
      </c>
      <c r="Q61" s="46">
        <v>19.142487166637956</v>
      </c>
      <c r="R61" s="30">
        <v>9.3479934949484154</v>
      </c>
      <c r="T61" s="169"/>
      <c r="U61" s="169"/>
    </row>
    <row r="62" spans="1:2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55"/>
      <c r="P62" s="46">
        <v>320.82315596891476</v>
      </c>
      <c r="Q62" s="46">
        <v>6.1479619878619829</v>
      </c>
      <c r="R62" s="30">
        <v>23.526814569886433</v>
      </c>
      <c r="T62" s="169"/>
      <c r="U62" s="169"/>
    </row>
    <row r="63" spans="1:2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55"/>
      <c r="P63" s="46">
        <v>301.72846885209077</v>
      </c>
      <c r="Q63" s="46">
        <v>-5.9517795899601822</v>
      </c>
      <c r="R63" s="30">
        <v>24.167146017522789</v>
      </c>
      <c r="T63" s="169"/>
      <c r="U63" s="169"/>
    </row>
    <row r="64" spans="1:2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55"/>
      <c r="P64" s="46">
        <v>275.42831352513036</v>
      </c>
      <c r="Q64" s="46">
        <v>-8.7164977925410554</v>
      </c>
      <c r="R64" s="30">
        <v>21.040400510962563</v>
      </c>
      <c r="T64" s="169"/>
      <c r="U64" s="169"/>
    </row>
    <row r="65" spans="1:2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55"/>
      <c r="P65" s="46">
        <v>271.14706125963005</v>
      </c>
      <c r="Q65" s="46">
        <v>-1.5543980249182687</v>
      </c>
      <c r="R65" s="30">
        <v>19.779215801530704</v>
      </c>
      <c r="T65" s="169"/>
      <c r="U65" s="169"/>
    </row>
    <row r="66" spans="1:2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55"/>
      <c r="P66" s="46">
        <v>281.30071876564756</v>
      </c>
      <c r="Q66" s="46">
        <v>3.7447049799647747</v>
      </c>
      <c r="R66" s="30">
        <v>19.320161858350172</v>
      </c>
      <c r="T66" s="169"/>
      <c r="U66" s="169"/>
    </row>
    <row r="67" spans="1:2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55" t="s">
        <v>337</v>
      </c>
      <c r="P67" s="46">
        <v>272.77904439930552</v>
      </c>
      <c r="Q67" s="46">
        <v>-3.0293823647999485</v>
      </c>
      <c r="R67" s="30">
        <v>18.27892166099836</v>
      </c>
      <c r="T67" s="169"/>
      <c r="U67" s="169"/>
    </row>
    <row r="68" spans="1:2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55"/>
      <c r="P68" s="46">
        <v>308.06895775511913</v>
      </c>
      <c r="Q68" s="46">
        <v>12.937179039367397</v>
      </c>
      <c r="R68" s="30">
        <v>18.335554016888377</v>
      </c>
      <c r="T68" s="169"/>
      <c r="U68" s="169"/>
    </row>
    <row r="69" spans="1:2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55"/>
      <c r="P69" s="46">
        <v>334.11473497602583</v>
      </c>
      <c r="Q69" s="46">
        <v>8.4545283012935855</v>
      </c>
      <c r="R69" s="30">
        <v>19.29084064291553</v>
      </c>
      <c r="T69" s="169"/>
      <c r="U69" s="169"/>
    </row>
    <row r="70" spans="1:2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55"/>
      <c r="P70" s="46">
        <v>298.7931253446547</v>
      </c>
      <c r="Q70" s="46">
        <v>-10.571700656633897</v>
      </c>
      <c r="R70" s="30">
        <v>19.663406645465752</v>
      </c>
      <c r="T70" s="169"/>
      <c r="U70" s="169"/>
    </row>
    <row r="71" spans="1:2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55"/>
      <c r="P71" s="46">
        <v>316.09875807466028</v>
      </c>
      <c r="Q71" s="46">
        <v>5.7918443438227385</v>
      </c>
      <c r="R71" s="30">
        <v>20.461315132473558</v>
      </c>
      <c r="T71" s="169"/>
      <c r="U71" s="169"/>
    </row>
    <row r="72" spans="1:2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55"/>
      <c r="P72" s="46">
        <v>323.49987034872851</v>
      </c>
      <c r="Q72" s="46">
        <v>2.3413923924117785</v>
      </c>
      <c r="R72" s="30">
        <v>21.118005445543364</v>
      </c>
      <c r="T72" s="169"/>
      <c r="U72" s="169"/>
    </row>
    <row r="73" spans="1:2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55"/>
      <c r="P73" s="46">
        <v>385.71122453953473</v>
      </c>
      <c r="Q73" s="46">
        <v>19.230719976407794</v>
      </c>
      <c r="R73" s="30">
        <v>21.766273467833798</v>
      </c>
      <c r="T73" s="169"/>
      <c r="U73" s="169"/>
    </row>
    <row r="74" spans="1:2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55"/>
      <c r="P74" s="46">
        <v>375.9553489021277</v>
      </c>
      <c r="Q74" s="46">
        <v>-2.5293211648309333</v>
      </c>
      <c r="R74" s="30">
        <v>17.184605259152441</v>
      </c>
      <c r="T74" s="169"/>
      <c r="U74" s="169"/>
    </row>
    <row r="75" spans="1:2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55"/>
      <c r="P75" s="46">
        <v>345.41231828575843</v>
      </c>
      <c r="Q75" s="46">
        <v>-8.1241112024504005</v>
      </c>
      <c r="R75" s="30">
        <v>15.872746681095219</v>
      </c>
      <c r="T75" s="169"/>
      <c r="U75" s="169"/>
    </row>
    <row r="76" spans="1:2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55"/>
      <c r="P76" s="46">
        <v>338.51117859374972</v>
      </c>
      <c r="Q76" s="46">
        <v>-1.9979425534845663</v>
      </c>
      <c r="R76" s="30">
        <v>18.029234342771506</v>
      </c>
      <c r="T76" s="169"/>
      <c r="U76" s="169"/>
    </row>
    <row r="77" spans="1:2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55"/>
      <c r="P77" s="46">
        <v>332.40493350185363</v>
      </c>
      <c r="Q77" s="46">
        <v>-1.8038533076700114</v>
      </c>
      <c r="R77" s="30">
        <v>19.087471228786335</v>
      </c>
      <c r="T77" s="169"/>
      <c r="U77" s="169"/>
    </row>
    <row r="78" spans="1:2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55"/>
      <c r="P78" s="46">
        <v>338.30750898098961</v>
      </c>
      <c r="Q78" s="46">
        <v>1.7757183736573756</v>
      </c>
      <c r="R78" s="30">
        <v>19.315927732520311</v>
      </c>
      <c r="T78" s="169"/>
      <c r="U78" s="169"/>
    </row>
    <row r="79" spans="1:2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55" t="s">
        <v>338</v>
      </c>
      <c r="P79" s="46">
        <v>371.14626706760424</v>
      </c>
      <c r="Q79" s="30">
        <v>9.7067777731353555</v>
      </c>
      <c r="R79" s="30">
        <v>21.966649663835458</v>
      </c>
      <c r="T79" s="169"/>
      <c r="U79" s="169"/>
    </row>
    <row r="80" spans="1:2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55"/>
      <c r="P80" s="46">
        <v>373.88850574043164</v>
      </c>
      <c r="Q80" s="30">
        <v>0.73885659540471327</v>
      </c>
      <c r="R80" s="30">
        <v>21.875432077317768</v>
      </c>
      <c r="T80" s="169"/>
      <c r="U80" s="169"/>
    </row>
    <row r="81" spans="1:2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55"/>
      <c r="P81" s="46">
        <v>353.06380455095376</v>
      </c>
      <c r="Q81" s="30">
        <v>-5.5697623408447861</v>
      </c>
      <c r="R81" s="30">
        <v>19.586593369563012</v>
      </c>
      <c r="T81" s="169"/>
      <c r="U81" s="169"/>
    </row>
    <row r="82" spans="1:2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55"/>
      <c r="P82" s="46">
        <v>349.25427627998124</v>
      </c>
      <c r="Q82" s="30">
        <v>-1.0789914519325206</v>
      </c>
      <c r="R82" s="30">
        <v>19.283977453749213</v>
      </c>
      <c r="T82" s="169"/>
      <c r="U82" s="169"/>
    </row>
    <row r="83" spans="1:2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55"/>
      <c r="P83" s="46">
        <v>360.54328957619816</v>
      </c>
      <c r="Q83" s="30">
        <v>3.2323192765053133</v>
      </c>
      <c r="R83" s="30">
        <v>18.729939954633011</v>
      </c>
      <c r="T83" s="169"/>
      <c r="U83" s="169"/>
    </row>
    <row r="84" spans="1:2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55"/>
      <c r="P84" s="46">
        <v>353.10790735386524</v>
      </c>
      <c r="Q84" s="30">
        <v>-2.0622716986559042</v>
      </c>
      <c r="R84" s="30">
        <v>17.792127093435273</v>
      </c>
      <c r="T84" s="169"/>
      <c r="U84" s="169"/>
    </row>
    <row r="85" spans="1:2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169"/>
      <c r="O85" s="155"/>
      <c r="P85" s="46">
        <v>417.35229742341852</v>
      </c>
      <c r="Q85" s="30">
        <v>18.193982273291631</v>
      </c>
      <c r="R85" s="30">
        <v>16.789681661200206</v>
      </c>
      <c r="T85" s="169"/>
      <c r="U85" s="169"/>
    </row>
    <row r="86" spans="1:2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169"/>
      <c r="N86" s="30">
        <v>2015</v>
      </c>
      <c r="O86" s="155"/>
      <c r="P86" s="191">
        <v>395.12939143245319</v>
      </c>
      <c r="Q86" s="30">
        <v>-5.3247355119790836</v>
      </c>
      <c r="R86" s="30">
        <v>5.1000850463540193</v>
      </c>
      <c r="T86" s="169"/>
      <c r="U86" s="169"/>
    </row>
    <row r="87" spans="1:2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169"/>
      <c r="P87" s="191">
        <v>425.32128055166913</v>
      </c>
      <c r="Q87" s="30">
        <v>7.6410132411972809</v>
      </c>
      <c r="R87" s="30">
        <v>13.735437461799794</v>
      </c>
      <c r="T87" s="169"/>
      <c r="U87" s="169"/>
    </row>
    <row r="88" spans="1:2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169"/>
      <c r="N88" s="169"/>
      <c r="O88" s="155"/>
      <c r="P88" s="191">
        <v>334.4685951375987</v>
      </c>
      <c r="Q88" s="30">
        <v>-21.360954546226473</v>
      </c>
      <c r="R88" s="30">
        <v>8.9671023927263338</v>
      </c>
      <c r="S88" s="169"/>
      <c r="T88" s="169"/>
      <c r="U88" s="169"/>
    </row>
    <row r="89" spans="1:2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169"/>
      <c r="N89" s="169"/>
      <c r="O89" s="155"/>
      <c r="P89" s="191">
        <v>438.99442352344778</v>
      </c>
      <c r="Q89" s="30">
        <v>31.251313248960688</v>
      </c>
      <c r="R89" s="30">
        <v>14.481955069924336</v>
      </c>
      <c r="S89" s="169"/>
      <c r="T89" s="169"/>
      <c r="U89" s="169"/>
    </row>
    <row r="90" spans="1:2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169"/>
      <c r="N90" s="169"/>
      <c r="P90" s="191">
        <v>390.21398402073589</v>
      </c>
      <c r="Q90" s="30">
        <v>-11.111858576970379</v>
      </c>
      <c r="R90" s="30">
        <v>17.300762297907003</v>
      </c>
      <c r="S90" s="169"/>
      <c r="T90" s="169"/>
      <c r="U90" s="169"/>
    </row>
    <row r="91" spans="1:2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169"/>
      <c r="N91" s="169"/>
      <c r="O91" s="30" t="s">
        <v>339</v>
      </c>
      <c r="P91" s="191">
        <v>371.11869172211999</v>
      </c>
      <c r="Q91" s="30">
        <v>-4.8935438196907821</v>
      </c>
      <c r="R91" s="30">
        <v>11.187277235329951</v>
      </c>
      <c r="S91" s="169"/>
      <c r="T91" s="169"/>
      <c r="U91" s="169"/>
    </row>
    <row r="92" spans="1:2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169"/>
      <c r="N92" s="169"/>
      <c r="O92" s="169"/>
      <c r="P92" s="169"/>
      <c r="Q92" s="169"/>
      <c r="R92" s="169"/>
      <c r="S92" s="169"/>
      <c r="T92" s="169"/>
      <c r="U92" s="169"/>
    </row>
    <row r="93" spans="1:2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169"/>
      <c r="N93" s="169"/>
      <c r="O93" s="169"/>
      <c r="P93" s="169"/>
      <c r="Q93" s="169"/>
      <c r="R93" s="169"/>
      <c r="S93" s="169"/>
      <c r="T93" s="169"/>
      <c r="U93" s="169"/>
    </row>
    <row r="94" spans="1:2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169"/>
      <c r="N94" s="169"/>
      <c r="O94" s="169"/>
      <c r="P94" s="169"/>
      <c r="Q94" s="169"/>
      <c r="R94" s="169"/>
      <c r="S94" s="169"/>
      <c r="T94" s="169"/>
      <c r="U94" s="169"/>
    </row>
    <row r="95" spans="1:2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169"/>
      <c r="N95" s="169"/>
      <c r="O95" s="169"/>
      <c r="P95" s="169"/>
      <c r="Q95" s="169"/>
      <c r="R95" s="169"/>
      <c r="S95" s="169"/>
      <c r="T95" s="169"/>
      <c r="U95" s="169"/>
    </row>
    <row r="96" spans="1:2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169"/>
      <c r="N96" s="169"/>
      <c r="O96" s="169"/>
      <c r="P96" s="169"/>
      <c r="Q96" s="169"/>
      <c r="R96" s="169"/>
      <c r="S96" s="169"/>
      <c r="T96" s="169"/>
      <c r="U96" s="169"/>
    </row>
    <row r="97" spans="1:2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169"/>
      <c r="N97" s="169"/>
      <c r="O97" s="169"/>
      <c r="P97" s="169"/>
      <c r="Q97" s="169"/>
      <c r="R97" s="169"/>
      <c r="S97" s="169"/>
      <c r="T97" s="169"/>
      <c r="U97" s="169"/>
    </row>
    <row r="98" spans="1:2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169"/>
      <c r="N98" s="169"/>
      <c r="O98" s="169"/>
      <c r="P98" s="169"/>
      <c r="Q98" s="169"/>
      <c r="R98" s="169"/>
      <c r="S98" s="169"/>
      <c r="T98" s="169"/>
      <c r="U98" s="169"/>
    </row>
    <row r="99" spans="1:2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169"/>
      <c r="N99" s="169"/>
      <c r="O99" s="169"/>
      <c r="P99" s="169"/>
      <c r="Q99" s="169"/>
      <c r="R99" s="169"/>
      <c r="S99" s="169"/>
      <c r="T99" s="169"/>
      <c r="U99" s="169"/>
    </row>
    <row r="100" spans="1:2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169"/>
      <c r="N100" s="169"/>
      <c r="O100" s="169"/>
      <c r="P100" s="169"/>
      <c r="Q100" s="169"/>
      <c r="R100" s="169"/>
      <c r="S100" s="169"/>
      <c r="T100" s="169"/>
      <c r="U100" s="169"/>
    </row>
    <row r="101" spans="1:2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169"/>
      <c r="N101" s="169"/>
      <c r="O101" s="169"/>
      <c r="P101" s="169"/>
      <c r="Q101" s="169"/>
      <c r="R101" s="169"/>
      <c r="S101" s="169"/>
      <c r="T101" s="169"/>
      <c r="U101" s="169"/>
    </row>
    <row r="102" spans="1:2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169"/>
      <c r="N102" s="169"/>
      <c r="O102" s="169"/>
      <c r="P102" s="169"/>
      <c r="Q102" s="169"/>
      <c r="R102" s="169"/>
      <c r="S102" s="169"/>
      <c r="T102" s="169"/>
      <c r="U102" s="169"/>
    </row>
    <row r="103" spans="1:2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169"/>
      <c r="N103" s="169"/>
      <c r="O103" s="169"/>
      <c r="P103" s="169"/>
      <c r="Q103" s="169"/>
      <c r="R103" s="169"/>
      <c r="S103" s="169"/>
      <c r="T103" s="169"/>
      <c r="U103" s="169"/>
    </row>
    <row r="104" spans="1:2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169"/>
      <c r="N104" s="169"/>
      <c r="O104" s="169"/>
      <c r="P104" s="169"/>
      <c r="Q104" s="169"/>
      <c r="R104" s="169"/>
      <c r="S104" s="169"/>
      <c r="T104" s="169"/>
      <c r="U104" s="169"/>
    </row>
    <row r="105" spans="1:2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169"/>
      <c r="N105" s="169"/>
      <c r="O105" s="169"/>
      <c r="P105" s="169"/>
      <c r="Q105" s="169"/>
      <c r="R105" s="169"/>
      <c r="S105" s="169"/>
      <c r="T105" s="169"/>
      <c r="U105" s="169"/>
    </row>
    <row r="106" spans="1:2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169"/>
      <c r="N106" s="169"/>
      <c r="O106" s="169"/>
      <c r="P106" s="169"/>
      <c r="Q106" s="169"/>
      <c r="R106" s="169"/>
      <c r="S106" s="169"/>
      <c r="T106" s="169"/>
      <c r="U106" s="169"/>
    </row>
    <row r="107" spans="1:2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169"/>
      <c r="N107" s="169"/>
      <c r="O107" s="169"/>
      <c r="P107" s="169"/>
      <c r="Q107" s="169"/>
      <c r="R107" s="169"/>
      <c r="S107" s="169"/>
      <c r="T107" s="169"/>
      <c r="U107" s="169"/>
    </row>
    <row r="108" spans="1:2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169"/>
      <c r="N108" s="169"/>
      <c r="O108" s="169"/>
      <c r="P108" s="169"/>
      <c r="Q108" s="169"/>
      <c r="R108" s="169"/>
      <c r="S108" s="169"/>
      <c r="T108" s="169"/>
      <c r="U108" s="169"/>
    </row>
    <row r="109" spans="1:2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169"/>
      <c r="N109" s="169"/>
      <c r="O109" s="169"/>
      <c r="P109" s="169"/>
      <c r="Q109" s="169"/>
      <c r="R109" s="169"/>
      <c r="S109" s="169"/>
      <c r="T109" s="169"/>
      <c r="U109" s="169"/>
    </row>
    <row r="110" spans="1:2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169"/>
      <c r="N110" s="169"/>
      <c r="O110" s="169"/>
      <c r="P110" s="169"/>
      <c r="Q110" s="169"/>
      <c r="R110" s="169"/>
      <c r="S110" s="169"/>
      <c r="T110" s="169"/>
      <c r="U110" s="169"/>
    </row>
    <row r="111" spans="1:2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169"/>
      <c r="N111" s="169"/>
      <c r="O111" s="169"/>
      <c r="P111" s="169"/>
      <c r="Q111" s="169"/>
      <c r="R111" s="169"/>
      <c r="S111" s="169"/>
      <c r="T111" s="169"/>
      <c r="U111" s="169"/>
    </row>
    <row r="112" spans="1:2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169"/>
      <c r="N112" s="169"/>
      <c r="O112" s="169"/>
      <c r="P112" s="169"/>
      <c r="Q112" s="169"/>
      <c r="R112" s="169"/>
      <c r="S112" s="169"/>
      <c r="T112" s="169"/>
      <c r="U112" s="169"/>
    </row>
    <row r="113" spans="1:2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169"/>
      <c r="N113" s="169"/>
      <c r="O113" s="169"/>
      <c r="P113" s="169"/>
      <c r="Q113" s="169"/>
      <c r="R113" s="169"/>
      <c r="S113" s="169"/>
      <c r="T113" s="169"/>
      <c r="U113" s="169"/>
    </row>
    <row r="114" spans="1:2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169"/>
      <c r="N114" s="169"/>
      <c r="O114" s="169"/>
      <c r="P114" s="169"/>
      <c r="Q114" s="169"/>
      <c r="R114" s="169"/>
      <c r="S114" s="169"/>
      <c r="T114" s="169"/>
      <c r="U114" s="169"/>
    </row>
    <row r="115" spans="1:2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169"/>
      <c r="N115" s="169"/>
      <c r="O115" s="169"/>
      <c r="P115" s="169"/>
      <c r="Q115" s="169"/>
      <c r="R115" s="169"/>
      <c r="S115" s="169"/>
      <c r="T115" s="169"/>
      <c r="U115" s="169"/>
    </row>
    <row r="116" spans="1:2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169"/>
      <c r="N116" s="169"/>
      <c r="O116" s="169"/>
      <c r="P116" s="169"/>
      <c r="Q116" s="169"/>
      <c r="R116" s="169"/>
      <c r="S116" s="169"/>
      <c r="T116" s="169"/>
      <c r="U116" s="169"/>
    </row>
    <row r="117" spans="1:2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169"/>
      <c r="N117" s="169"/>
      <c r="O117" s="169"/>
      <c r="P117" s="169"/>
      <c r="Q117" s="169"/>
      <c r="R117" s="169"/>
      <c r="S117" s="169"/>
      <c r="T117" s="169"/>
      <c r="U117" s="169"/>
    </row>
    <row r="118" spans="1:2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169"/>
      <c r="N118" s="169"/>
      <c r="O118" s="169"/>
      <c r="P118" s="169"/>
      <c r="Q118" s="169"/>
      <c r="R118" s="169"/>
      <c r="S118" s="169"/>
      <c r="T118" s="169"/>
      <c r="U118" s="169"/>
    </row>
    <row r="119" spans="1:2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169"/>
      <c r="N119" s="169"/>
      <c r="O119" s="169"/>
      <c r="P119" s="169"/>
      <c r="Q119" s="169"/>
      <c r="R119" s="169"/>
      <c r="S119" s="169"/>
      <c r="T119" s="169"/>
      <c r="U119" s="169"/>
    </row>
    <row r="120" spans="1:2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169"/>
      <c r="N120" s="169"/>
      <c r="O120" s="169"/>
      <c r="P120" s="169"/>
      <c r="Q120" s="169"/>
      <c r="R120" s="169"/>
      <c r="S120" s="169"/>
      <c r="T120" s="169"/>
      <c r="U120" s="169"/>
    </row>
    <row r="121" spans="1:2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169"/>
      <c r="N121" s="169"/>
      <c r="O121" s="169"/>
      <c r="P121" s="169"/>
      <c r="Q121" s="169"/>
      <c r="R121" s="169"/>
      <c r="S121" s="169"/>
      <c r="T121" s="169"/>
      <c r="U121" s="169"/>
    </row>
    <row r="122" spans="1:2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169"/>
      <c r="N122" s="169"/>
      <c r="O122" s="169"/>
      <c r="P122" s="169"/>
      <c r="Q122" s="169"/>
      <c r="R122" s="169"/>
      <c r="S122" s="169"/>
      <c r="T122" s="169"/>
      <c r="U122" s="169"/>
    </row>
    <row r="123" spans="1:2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169"/>
      <c r="N123" s="169"/>
      <c r="O123" s="169"/>
      <c r="P123" s="169"/>
      <c r="Q123" s="169"/>
      <c r="R123" s="169"/>
      <c r="S123" s="169"/>
      <c r="T123" s="169"/>
      <c r="U123" s="169"/>
    </row>
    <row r="124" spans="1:2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169"/>
      <c r="N124" s="169"/>
      <c r="O124" s="169"/>
      <c r="P124" s="169"/>
      <c r="Q124" s="169"/>
      <c r="R124" s="169"/>
      <c r="S124" s="169"/>
      <c r="T124" s="169"/>
      <c r="U124" s="169"/>
    </row>
    <row r="125" spans="1:2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169"/>
      <c r="N125" s="169"/>
      <c r="O125" s="169"/>
      <c r="P125" s="169"/>
      <c r="Q125" s="169"/>
      <c r="R125" s="169"/>
      <c r="S125" s="169"/>
      <c r="T125" s="169"/>
      <c r="U125" s="169"/>
    </row>
    <row r="126" spans="1:2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169"/>
      <c r="N126" s="169"/>
      <c r="O126" s="169"/>
      <c r="P126" s="169"/>
      <c r="Q126" s="169"/>
      <c r="R126" s="169"/>
      <c r="S126" s="169"/>
      <c r="T126" s="169"/>
      <c r="U126" s="169"/>
    </row>
    <row r="127" spans="1:2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169"/>
      <c r="N127" s="169"/>
      <c r="O127" s="169"/>
      <c r="P127" s="169"/>
      <c r="Q127" s="169"/>
      <c r="R127" s="169"/>
      <c r="S127" s="169"/>
      <c r="T127" s="169"/>
      <c r="U127" s="169"/>
    </row>
    <row r="128" spans="1:2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169"/>
      <c r="N128" s="169"/>
      <c r="O128" s="169"/>
      <c r="P128" s="169"/>
      <c r="Q128" s="169"/>
      <c r="R128" s="169"/>
      <c r="S128" s="169"/>
      <c r="T128" s="169"/>
      <c r="U128" s="169"/>
    </row>
    <row r="129" spans="1:2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169"/>
      <c r="N129" s="169"/>
      <c r="O129" s="169"/>
      <c r="P129" s="169"/>
      <c r="Q129" s="169"/>
      <c r="R129" s="169"/>
      <c r="S129" s="169"/>
      <c r="T129" s="169"/>
      <c r="U129" s="169"/>
    </row>
    <row r="130" spans="1:2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169"/>
      <c r="N130" s="169"/>
      <c r="O130" s="169"/>
      <c r="P130" s="169"/>
      <c r="Q130" s="169"/>
      <c r="R130" s="169"/>
      <c r="S130" s="169"/>
      <c r="T130" s="169"/>
      <c r="U130" s="169"/>
    </row>
    <row r="131" spans="1:2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169"/>
      <c r="N131" s="169"/>
      <c r="O131" s="169"/>
      <c r="P131" s="169"/>
      <c r="Q131" s="169"/>
      <c r="R131" s="169"/>
      <c r="S131" s="169"/>
      <c r="T131" s="169"/>
      <c r="U131" s="169"/>
    </row>
    <row r="132" spans="1:2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169"/>
      <c r="N132" s="169"/>
      <c r="O132" s="169"/>
      <c r="P132" s="169"/>
      <c r="Q132" s="169"/>
      <c r="R132" s="169"/>
      <c r="S132" s="169"/>
      <c r="T132" s="169"/>
      <c r="U132" s="169"/>
    </row>
    <row r="133" spans="1:2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169"/>
      <c r="N133" s="169"/>
      <c r="O133" s="169"/>
      <c r="P133" s="169"/>
      <c r="Q133" s="169"/>
      <c r="R133" s="169"/>
      <c r="S133" s="169"/>
      <c r="T133" s="169"/>
      <c r="U133" s="169"/>
    </row>
    <row r="134" spans="1:2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169"/>
      <c r="N134" s="169"/>
      <c r="O134" s="169"/>
      <c r="P134" s="169"/>
      <c r="Q134" s="169"/>
      <c r="R134" s="169"/>
      <c r="S134" s="169"/>
      <c r="T134" s="169"/>
      <c r="U134" s="169"/>
    </row>
    <row r="135" spans="1:2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169"/>
      <c r="N135" s="169"/>
      <c r="O135" s="169"/>
      <c r="P135" s="169"/>
      <c r="Q135" s="169"/>
      <c r="R135" s="169"/>
      <c r="S135" s="169"/>
      <c r="T135" s="169"/>
      <c r="U135" s="169"/>
    </row>
    <row r="136" spans="1:2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169"/>
      <c r="N136" s="169"/>
      <c r="O136" s="169"/>
      <c r="P136" s="169"/>
      <c r="Q136" s="169"/>
      <c r="R136" s="169"/>
      <c r="S136" s="169"/>
      <c r="T136" s="169"/>
      <c r="U136" s="169"/>
    </row>
    <row r="137" spans="1:2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169"/>
      <c r="N137" s="169"/>
      <c r="O137" s="169"/>
      <c r="P137" s="169"/>
      <c r="Q137" s="169"/>
      <c r="R137" s="169"/>
      <c r="S137" s="169"/>
      <c r="T137" s="169"/>
      <c r="U137" s="169"/>
    </row>
    <row r="138" spans="1:2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169"/>
      <c r="N138" s="169"/>
      <c r="O138" s="169"/>
      <c r="P138" s="169"/>
      <c r="Q138" s="169"/>
      <c r="R138" s="169"/>
      <c r="S138" s="169"/>
      <c r="T138" s="169"/>
      <c r="U138" s="169"/>
    </row>
    <row r="139" spans="1:2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169"/>
      <c r="N139" s="169"/>
      <c r="O139" s="169"/>
      <c r="P139" s="169"/>
      <c r="Q139" s="169"/>
      <c r="R139" s="169"/>
      <c r="S139" s="169"/>
      <c r="T139" s="169"/>
      <c r="U139" s="169"/>
    </row>
    <row r="140" spans="1:2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169"/>
      <c r="N140" s="169"/>
      <c r="O140" s="169"/>
      <c r="P140" s="169"/>
      <c r="Q140" s="169"/>
      <c r="R140" s="169"/>
      <c r="S140" s="169"/>
      <c r="T140" s="169"/>
      <c r="U140" s="169"/>
    </row>
    <row r="141" spans="1:2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169"/>
      <c r="N141" s="169"/>
      <c r="O141" s="169"/>
      <c r="P141" s="169"/>
      <c r="Q141" s="169"/>
      <c r="R141" s="169"/>
      <c r="S141" s="169"/>
      <c r="T141" s="169"/>
      <c r="U141" s="169"/>
    </row>
    <row r="142" spans="1:2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169"/>
      <c r="N142" s="169"/>
      <c r="O142" s="169"/>
      <c r="P142" s="169"/>
      <c r="Q142" s="169"/>
      <c r="R142" s="169"/>
      <c r="S142" s="169"/>
      <c r="T142" s="169"/>
      <c r="U142" s="169"/>
    </row>
    <row r="143" spans="1:2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169"/>
      <c r="N143" s="169"/>
      <c r="O143" s="169"/>
      <c r="P143" s="169"/>
      <c r="Q143" s="169"/>
      <c r="R143" s="169"/>
      <c r="S143" s="169"/>
      <c r="T143" s="169"/>
      <c r="U143" s="169"/>
    </row>
    <row r="144" spans="1:2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169"/>
      <c r="N144" s="169"/>
      <c r="O144" s="169"/>
      <c r="P144" s="169"/>
      <c r="Q144" s="169"/>
      <c r="R144" s="169"/>
      <c r="S144" s="169"/>
      <c r="T144" s="169"/>
      <c r="U144" s="169"/>
    </row>
    <row r="145" spans="1:2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169"/>
      <c r="N145" s="169"/>
      <c r="O145" s="169"/>
      <c r="P145" s="169"/>
      <c r="Q145" s="169"/>
      <c r="R145" s="169"/>
      <c r="S145" s="169"/>
      <c r="T145" s="169"/>
      <c r="U145" s="169"/>
    </row>
    <row r="146" spans="1:2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169"/>
      <c r="N146" s="169"/>
      <c r="O146" s="169"/>
      <c r="P146" s="169"/>
      <c r="Q146" s="169"/>
      <c r="R146" s="169"/>
      <c r="S146" s="169"/>
      <c r="T146" s="169"/>
      <c r="U146" s="169"/>
    </row>
    <row r="147" spans="1:2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169"/>
      <c r="N147" s="169"/>
      <c r="O147" s="169"/>
      <c r="P147" s="169"/>
      <c r="Q147" s="169"/>
      <c r="R147" s="169"/>
      <c r="S147" s="169"/>
      <c r="T147" s="169"/>
      <c r="U147" s="169"/>
    </row>
    <row r="148" spans="1:2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169"/>
      <c r="N148" s="169"/>
      <c r="O148" s="169"/>
      <c r="P148" s="169"/>
      <c r="Q148" s="169"/>
      <c r="R148" s="169"/>
      <c r="S148" s="169"/>
      <c r="T148" s="169"/>
      <c r="U148" s="169"/>
    </row>
    <row r="149" spans="1:2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169"/>
      <c r="N149" s="169"/>
      <c r="O149" s="169"/>
      <c r="P149" s="169"/>
      <c r="Q149" s="169"/>
      <c r="R149" s="169"/>
      <c r="S149" s="169"/>
      <c r="T149" s="169"/>
      <c r="U149" s="169"/>
    </row>
    <row r="150" spans="1:2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169"/>
      <c r="N150" s="169"/>
      <c r="O150" s="169"/>
      <c r="P150" s="169"/>
      <c r="Q150" s="169"/>
      <c r="R150" s="169"/>
      <c r="S150" s="169"/>
      <c r="T150" s="169"/>
      <c r="U150" s="169"/>
    </row>
    <row r="151" spans="1:2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169"/>
      <c r="N151" s="169"/>
      <c r="O151" s="169"/>
      <c r="P151" s="169"/>
      <c r="Q151" s="169"/>
      <c r="R151" s="169"/>
      <c r="S151" s="169"/>
      <c r="T151" s="169"/>
      <c r="U151" s="169"/>
    </row>
    <row r="152" spans="1:2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169"/>
      <c r="N152" s="169"/>
      <c r="O152" s="169"/>
      <c r="P152" s="169"/>
      <c r="Q152" s="169"/>
      <c r="R152" s="169"/>
      <c r="S152" s="169"/>
      <c r="T152" s="169"/>
      <c r="U152" s="169"/>
    </row>
    <row r="153" spans="1:2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169"/>
      <c r="N153" s="169"/>
      <c r="O153" s="169"/>
      <c r="P153" s="169"/>
      <c r="Q153" s="169"/>
      <c r="R153" s="169"/>
      <c r="S153" s="169"/>
      <c r="T153" s="169"/>
      <c r="U153" s="169"/>
    </row>
    <row r="154" spans="1:2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169"/>
      <c r="N154" s="169"/>
      <c r="O154" s="169"/>
      <c r="P154" s="169"/>
      <c r="Q154" s="169"/>
      <c r="R154" s="169"/>
      <c r="S154" s="169"/>
      <c r="T154" s="169"/>
      <c r="U154" s="169"/>
    </row>
    <row r="155" spans="1:2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169"/>
      <c r="N155" s="169"/>
      <c r="O155" s="169"/>
      <c r="P155" s="169"/>
      <c r="Q155" s="169"/>
      <c r="R155" s="169"/>
      <c r="S155" s="169"/>
      <c r="T155" s="169"/>
      <c r="U155" s="169"/>
    </row>
    <row r="156" spans="1:2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169"/>
      <c r="N156" s="169"/>
      <c r="O156" s="169"/>
      <c r="P156" s="169"/>
      <c r="Q156" s="169"/>
      <c r="R156" s="169"/>
      <c r="S156" s="169"/>
      <c r="T156" s="169"/>
      <c r="U156" s="169"/>
    </row>
    <row r="157" spans="1:2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169"/>
      <c r="N157" s="169"/>
      <c r="O157" s="169"/>
      <c r="P157" s="169"/>
      <c r="Q157" s="169"/>
      <c r="R157" s="169"/>
      <c r="S157" s="169"/>
      <c r="T157" s="169"/>
      <c r="U157" s="169"/>
    </row>
    <row r="158" spans="1:2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169"/>
      <c r="N158" s="169"/>
      <c r="O158" s="169"/>
      <c r="P158" s="169"/>
      <c r="Q158" s="169"/>
      <c r="R158" s="169"/>
      <c r="S158" s="169"/>
      <c r="T158" s="169"/>
      <c r="U158" s="169"/>
    </row>
    <row r="159" spans="1:2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2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8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79"/>
  <sheetViews>
    <sheetView zoomScaleNormal="100" zoomScaleSheetLayoutView="80" workbookViewId="0">
      <selection activeCell="A46" sqref="A46:M52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7109375" style="1" customWidth="1"/>
    <col min="9" max="10" width="10.85546875" style="1" customWidth="1"/>
    <col min="11" max="11" width="11" style="1" customWidth="1"/>
    <col min="12" max="12" width="1.7109375" style="1" customWidth="1"/>
    <col min="13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47" t="s">
        <v>71</v>
      </c>
      <c r="D8" s="247"/>
      <c r="E8" s="247"/>
      <c r="F8" s="247"/>
      <c r="G8" s="247"/>
      <c r="H8" s="247"/>
      <c r="I8" s="247"/>
      <c r="J8" s="247"/>
      <c r="K8" s="247"/>
      <c r="L8" s="3"/>
      <c r="M8" s="182"/>
    </row>
    <row r="9" spans="1:18" ht="15.6" x14ac:dyDescent="0.3">
      <c r="A9" s="10"/>
      <c r="B9" s="3"/>
      <c r="C9" s="248" t="s">
        <v>371</v>
      </c>
      <c r="D9" s="248"/>
      <c r="E9" s="248"/>
      <c r="F9" s="248"/>
      <c r="G9" s="248"/>
      <c r="H9" s="248"/>
      <c r="I9" s="248"/>
      <c r="J9" s="248"/>
      <c r="K9" s="248"/>
      <c r="L9" s="248"/>
      <c r="M9" s="182"/>
    </row>
    <row r="10" spans="1:18" ht="15.6" x14ac:dyDescent="0.3">
      <c r="A10" s="10"/>
      <c r="B10" s="3"/>
      <c r="C10" s="163"/>
      <c r="D10" s="163"/>
      <c r="E10" s="163"/>
      <c r="F10" s="163"/>
      <c r="G10" s="163"/>
      <c r="H10" s="163"/>
      <c r="I10" s="3"/>
      <c r="J10" s="3"/>
      <c r="K10" s="3"/>
      <c r="L10" s="3"/>
      <c r="M10" s="182"/>
    </row>
    <row r="11" spans="1:18" ht="23.25" customHeight="1" x14ac:dyDescent="0.25">
      <c r="A11" s="10"/>
      <c r="B11" s="44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271</v>
      </c>
      <c r="K11" s="246" t="s">
        <v>212</v>
      </c>
      <c r="L11" s="11"/>
    </row>
    <row r="12" spans="1:18" ht="17.2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11"/>
    </row>
    <row r="13" spans="1:18" ht="16.5" customHeight="1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169"/>
      <c r="P13" s="30" t="s">
        <v>96</v>
      </c>
      <c r="Q13" s="30" t="s">
        <v>97</v>
      </c>
      <c r="R13" s="30" t="s">
        <v>98</v>
      </c>
    </row>
    <row r="14" spans="1:18" ht="15.6" customHeight="1" x14ac:dyDescent="0.25">
      <c r="A14" s="10"/>
      <c r="B14" s="166" t="s">
        <v>124</v>
      </c>
      <c r="C14" s="201">
        <v>1047.0772307533982</v>
      </c>
      <c r="D14" s="201">
        <v>1125.1177006476914</v>
      </c>
      <c r="E14" s="201">
        <v>1259.9562674759839</v>
      </c>
      <c r="F14" s="201">
        <v>1386.3622397155082</v>
      </c>
      <c r="G14" s="201">
        <v>1556.9349137899355</v>
      </c>
      <c r="H14" s="201">
        <v>1707.7217508032297</v>
      </c>
      <c r="I14" s="207">
        <v>9.6848516709182597</v>
      </c>
      <c r="J14" s="207">
        <v>-10.734985597739232</v>
      </c>
      <c r="K14" s="207">
        <v>12.303615115009926</v>
      </c>
      <c r="L14" s="11"/>
      <c r="M14" s="169"/>
      <c r="N14" s="30">
        <v>2009</v>
      </c>
      <c r="O14" s="30" t="s">
        <v>146</v>
      </c>
      <c r="P14" s="30">
        <v>1047.0772307533982</v>
      </c>
      <c r="Q14" s="30" t="e">
        <v>#REF!</v>
      </c>
      <c r="R14" s="30" t="e">
        <v>#REF!</v>
      </c>
    </row>
    <row r="15" spans="1:18" ht="15.75" x14ac:dyDescent="0.25">
      <c r="A15" s="10"/>
      <c r="B15" s="166" t="s">
        <v>125</v>
      </c>
      <c r="C15" s="201">
        <v>1040.9912778294461</v>
      </c>
      <c r="D15" s="201">
        <v>1122.6410592886471</v>
      </c>
      <c r="E15" s="201">
        <v>1208.1986187744758</v>
      </c>
      <c r="F15" s="201">
        <v>1281.3800075994736</v>
      </c>
      <c r="G15" s="201">
        <v>1491.3446142132773</v>
      </c>
      <c r="H15" s="201">
        <v>1692.0984263131268</v>
      </c>
      <c r="I15" s="207">
        <v>13.461262419601949</v>
      </c>
      <c r="J15" s="207">
        <v>-0.9148635884478562</v>
      </c>
      <c r="K15" s="207">
        <v>16.385818833489484</v>
      </c>
      <c r="L15" s="11"/>
      <c r="M15" s="169"/>
      <c r="O15" s="30" t="s">
        <v>135</v>
      </c>
      <c r="P15" s="30">
        <v>1040.9912778294461</v>
      </c>
      <c r="Q15" s="30">
        <v>-0.58123247695618385</v>
      </c>
      <c r="R15" s="30" t="e">
        <v>#REF!</v>
      </c>
    </row>
    <row r="16" spans="1:18" ht="15.75" x14ac:dyDescent="0.25">
      <c r="A16" s="10"/>
      <c r="B16" s="166" t="s">
        <v>126</v>
      </c>
      <c r="C16" s="201">
        <v>1019.597740066859</v>
      </c>
      <c r="D16" s="201">
        <v>1103.4549201210971</v>
      </c>
      <c r="E16" s="201">
        <v>1214.3382146734218</v>
      </c>
      <c r="F16" s="201">
        <v>1323.3683637967895</v>
      </c>
      <c r="G16" s="201">
        <v>1513.7736500767687</v>
      </c>
      <c r="H16" s="201">
        <v>1761.6169565322043</v>
      </c>
      <c r="I16" s="207">
        <v>16.372547272365768</v>
      </c>
      <c r="J16" s="207">
        <v>4.1084211850814123</v>
      </c>
      <c r="K16" s="207">
        <v>14.387927918550192</v>
      </c>
      <c r="L16" s="11"/>
      <c r="M16" s="169"/>
      <c r="O16" s="30" t="s">
        <v>136</v>
      </c>
      <c r="P16" s="30">
        <v>1019.597740066859</v>
      </c>
      <c r="Q16" s="30">
        <v>-2.0551121049923071</v>
      </c>
      <c r="R16" s="30" t="e">
        <v>#REF!</v>
      </c>
    </row>
    <row r="17" spans="1:18" ht="15.75" x14ac:dyDescent="0.25">
      <c r="A17" s="10"/>
      <c r="B17" s="166" t="s">
        <v>127</v>
      </c>
      <c r="C17" s="201">
        <v>1024.5506315413479</v>
      </c>
      <c r="D17" s="201">
        <v>1116.2471222569507</v>
      </c>
      <c r="E17" s="201">
        <v>1201.5022859357543</v>
      </c>
      <c r="F17" s="201">
        <v>1307.3413416410931</v>
      </c>
      <c r="G17" s="201">
        <v>1494.6287805990714</v>
      </c>
      <c r="H17" s="201">
        <v>1723.9155663298086</v>
      </c>
      <c r="I17" s="207">
        <v>15.340717956657791</v>
      </c>
      <c r="J17" s="207">
        <v>-2.140158225804778</v>
      </c>
      <c r="K17" s="207">
        <v>14.325825474384391</v>
      </c>
      <c r="L17" s="12"/>
      <c r="M17" s="169"/>
      <c r="O17" s="30" t="s">
        <v>137</v>
      </c>
      <c r="P17" s="30">
        <v>1024.5506315413479</v>
      </c>
      <c r="Q17" s="30">
        <v>0.48576916953191329</v>
      </c>
      <c r="R17" s="30" t="e">
        <v>#REF!</v>
      </c>
    </row>
    <row r="18" spans="1:18" ht="15.75" x14ac:dyDescent="0.25">
      <c r="A18" s="10"/>
      <c r="B18" s="166" t="s">
        <v>128</v>
      </c>
      <c r="C18" s="201">
        <v>1029.915834894623</v>
      </c>
      <c r="D18" s="201">
        <v>1129.2137590724446</v>
      </c>
      <c r="E18" s="201">
        <v>1232.1800627157138</v>
      </c>
      <c r="F18" s="201">
        <v>1326.8769074235543</v>
      </c>
      <c r="G18" s="201">
        <v>1559.1888661019352</v>
      </c>
      <c r="H18" s="201">
        <v>1906.3521347385563</v>
      </c>
      <c r="I18" s="207">
        <v>22.265632867463324</v>
      </c>
      <c r="J18" s="207">
        <v>10.582685832877093</v>
      </c>
      <c r="K18" s="207">
        <v>17.508177087011756</v>
      </c>
      <c r="L18" s="11"/>
      <c r="M18" s="169"/>
      <c r="O18" s="30" t="s">
        <v>138</v>
      </c>
      <c r="P18" s="30">
        <v>1029.915834894623</v>
      </c>
      <c r="Q18" s="30">
        <v>0.52366405213215561</v>
      </c>
      <c r="R18" s="30" t="e">
        <v>#REF!</v>
      </c>
    </row>
    <row r="19" spans="1:18" ht="15.75" x14ac:dyDescent="0.25">
      <c r="A19" s="10"/>
      <c r="B19" s="166" t="s">
        <v>129</v>
      </c>
      <c r="C19" s="201">
        <v>1039.8583598164487</v>
      </c>
      <c r="D19" s="201">
        <v>1135.5933166207326</v>
      </c>
      <c r="E19" s="201">
        <v>1232.987430017092</v>
      </c>
      <c r="F19" s="201">
        <v>1311.4740540941202</v>
      </c>
      <c r="G19" s="201">
        <v>1469.2679736990483</v>
      </c>
      <c r="H19" s="57">
        <v>1770.27492783662</v>
      </c>
      <c r="I19" s="67">
        <v>20.486865536158973</v>
      </c>
      <c r="J19" s="67">
        <v>-7.1380939765673617</v>
      </c>
      <c r="K19" s="67">
        <v>12.031798807786686</v>
      </c>
      <c r="L19" s="11"/>
      <c r="M19" s="169"/>
      <c r="O19" s="30" t="s">
        <v>139</v>
      </c>
      <c r="P19" s="30">
        <v>1039.8583598164487</v>
      </c>
      <c r="Q19" s="30">
        <v>0.96537256588962173</v>
      </c>
      <c r="R19" s="30" t="e">
        <v>#REF!</v>
      </c>
    </row>
    <row r="20" spans="1:18" ht="15.75" x14ac:dyDescent="0.25">
      <c r="A20" s="10"/>
      <c r="B20" s="166" t="s">
        <v>130</v>
      </c>
      <c r="C20" s="201">
        <v>1054.9301903400985</v>
      </c>
      <c r="D20" s="201">
        <v>1145.8725341884331</v>
      </c>
      <c r="E20" s="201">
        <v>1236.3125870424376</v>
      </c>
      <c r="F20" s="201">
        <v>1349.7048119898975</v>
      </c>
      <c r="G20" s="201">
        <v>1449.5523676818916</v>
      </c>
      <c r="H20" s="201"/>
      <c r="I20" s="154"/>
      <c r="J20" s="154"/>
      <c r="K20" s="154">
        <v>7.3977328083158378</v>
      </c>
      <c r="L20" s="11"/>
      <c r="M20" s="169"/>
      <c r="O20" s="30" t="s">
        <v>140</v>
      </c>
      <c r="P20" s="30">
        <v>1054.9301903400985</v>
      </c>
      <c r="Q20" s="30">
        <v>1.449411872431372</v>
      </c>
      <c r="R20" s="30" t="e">
        <v>#REF!</v>
      </c>
    </row>
    <row r="21" spans="1:18" ht="15.75" x14ac:dyDescent="0.25">
      <c r="A21" s="10"/>
      <c r="B21" s="166" t="s">
        <v>99</v>
      </c>
      <c r="C21" s="201">
        <v>1073.7374712943695</v>
      </c>
      <c r="D21" s="201">
        <v>1158.4928080737536</v>
      </c>
      <c r="E21" s="201">
        <v>1258.3385451213844</v>
      </c>
      <c r="F21" s="201">
        <v>1377.6479218715037</v>
      </c>
      <c r="G21" s="201">
        <v>1537.9055621288676</v>
      </c>
      <c r="H21" s="201"/>
      <c r="I21" s="154"/>
      <c r="J21" s="154"/>
      <c r="K21" s="154">
        <v>11.632699306776262</v>
      </c>
      <c r="L21" s="11"/>
      <c r="M21" s="169"/>
      <c r="O21" s="30" t="s">
        <v>141</v>
      </c>
      <c r="P21" s="30">
        <v>1073.7374712943695</v>
      </c>
      <c r="Q21" s="30">
        <v>1.7827986274814744</v>
      </c>
      <c r="R21" s="30" t="e">
        <v>#REF!</v>
      </c>
    </row>
    <row r="22" spans="1:18" ht="15.75" x14ac:dyDescent="0.25">
      <c r="A22" s="10"/>
      <c r="B22" s="166" t="s">
        <v>131</v>
      </c>
      <c r="C22" s="201">
        <v>1089.258750687153</v>
      </c>
      <c r="D22" s="201">
        <v>1183.5581372630388</v>
      </c>
      <c r="E22" s="201">
        <v>1222.4599260309849</v>
      </c>
      <c r="F22" s="201">
        <v>1357.2658511968846</v>
      </c>
      <c r="G22" s="201">
        <v>1526.0826147727962</v>
      </c>
      <c r="H22" s="201"/>
      <c r="I22" s="154"/>
      <c r="J22" s="154"/>
      <c r="K22" s="154">
        <v>12.438002726366616</v>
      </c>
      <c r="L22" s="11"/>
      <c r="M22" s="169"/>
      <c r="O22" s="30" t="s">
        <v>142</v>
      </c>
      <c r="P22" s="30">
        <v>1089.258750687153</v>
      </c>
      <c r="Q22" s="30">
        <v>1.4455376484228344</v>
      </c>
      <c r="R22" s="30" t="e">
        <v>#REF!</v>
      </c>
    </row>
    <row r="23" spans="1:18" ht="15.75" x14ac:dyDescent="0.25">
      <c r="A23" s="10"/>
      <c r="B23" s="166" t="s">
        <v>132</v>
      </c>
      <c r="C23" s="201">
        <v>1112.1346100079149</v>
      </c>
      <c r="D23" s="201">
        <v>1198.5261944406018</v>
      </c>
      <c r="E23" s="201">
        <v>1242.0696945503953</v>
      </c>
      <c r="F23" s="201">
        <v>1393.6438614735312</v>
      </c>
      <c r="G23" s="201">
        <v>1609.7260619842004</v>
      </c>
      <c r="H23" s="201"/>
      <c r="I23" s="181"/>
      <c r="J23" s="181"/>
      <c r="K23" s="181">
        <v>15.504836384971465</v>
      </c>
      <c r="L23" s="11"/>
      <c r="M23" s="169"/>
      <c r="O23" s="30" t="s">
        <v>143</v>
      </c>
      <c r="P23" s="30">
        <v>1112.1346100079149</v>
      </c>
      <c r="Q23" s="30">
        <v>2.1001308739847957</v>
      </c>
      <c r="R23" s="30" t="e">
        <v>#REF!</v>
      </c>
    </row>
    <row r="24" spans="1:18" ht="15.75" x14ac:dyDescent="0.25">
      <c r="A24" s="10"/>
      <c r="B24" s="166" t="s">
        <v>133</v>
      </c>
      <c r="C24" s="201">
        <v>1132.3408861930302</v>
      </c>
      <c r="D24" s="201">
        <v>1219.7692719249949</v>
      </c>
      <c r="E24" s="201">
        <v>1271.8266585199135</v>
      </c>
      <c r="F24" s="201">
        <v>1427.9659305871785</v>
      </c>
      <c r="G24" s="201">
        <v>1627.4424944694024</v>
      </c>
      <c r="H24" s="201"/>
      <c r="I24" s="154"/>
      <c r="J24" s="154"/>
      <c r="K24" s="154">
        <v>13.96928033151319</v>
      </c>
      <c r="L24" s="11"/>
      <c r="M24" s="169"/>
      <c r="O24" s="30" t="s">
        <v>144</v>
      </c>
      <c r="P24" s="30">
        <v>1132.3408861930302</v>
      </c>
      <c r="Q24" s="30">
        <v>1.8168912291086192</v>
      </c>
      <c r="R24" s="30" t="e">
        <v>#REF!</v>
      </c>
    </row>
    <row r="25" spans="1:18" ht="15.75" x14ac:dyDescent="0.25">
      <c r="A25" s="10"/>
      <c r="B25" s="166" t="s">
        <v>134</v>
      </c>
      <c r="C25" s="201">
        <v>1151.2701478295417</v>
      </c>
      <c r="D25" s="201">
        <v>1243.1896566426592</v>
      </c>
      <c r="E25" s="201">
        <v>1442.0835451023681</v>
      </c>
      <c r="F25" s="201">
        <v>1662.6092832481045</v>
      </c>
      <c r="G25" s="201">
        <v>1913.0918896261101</v>
      </c>
      <c r="H25" s="201"/>
      <c r="I25" s="181"/>
      <c r="J25" s="181"/>
      <c r="K25" s="181">
        <v>15.065632611449043</v>
      </c>
      <c r="L25" s="11"/>
      <c r="M25" s="169"/>
      <c r="O25" s="30" t="s">
        <v>145</v>
      </c>
      <c r="P25" s="30">
        <v>1151.2701478295417</v>
      </c>
      <c r="Q25" s="30">
        <v>1.6716928503882178</v>
      </c>
      <c r="R25" s="30" t="e">
        <v>#REF!</v>
      </c>
    </row>
    <row r="26" spans="1:18" ht="15.75" x14ac:dyDescent="0.25">
      <c r="A26" s="10"/>
      <c r="B26" s="164" t="s">
        <v>53</v>
      </c>
      <c r="C26" s="92">
        <v>12815.66313125423</v>
      </c>
      <c r="D26" s="92">
        <v>13881.676480541044</v>
      </c>
      <c r="E26" s="92">
        <v>15022.253835959926</v>
      </c>
      <c r="F26" s="92">
        <v>16505.64057463764</v>
      </c>
      <c r="G26" s="92">
        <v>18748.939789143307</v>
      </c>
      <c r="H26" s="93">
        <v>10561.979762553547</v>
      </c>
      <c r="I26" s="49"/>
      <c r="J26" s="49"/>
      <c r="K26" s="49"/>
      <c r="L26" s="11"/>
      <c r="M26" s="169"/>
      <c r="N26" s="30">
        <v>2010</v>
      </c>
      <c r="O26" s="30" t="s">
        <v>147</v>
      </c>
      <c r="P26" s="191">
        <v>1047.0772307533982</v>
      </c>
      <c r="Q26" s="30">
        <v>-9.0502578628113959</v>
      </c>
      <c r="R26" s="30">
        <v>0</v>
      </c>
    </row>
    <row r="27" spans="1:18" ht="15.75" x14ac:dyDescent="0.25">
      <c r="A27" s="10"/>
      <c r="B27" s="164" t="s">
        <v>54</v>
      </c>
      <c r="C27" s="94"/>
      <c r="D27" s="95">
        <v>8.3180506413832909</v>
      </c>
      <c r="E27" s="95">
        <v>8.2164236936202339</v>
      </c>
      <c r="F27" s="95">
        <v>9.8745950832412213</v>
      </c>
      <c r="G27" s="95">
        <v>13.591106654489327</v>
      </c>
      <c r="H27" s="96"/>
      <c r="I27" s="49"/>
      <c r="J27" s="49"/>
      <c r="K27" s="49"/>
      <c r="L27" s="11"/>
      <c r="M27" s="169"/>
      <c r="O27" s="30" t="s">
        <v>148</v>
      </c>
      <c r="P27" s="191">
        <v>1040.9912778294461</v>
      </c>
      <c r="Q27" s="30">
        <v>-0.58123247695618385</v>
      </c>
      <c r="R27" s="30">
        <v>0</v>
      </c>
    </row>
    <row r="28" spans="1:18" ht="15.75" x14ac:dyDescent="0.25">
      <c r="A28" s="10"/>
      <c r="B28" s="164"/>
      <c r="C28" s="94"/>
      <c r="D28" s="94"/>
      <c r="E28" s="94"/>
      <c r="F28" s="94"/>
      <c r="G28" s="94"/>
      <c r="H28" s="96"/>
      <c r="I28" s="49"/>
      <c r="J28" s="49"/>
      <c r="K28" s="49"/>
      <c r="L28" s="11"/>
      <c r="M28" s="169"/>
      <c r="O28" s="155" t="s">
        <v>149</v>
      </c>
      <c r="P28" s="191">
        <v>1019.597740066859</v>
      </c>
      <c r="Q28" s="30">
        <v>-2.0551121049923071</v>
      </c>
      <c r="R28" s="30">
        <v>0</v>
      </c>
    </row>
    <row r="29" spans="1:18" ht="15.75" x14ac:dyDescent="0.25">
      <c r="A29" s="10"/>
      <c r="B29" s="164" t="s">
        <v>373</v>
      </c>
      <c r="C29" s="92">
        <v>6201.9910749021228</v>
      </c>
      <c r="D29" s="92">
        <v>6732.2678780075639</v>
      </c>
      <c r="E29" s="92">
        <v>7349.1628795924416</v>
      </c>
      <c r="F29" s="92">
        <v>7936.8029142705391</v>
      </c>
      <c r="G29" s="92">
        <v>9085.1387984800367</v>
      </c>
      <c r="H29" s="93">
        <v>10561.979762553547</v>
      </c>
      <c r="I29" s="49"/>
      <c r="J29" s="49"/>
      <c r="K29" s="49"/>
      <c r="L29" s="11"/>
      <c r="M29" s="169"/>
      <c r="O29" s="30" t="s">
        <v>150</v>
      </c>
      <c r="P29" s="191">
        <v>1024.5506315413479</v>
      </c>
      <c r="Q29" s="30">
        <v>0.48576916953191329</v>
      </c>
      <c r="R29" s="30">
        <v>0</v>
      </c>
    </row>
    <row r="30" spans="1:18" ht="15.75" x14ac:dyDescent="0.25">
      <c r="A30" s="10"/>
      <c r="B30" s="164" t="s">
        <v>56</v>
      </c>
      <c r="C30" s="97"/>
      <c r="D30" s="95">
        <v>8.5501058724727343</v>
      </c>
      <c r="E30" s="95">
        <v>9.1632569107967576</v>
      </c>
      <c r="F30" s="95">
        <v>7.9960132100199921</v>
      </c>
      <c r="G30" s="95">
        <v>14.468494387642728</v>
      </c>
      <c r="H30" s="95">
        <v>16.255568537055144</v>
      </c>
      <c r="I30" s="50"/>
      <c r="J30" s="50"/>
      <c r="K30" s="50"/>
      <c r="L30" s="11"/>
      <c r="M30" s="169"/>
      <c r="O30" s="30" t="s">
        <v>151</v>
      </c>
      <c r="P30" s="191">
        <v>1029.915834894623</v>
      </c>
      <c r="Q30" s="30">
        <v>0.52366405213215561</v>
      </c>
      <c r="R30" s="30">
        <v>0</v>
      </c>
    </row>
    <row r="31" spans="1:18" ht="15.75" x14ac:dyDescent="0.25">
      <c r="A31" s="10"/>
      <c r="B31" s="42"/>
      <c r="C31" s="45"/>
      <c r="D31" s="45"/>
      <c r="E31" s="45"/>
      <c r="F31" s="45"/>
      <c r="G31" s="45"/>
      <c r="H31" s="45"/>
      <c r="I31" s="3"/>
      <c r="J31" s="3"/>
      <c r="K31" s="3"/>
      <c r="L31" s="11"/>
      <c r="M31" s="169"/>
      <c r="O31" s="30" t="s">
        <v>152</v>
      </c>
      <c r="P31" s="191">
        <v>1039.8583598164487</v>
      </c>
      <c r="Q31" s="30">
        <v>0.96537256588962173</v>
      </c>
      <c r="R31" s="30">
        <v>0</v>
      </c>
    </row>
    <row r="32" spans="1:18" ht="15.75" x14ac:dyDescent="0.25">
      <c r="A32" s="10"/>
      <c r="B32" s="253" t="s">
        <v>70</v>
      </c>
      <c r="C32" s="253"/>
      <c r="D32" s="253"/>
      <c r="E32" s="253"/>
      <c r="F32" s="253"/>
      <c r="G32" s="253"/>
      <c r="H32" s="253"/>
      <c r="I32" s="253"/>
      <c r="J32" s="253"/>
      <c r="K32" s="253"/>
      <c r="L32" s="11"/>
      <c r="M32" s="169"/>
      <c r="O32" s="30" t="s">
        <v>153</v>
      </c>
      <c r="P32" s="191">
        <v>1054.9301903400985</v>
      </c>
      <c r="Q32" s="30">
        <v>1.449411872431372</v>
      </c>
      <c r="R32" s="30">
        <v>0</v>
      </c>
    </row>
    <row r="33" spans="1:20" ht="15.75" x14ac:dyDescent="0.25">
      <c r="A33" s="10"/>
      <c r="B33" s="252" t="s">
        <v>219</v>
      </c>
      <c r="C33" s="252"/>
      <c r="D33" s="252"/>
      <c r="E33" s="252"/>
      <c r="F33" s="252"/>
      <c r="G33" s="252"/>
      <c r="H33" s="252"/>
      <c r="I33" s="252"/>
      <c r="J33" s="252"/>
      <c r="K33" s="252"/>
      <c r="L33" s="11"/>
      <c r="M33" s="169"/>
      <c r="O33" s="30" t="s">
        <v>154</v>
      </c>
      <c r="P33" s="191">
        <v>1073.7374712943695</v>
      </c>
      <c r="Q33" s="30">
        <v>1.7827986274814744</v>
      </c>
      <c r="R33" s="30">
        <v>0</v>
      </c>
    </row>
    <row r="34" spans="1:20" ht="15.75" x14ac:dyDescent="0.25">
      <c r="A34" s="10"/>
      <c r="B34" s="42"/>
      <c r="C34" s="45"/>
      <c r="D34" s="45"/>
      <c r="E34" s="45"/>
      <c r="F34" s="45"/>
      <c r="G34" s="45"/>
      <c r="H34" s="45"/>
      <c r="I34" s="3"/>
      <c r="J34" s="3"/>
      <c r="K34" s="3"/>
      <c r="L34" s="11"/>
      <c r="M34" s="169"/>
      <c r="O34" s="30" t="s">
        <v>156</v>
      </c>
      <c r="P34" s="191">
        <v>1089.258750687153</v>
      </c>
      <c r="Q34" s="30">
        <v>1.4455376484228344</v>
      </c>
      <c r="R34" s="30">
        <v>0</v>
      </c>
    </row>
    <row r="35" spans="1:20" ht="15.75" x14ac:dyDescent="0.25">
      <c r="A35" s="10"/>
      <c r="B35" s="42"/>
      <c r="C35" s="45"/>
      <c r="D35" s="45"/>
      <c r="E35" s="45"/>
      <c r="F35" s="45"/>
      <c r="G35" s="45"/>
      <c r="H35" s="45"/>
      <c r="I35" s="3"/>
      <c r="J35" s="3"/>
      <c r="K35" s="3"/>
      <c r="L35" s="11"/>
      <c r="M35" s="169"/>
      <c r="O35" s="30" t="s">
        <v>199</v>
      </c>
      <c r="P35" s="191">
        <v>1112.1346100079149</v>
      </c>
      <c r="Q35" s="30">
        <v>2.1001308739847957</v>
      </c>
      <c r="R35" s="30">
        <v>0</v>
      </c>
    </row>
    <row r="36" spans="1:20" ht="15.75" x14ac:dyDescent="0.25">
      <c r="A36" s="10"/>
      <c r="B36" s="42"/>
      <c r="C36" s="45"/>
      <c r="D36" s="45"/>
      <c r="E36" s="45"/>
      <c r="F36" s="45"/>
      <c r="G36" s="45"/>
      <c r="H36" s="45"/>
      <c r="I36" s="3"/>
      <c r="J36" s="3"/>
      <c r="K36" s="3"/>
      <c r="L36" s="11"/>
      <c r="M36" s="169"/>
      <c r="O36" s="184">
        <v>40483</v>
      </c>
      <c r="P36" s="191">
        <v>1132.3408861930302</v>
      </c>
      <c r="Q36" s="30">
        <v>1.8168912291086192</v>
      </c>
      <c r="R36" s="30">
        <v>0</v>
      </c>
    </row>
    <row r="37" spans="1:20" ht="15.75" x14ac:dyDescent="0.25">
      <c r="A37" s="10"/>
      <c r="B37" s="42"/>
      <c r="C37" s="45"/>
      <c r="D37" s="45"/>
      <c r="E37" s="45"/>
      <c r="F37" s="45"/>
      <c r="G37" s="45"/>
      <c r="H37" s="45"/>
      <c r="I37" s="3"/>
      <c r="J37" s="3"/>
      <c r="K37" s="3"/>
      <c r="L37" s="11"/>
      <c r="M37" s="169"/>
      <c r="O37" s="155" t="s">
        <v>208</v>
      </c>
      <c r="P37" s="191">
        <v>1151.2701478295417</v>
      </c>
      <c r="Q37" s="30">
        <v>1.6716928503882178</v>
      </c>
      <c r="R37" s="30">
        <v>0</v>
      </c>
    </row>
    <row r="38" spans="1:20" ht="15.75" x14ac:dyDescent="0.25">
      <c r="A38" s="10"/>
      <c r="B38" s="42"/>
      <c r="C38" s="45"/>
      <c r="D38" s="45"/>
      <c r="E38" s="45"/>
      <c r="F38" s="45"/>
      <c r="G38" s="45"/>
      <c r="H38" s="45"/>
      <c r="I38" s="3"/>
      <c r="J38" s="3"/>
      <c r="K38" s="3"/>
      <c r="L38" s="11"/>
      <c r="M38" s="169"/>
      <c r="N38" s="30">
        <v>2011</v>
      </c>
      <c r="P38" s="191">
        <v>1125.1177006476914</v>
      </c>
      <c r="Q38" s="30">
        <v>-2.2716168947101378</v>
      </c>
      <c r="R38" s="30">
        <v>7.4531722782417154</v>
      </c>
    </row>
    <row r="39" spans="1:20" ht="15.75" x14ac:dyDescent="0.25">
      <c r="A39" s="10"/>
      <c r="B39" s="42"/>
      <c r="C39" s="45"/>
      <c r="D39" s="45"/>
      <c r="E39" s="45"/>
      <c r="F39" s="45"/>
      <c r="G39" s="45"/>
      <c r="H39" s="45"/>
      <c r="I39" s="3"/>
      <c r="J39" s="3"/>
      <c r="K39" s="3"/>
      <c r="L39" s="11"/>
      <c r="M39" s="169"/>
      <c r="P39" s="191">
        <v>1122.6410592886471</v>
      </c>
      <c r="Q39" s="30">
        <v>-0.22012286871130327</v>
      </c>
      <c r="R39" s="30">
        <v>7.6477496163128711</v>
      </c>
    </row>
    <row r="40" spans="1:20" ht="15.75" x14ac:dyDescent="0.25">
      <c r="A40" s="10"/>
      <c r="B40" s="42"/>
      <c r="C40" s="45"/>
      <c r="D40" s="45"/>
      <c r="E40" s="45"/>
      <c r="F40" s="45"/>
      <c r="G40" s="45"/>
      <c r="H40" s="45"/>
      <c r="I40" s="3"/>
      <c r="J40" s="3"/>
      <c r="K40" s="3"/>
      <c r="L40" s="11"/>
      <c r="M40" s="169"/>
      <c r="O40" s="155"/>
      <c r="P40" s="191">
        <v>1103.4549201210971</v>
      </c>
      <c r="Q40" s="30">
        <v>-1.7090181237186419</v>
      </c>
      <c r="R40" s="30">
        <v>7.836988013547308</v>
      </c>
    </row>
    <row r="41" spans="1:20" ht="15.75" x14ac:dyDescent="0.25">
      <c r="A41" s="10"/>
      <c r="B41" s="42"/>
      <c r="C41" s="45"/>
      <c r="D41" s="45"/>
      <c r="E41" s="45"/>
      <c r="F41" s="45"/>
      <c r="G41" s="45"/>
      <c r="H41" s="45"/>
      <c r="I41" s="3"/>
      <c r="J41" s="3"/>
      <c r="K41" s="3"/>
      <c r="L41" s="11"/>
      <c r="M41" s="169"/>
      <c r="O41" s="184"/>
      <c r="P41" s="191">
        <v>1116.2471222569507</v>
      </c>
      <c r="Q41" s="30">
        <v>1.1592863380816443</v>
      </c>
      <c r="R41" s="30">
        <v>8.1129314322881285</v>
      </c>
    </row>
    <row r="42" spans="1:20" ht="15.75" x14ac:dyDescent="0.25">
      <c r="A42" s="10"/>
      <c r="B42" s="42"/>
      <c r="C42" s="45"/>
      <c r="D42" s="45"/>
      <c r="E42" s="45"/>
      <c r="F42" s="45"/>
      <c r="G42" s="45"/>
      <c r="H42" s="45"/>
      <c r="I42" s="3"/>
      <c r="J42" s="3"/>
      <c r="K42" s="3"/>
      <c r="L42" s="11"/>
      <c r="M42" s="169"/>
      <c r="O42" s="155"/>
      <c r="P42" s="191">
        <v>1129.2137590724446</v>
      </c>
      <c r="Q42" s="30">
        <v>1.1616277934295205</v>
      </c>
      <c r="R42" s="30">
        <v>8.4178743609451203</v>
      </c>
      <c r="T42" s="30" t="s">
        <v>149</v>
      </c>
    </row>
    <row r="43" spans="1:20" ht="15.75" x14ac:dyDescent="0.25">
      <c r="A43" s="10"/>
      <c r="B43" s="42"/>
      <c r="C43" s="45"/>
      <c r="D43" s="45"/>
      <c r="E43" s="45"/>
      <c r="F43" s="45"/>
      <c r="G43" s="45"/>
      <c r="H43" s="45"/>
      <c r="I43" s="3"/>
      <c r="J43" s="3"/>
      <c r="K43" s="3"/>
      <c r="L43" s="11"/>
      <c r="M43" s="169"/>
      <c r="O43" s="155" t="s">
        <v>335</v>
      </c>
      <c r="P43" s="191">
        <v>1135.5933166207326</v>
      </c>
      <c r="Q43" s="30">
        <v>0.56495570453625188</v>
      </c>
      <c r="R43" s="30">
        <v>8.5501058724727343</v>
      </c>
    </row>
    <row r="44" spans="1:20" ht="15.75" x14ac:dyDescent="0.25">
      <c r="A44" s="10"/>
      <c r="B44" s="42"/>
      <c r="C44" s="45"/>
      <c r="D44" s="45"/>
      <c r="E44" s="45"/>
      <c r="F44" s="45"/>
      <c r="G44" s="45"/>
      <c r="H44" s="45"/>
      <c r="I44" s="3"/>
      <c r="J44" s="3"/>
      <c r="K44" s="3"/>
      <c r="L44" s="11"/>
      <c r="M44" s="169"/>
      <c r="O44" s="155"/>
      <c r="P44" s="191">
        <v>1145.8725341884331</v>
      </c>
      <c r="Q44" s="30">
        <v>0.90518475384206987</v>
      </c>
      <c r="R44" s="30">
        <v>8.5603677406446366</v>
      </c>
    </row>
    <row r="45" spans="1:20" ht="15.75" x14ac:dyDescent="0.25">
      <c r="A45" s="10"/>
      <c r="B45" s="42"/>
      <c r="C45" s="45"/>
      <c r="D45" s="45"/>
      <c r="E45" s="45"/>
      <c r="F45" s="45"/>
      <c r="G45" s="45"/>
      <c r="H45" s="45"/>
      <c r="I45" s="3"/>
      <c r="J45" s="3"/>
      <c r="K45" s="3"/>
      <c r="L45" s="11"/>
      <c r="M45" s="169"/>
      <c r="O45" s="155"/>
      <c r="P45" s="191">
        <v>1158.4928080737536</v>
      </c>
      <c r="Q45" s="30">
        <v>1.1013680412768512</v>
      </c>
      <c r="R45" s="30">
        <v>8.4744136815603675</v>
      </c>
    </row>
    <row r="46" spans="1:20" ht="15.75" x14ac:dyDescent="0.25">
      <c r="A46" s="10"/>
      <c r="B46" s="42"/>
      <c r="C46" s="43"/>
      <c r="D46" s="43"/>
      <c r="E46" s="43"/>
      <c r="F46" s="43"/>
      <c r="G46" s="43"/>
      <c r="H46" s="43"/>
      <c r="I46" s="3"/>
      <c r="J46" s="3"/>
      <c r="K46" s="3"/>
      <c r="L46" s="11"/>
      <c r="M46" s="169"/>
      <c r="O46" s="155"/>
      <c r="P46" s="191">
        <v>1183.5581372630388</v>
      </c>
      <c r="Q46" s="30">
        <v>2.1636154333112945</v>
      </c>
      <c r="R46" s="30">
        <v>8.4955507454758319</v>
      </c>
    </row>
    <row r="47" spans="1:20" ht="15.75" x14ac:dyDescent="0.25">
      <c r="A47" s="10"/>
      <c r="B47" s="42"/>
      <c r="C47" s="43"/>
      <c r="D47" s="43"/>
      <c r="E47" s="43"/>
      <c r="F47" s="43"/>
      <c r="G47" s="43"/>
      <c r="H47" s="43"/>
      <c r="I47" s="3"/>
      <c r="J47" s="3"/>
      <c r="K47" s="3"/>
      <c r="L47" s="11"/>
      <c r="M47" s="169"/>
      <c r="O47" s="155"/>
      <c r="P47" s="191">
        <v>1198.5261944406018</v>
      </c>
      <c r="Q47" s="30">
        <v>1.2646659852448394</v>
      </c>
      <c r="R47" s="30">
        <v>8.4187340373562236</v>
      </c>
    </row>
    <row r="48" spans="1:20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M48" s="169"/>
      <c r="O48" s="155"/>
      <c r="P48" s="191">
        <v>1219.7692719249949</v>
      </c>
      <c r="Q48" s="30">
        <v>1.7724333087528521</v>
      </c>
      <c r="R48" s="30">
        <v>8.351003278592394</v>
      </c>
    </row>
    <row r="49" spans="1:18" x14ac:dyDescent="0.25">
      <c r="A49" s="187" t="s">
        <v>372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M49" s="169"/>
      <c r="O49" s="155"/>
      <c r="P49" s="191">
        <v>1243.1896566426592</v>
      </c>
      <c r="Q49" s="30">
        <v>1.9200667910500124</v>
      </c>
      <c r="R49" s="30">
        <v>8.3180506413832909</v>
      </c>
    </row>
    <row r="50" spans="1:18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169"/>
      <c r="N50" s="30">
        <v>2012</v>
      </c>
      <c r="O50" s="155"/>
      <c r="P50" s="191">
        <v>1259.9562674759839</v>
      </c>
      <c r="Q50" s="30">
        <v>1.3486768284900474</v>
      </c>
      <c r="R50" s="30">
        <v>11.984396543638987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169"/>
      <c r="O51" s="155"/>
      <c r="P51" s="191">
        <v>1208.1986187744758</v>
      </c>
      <c r="Q51" s="30">
        <v>-4.1078924751247081</v>
      </c>
      <c r="R51" s="30">
        <v>9.8051503676650285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169"/>
      <c r="O52" s="155"/>
      <c r="P52" s="191">
        <v>1214.3382146734218</v>
      </c>
      <c r="Q52" s="30">
        <v>0.50816114201270857</v>
      </c>
      <c r="R52" s="30">
        <v>9.8853565452373005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169"/>
      <c r="O53" s="155"/>
      <c r="P53" s="191">
        <v>1201.5022859357543</v>
      </c>
      <c r="Q53" s="30">
        <v>-1.0570307829042114</v>
      </c>
      <c r="R53" s="30">
        <v>9.3237434636127539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169"/>
      <c r="O54" s="155"/>
      <c r="P54" s="191">
        <v>1232.1800627157138</v>
      </c>
      <c r="Q54" s="30">
        <v>2.5532849282984937</v>
      </c>
      <c r="R54" s="30">
        <v>9.2823136755657121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169"/>
      <c r="O55" s="155" t="s">
        <v>336</v>
      </c>
      <c r="P55" s="191">
        <v>1232.987430017092</v>
      </c>
      <c r="Q55" s="30">
        <v>6.5523483605045563E-2</v>
      </c>
      <c r="R55" s="30">
        <v>9.1632569107967576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169"/>
      <c r="O56" s="155"/>
      <c r="P56" s="191">
        <v>1236.3125870424376</v>
      </c>
      <c r="Q56" s="30">
        <v>0.26968296224232358</v>
      </c>
      <c r="R56" s="30">
        <v>8.9784519877796463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169"/>
      <c r="O57" s="155"/>
      <c r="P57" s="191">
        <v>1258.3385451213844</v>
      </c>
      <c r="Q57" s="30">
        <v>1.7815848766563391</v>
      </c>
      <c r="R57" s="30">
        <v>8.9323177317405911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169"/>
      <c r="O58" s="155"/>
      <c r="P58" s="191">
        <v>1222.4599260309849</v>
      </c>
      <c r="Q58" s="30">
        <v>-2.8512691778776023</v>
      </c>
      <c r="R58" s="30">
        <v>8.2785395170791531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169"/>
      <c r="O59" s="155"/>
      <c r="P59" s="191">
        <v>1242.0696945503953</v>
      </c>
      <c r="Q59" s="30">
        <v>1.6041236282549054</v>
      </c>
      <c r="R59" s="30">
        <v>7.7909456671910515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169"/>
      <c r="O60" s="155"/>
      <c r="P60" s="191">
        <v>1271.8266585199135</v>
      </c>
      <c r="Q60" s="30">
        <v>2.3957563814717808</v>
      </c>
      <c r="R60" s="30">
        <v>7.4509194026180614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169"/>
      <c r="O61" s="155"/>
      <c r="P61" s="191">
        <v>1442.0835451023681</v>
      </c>
      <c r="Q61" s="30">
        <v>13.386799643010372</v>
      </c>
      <c r="R61" s="30">
        <v>8.2164236936202339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169"/>
      <c r="N62" s="30">
        <v>2013</v>
      </c>
      <c r="O62" s="155"/>
      <c r="P62" s="191">
        <v>1386.3622397155082</v>
      </c>
      <c r="Q62" s="30">
        <v>-3.8639443308331023</v>
      </c>
      <c r="R62" s="30">
        <v>10.032568232923511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169"/>
      <c r="O63" s="155"/>
      <c r="P63" s="191">
        <v>1281.3800075994736</v>
      </c>
      <c r="Q63" s="30">
        <v>-7.5724965026152002</v>
      </c>
      <c r="R63" s="30">
        <v>8.0865006558696439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169"/>
      <c r="O64" s="155"/>
      <c r="P64" s="191">
        <v>1323.3683637967895</v>
      </c>
      <c r="Q64" s="30">
        <v>3.276807500374268</v>
      </c>
      <c r="R64" s="30">
        <v>8.3806677087993044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169"/>
      <c r="O65" s="155"/>
      <c r="P65" s="191">
        <v>1307.3413416410931</v>
      </c>
      <c r="Q65" s="30">
        <v>-1.2110779276689354</v>
      </c>
      <c r="R65" s="30">
        <v>8.4860146880630261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169"/>
      <c r="O66" s="155"/>
      <c r="P66" s="191">
        <v>1326.8769074235543</v>
      </c>
      <c r="Q66" s="30">
        <v>1.4942972550641143</v>
      </c>
      <c r="R66" s="30">
        <v>8.3247025007502131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169"/>
      <c r="O67" s="155" t="s">
        <v>337</v>
      </c>
      <c r="P67" s="191">
        <v>1311.4740540941202</v>
      </c>
      <c r="Q67" s="30">
        <v>-1.1608351342358048</v>
      </c>
      <c r="R67" s="30">
        <v>7.9960132100199921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169"/>
      <c r="O68" s="155"/>
      <c r="P68" s="191">
        <v>1349.7048119898975</v>
      </c>
      <c r="Q68" s="30">
        <v>2.9150983030453048</v>
      </c>
      <c r="R68" s="30">
        <v>8.1653283193217305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169"/>
      <c r="O69" s="155"/>
      <c r="P69" s="191">
        <v>1377.6479218715037</v>
      </c>
      <c r="Q69" s="30">
        <v>2.070312681215758</v>
      </c>
      <c r="R69" s="30">
        <v>8.3335751304926866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169"/>
      <c r="O70" s="155"/>
      <c r="P70" s="191">
        <v>1357.2658511968846</v>
      </c>
      <c r="Q70" s="30">
        <v>-1.4794832809627123</v>
      </c>
      <c r="R70" s="30">
        <v>8.6311577583498824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169"/>
      <c r="O71" s="155"/>
      <c r="P71" s="191">
        <v>1393.6438614735312</v>
      </c>
      <c r="Q71" s="30">
        <v>2.6802420649253866</v>
      </c>
      <c r="R71" s="30">
        <v>8.991638205136109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169"/>
      <c r="O72" s="155"/>
      <c r="P72" s="191">
        <v>1427.9659305871785</v>
      </c>
      <c r="Q72" s="30">
        <v>2.4627575281218395</v>
      </c>
      <c r="R72" s="30">
        <v>9.2993016544288931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169"/>
      <c r="O73" s="155"/>
      <c r="P73" s="191">
        <v>1662.6092832481045</v>
      </c>
      <c r="Q73" s="30">
        <v>16.431999366010142</v>
      </c>
      <c r="R73" s="30">
        <v>9.8745950832412213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169"/>
      <c r="N74" s="30">
        <v>2014</v>
      </c>
      <c r="O74" s="155"/>
      <c r="P74" s="191">
        <v>1556.9349137899355</v>
      </c>
      <c r="Q74" s="30">
        <v>-6.3559352472591479</v>
      </c>
      <c r="R74" s="30">
        <v>12.303615115009926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169"/>
      <c r="O75" s="155"/>
      <c r="P75" s="191">
        <v>1491.3446142132773</v>
      </c>
      <c r="Q75" s="30">
        <v>-4.2127836556119398</v>
      </c>
      <c r="R75" s="30">
        <v>14.264394585767516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169"/>
      <c r="O76" s="155"/>
      <c r="P76" s="191">
        <v>1513.7736500767687</v>
      </c>
      <c r="Q76" s="30">
        <v>1.503947219826407</v>
      </c>
      <c r="R76" s="30">
        <v>14.305355641575845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169"/>
      <c r="O77" s="155"/>
      <c r="P77" s="191">
        <v>1494.6287805990714</v>
      </c>
      <c r="Q77" s="30">
        <v>-1.2647115027221156</v>
      </c>
      <c r="R77" s="30">
        <v>14.310406373171736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169"/>
      <c r="O78" s="155"/>
      <c r="P78" s="191">
        <v>1559.1888661019352</v>
      </c>
      <c r="Q78" s="30">
        <v>4.3194729247075792</v>
      </c>
      <c r="R78" s="30">
        <v>14.95083467567213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169"/>
      <c r="O79" s="155" t="s">
        <v>338</v>
      </c>
      <c r="P79" s="191">
        <v>1469.2679736990483</v>
      </c>
      <c r="Q79" s="30">
        <v>-5.7671584474364828</v>
      </c>
      <c r="R79" s="30">
        <v>14.468494387642728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169"/>
      <c r="O80" s="155"/>
      <c r="P80" s="191">
        <v>1449.5523676818916</v>
      </c>
      <c r="Q80" s="30">
        <v>-1.3418659067018557</v>
      </c>
      <c r="R80" s="30">
        <v>13.440827022324786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169"/>
      <c r="O81" s="155"/>
      <c r="P81" s="191">
        <v>1537.9055621288676</v>
      </c>
      <c r="Q81" s="30">
        <v>6.0952054176745207</v>
      </c>
      <c r="R81" s="30">
        <v>13.207244217272617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169"/>
      <c r="O82" s="155"/>
      <c r="P82" s="191">
        <v>1526.0826147727962</v>
      </c>
      <c r="Q82" s="30">
        <v>-0.76876939957908341</v>
      </c>
      <c r="R82" s="30">
        <v>13.120393822168452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169"/>
      <c r="O83" s="155"/>
      <c r="P83" s="191">
        <v>1609.7260619842004</v>
      </c>
      <c r="Q83" s="30">
        <v>5.4809252396769592</v>
      </c>
      <c r="R83" s="30">
        <v>13.368105156501287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169"/>
      <c r="O84" s="155"/>
      <c r="P84" s="191">
        <v>1627.4424944694024</v>
      </c>
      <c r="Q84" s="30">
        <v>1.1005867957038618</v>
      </c>
      <c r="R84" s="30">
        <v>13.425940894456634</v>
      </c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55"/>
      <c r="P85" s="191">
        <v>1913.0918896261101</v>
      </c>
      <c r="Q85" s="30">
        <v>17.552042307328254</v>
      </c>
      <c r="R85" s="30">
        <v>13.591106654489327</v>
      </c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55"/>
      <c r="P86" s="191">
        <v>1707.7217508032297</v>
      </c>
      <c r="Q86" s="30">
        <v>-10.734985597739232</v>
      </c>
      <c r="R86" s="30">
        <v>9.6848516709182597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1">
        <v>1692.0984263131268</v>
      </c>
      <c r="Q87" s="30">
        <v>-0.9148635884478562</v>
      </c>
      <c r="R87" s="30">
        <v>11.532428239723203</v>
      </c>
      <c r="S87" s="29"/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55"/>
      <c r="P88" s="191">
        <v>1761.6169565322043</v>
      </c>
      <c r="Q88" s="30">
        <v>4.1084211850814123</v>
      </c>
      <c r="R88" s="30">
        <v>13.138469285025757</v>
      </c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55"/>
      <c r="P89" s="191">
        <v>1723.9155663298086</v>
      </c>
      <c r="Q89" s="30">
        <v>-2.140158225804778</v>
      </c>
      <c r="R89" s="30">
        <v>13.681925961323692</v>
      </c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191">
        <v>1906.3521347385563</v>
      </c>
      <c r="Q90" s="30">
        <v>10.582685832877093</v>
      </c>
      <c r="R90" s="30">
        <v>16.917940509375295</v>
      </c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O91" s="30" t="s">
        <v>339</v>
      </c>
      <c r="P91" s="191">
        <v>1770.27492783662</v>
      </c>
      <c r="Q91" s="30">
        <v>-7.1380939765673617</v>
      </c>
      <c r="R91" s="30">
        <v>18.640492755291337</v>
      </c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9
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80"/>
  <sheetViews>
    <sheetView zoomScaleNormal="100" zoomScaleSheetLayoutView="80" workbookViewId="0">
      <selection activeCell="A46" sqref="A46:K53"/>
    </sheetView>
  </sheetViews>
  <sheetFormatPr baseColWidth="10" defaultColWidth="11.5703125" defaultRowHeight="15" x14ac:dyDescent="0.25"/>
  <cols>
    <col min="1" max="1" width="3.7109375" style="1" customWidth="1"/>
    <col min="2" max="2" width="15" style="1" customWidth="1"/>
    <col min="3" max="8" width="9.28515625" style="1" customWidth="1"/>
    <col min="9" max="9" width="12" style="1" customWidth="1"/>
    <col min="10" max="11" width="11.28515625" style="1" customWidth="1"/>
    <col min="12" max="12" width="3.140625" style="1" customWidth="1"/>
    <col min="13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4.45" customHeight="1" x14ac:dyDescent="0.25">
      <c r="A8" s="10"/>
      <c r="B8" s="3"/>
      <c r="C8" s="247" t="s">
        <v>272</v>
      </c>
      <c r="D8" s="247"/>
      <c r="E8" s="247"/>
      <c r="F8" s="247"/>
      <c r="G8" s="247"/>
      <c r="H8" s="247"/>
      <c r="I8" s="247"/>
      <c r="J8" s="247"/>
      <c r="K8" s="247"/>
      <c r="L8" s="185"/>
    </row>
    <row r="9" spans="1:18" ht="14.45" customHeight="1" x14ac:dyDescent="0.3">
      <c r="A9" s="10"/>
      <c r="B9" s="3"/>
      <c r="C9" s="248" t="s">
        <v>369</v>
      </c>
      <c r="D9" s="248"/>
      <c r="E9" s="248"/>
      <c r="F9" s="248"/>
      <c r="G9" s="248"/>
      <c r="H9" s="248"/>
      <c r="I9" s="248"/>
      <c r="J9" s="248"/>
      <c r="K9" s="248"/>
      <c r="L9" s="254"/>
    </row>
    <row r="10" spans="1:18" ht="15.6" x14ac:dyDescent="0.3">
      <c r="A10" s="10"/>
      <c r="B10" s="3"/>
      <c r="C10" s="183"/>
      <c r="D10" s="183"/>
      <c r="E10" s="183"/>
      <c r="F10" s="183"/>
      <c r="G10" s="183"/>
      <c r="H10" s="183"/>
      <c r="I10" s="3"/>
      <c r="J10" s="3"/>
      <c r="K10" s="3"/>
      <c r="L10" s="185"/>
    </row>
    <row r="11" spans="1:18" ht="20.25" customHeight="1" x14ac:dyDescent="0.25">
      <c r="A11" s="10"/>
      <c r="B11" s="44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271</v>
      </c>
      <c r="K11" s="246" t="s">
        <v>212</v>
      </c>
      <c r="L11" s="11"/>
    </row>
    <row r="12" spans="1:18" ht="22.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222"/>
      <c r="K13" s="5"/>
      <c r="L13" s="11"/>
      <c r="P13" s="30" t="s">
        <v>96</v>
      </c>
      <c r="Q13" s="30" t="s">
        <v>97</v>
      </c>
      <c r="R13" s="30" t="s">
        <v>98</v>
      </c>
    </row>
    <row r="14" spans="1:18" ht="15.6" customHeight="1" x14ac:dyDescent="0.25">
      <c r="A14" s="10"/>
      <c r="B14" s="166" t="s">
        <v>124</v>
      </c>
      <c r="C14" s="201">
        <v>625.92393314542778</v>
      </c>
      <c r="D14" s="201">
        <v>690.93687078637356</v>
      </c>
      <c r="E14" s="201">
        <v>787.37977674846104</v>
      </c>
      <c r="F14" s="201">
        <v>822.83069935314359</v>
      </c>
      <c r="G14" s="201">
        <v>941.86587197280664</v>
      </c>
      <c r="H14" s="201">
        <v>1071.1623986842433</v>
      </c>
      <c r="I14" s="207">
        <v>13.727700573821156</v>
      </c>
      <c r="J14" s="207">
        <v>0.83399351742101668</v>
      </c>
      <c r="K14" s="207">
        <v>14.466544905682399</v>
      </c>
      <c r="L14" s="11"/>
      <c r="N14" s="30">
        <v>2009</v>
      </c>
      <c r="O14" s="155" t="s">
        <v>146</v>
      </c>
      <c r="P14" s="46">
        <v>625.92393314542778</v>
      </c>
      <c r="Q14" s="46" t="e">
        <v>#REF!</v>
      </c>
      <c r="R14" s="30" t="e">
        <v>#REF!</v>
      </c>
    </row>
    <row r="15" spans="1:18" ht="15.75" x14ac:dyDescent="0.25">
      <c r="A15" s="10"/>
      <c r="B15" s="166" t="s">
        <v>125</v>
      </c>
      <c r="C15" s="201">
        <v>618.0841854335406</v>
      </c>
      <c r="D15" s="201">
        <v>680.27844969541127</v>
      </c>
      <c r="E15" s="201">
        <v>741.00518914318013</v>
      </c>
      <c r="F15" s="201">
        <v>781.78705470289265</v>
      </c>
      <c r="G15" s="201">
        <v>905.50786936503471</v>
      </c>
      <c r="H15" s="201">
        <v>1033.0717308512139</v>
      </c>
      <c r="I15" s="181">
        <v>14.087548634517155</v>
      </c>
      <c r="J15" s="181">
        <v>-3.5560124104260793</v>
      </c>
      <c r="K15" s="181">
        <v>15.82538543173504</v>
      </c>
      <c r="L15" s="11"/>
      <c r="O15" s="155" t="s">
        <v>135</v>
      </c>
      <c r="P15" s="46">
        <v>618.0841854335406</v>
      </c>
      <c r="Q15" s="46">
        <v>-1.2525080599635197</v>
      </c>
      <c r="R15" s="30" t="e">
        <v>#REF!</v>
      </c>
    </row>
    <row r="16" spans="1:18" ht="15.75" x14ac:dyDescent="0.25">
      <c r="A16" s="10"/>
      <c r="B16" s="166" t="s">
        <v>126</v>
      </c>
      <c r="C16" s="201">
        <v>609.88072258526915</v>
      </c>
      <c r="D16" s="201">
        <v>671.52841890809134</v>
      </c>
      <c r="E16" s="201">
        <v>724.24739724822359</v>
      </c>
      <c r="F16" s="201">
        <v>786.66575079807149</v>
      </c>
      <c r="G16" s="201">
        <v>912.7054401423037</v>
      </c>
      <c r="H16" s="201">
        <v>1032.1836394132449</v>
      </c>
      <c r="I16" s="181">
        <v>13.090554084164641</v>
      </c>
      <c r="J16" s="181">
        <v>-8.5966096201017805E-2</v>
      </c>
      <c r="K16" s="181">
        <v>16.022013061629426</v>
      </c>
      <c r="L16" s="11"/>
      <c r="O16" s="155" t="s">
        <v>136</v>
      </c>
      <c r="P16" s="46">
        <v>609.88072258526915</v>
      </c>
      <c r="Q16" s="46">
        <v>-1.3272403730112181</v>
      </c>
      <c r="R16" s="30" t="e">
        <v>#REF!</v>
      </c>
    </row>
    <row r="17" spans="1:19" ht="15.75" x14ac:dyDescent="0.25">
      <c r="A17" s="10"/>
      <c r="B17" s="166" t="s">
        <v>127</v>
      </c>
      <c r="C17" s="201">
        <v>616.18913144679073</v>
      </c>
      <c r="D17" s="201">
        <v>676.75651794069336</v>
      </c>
      <c r="E17" s="201">
        <v>714.38816564991725</v>
      </c>
      <c r="F17" s="201">
        <v>778.85650008992457</v>
      </c>
      <c r="G17" s="201">
        <v>904.39442975484383</v>
      </c>
      <c r="H17" s="201">
        <v>1022.8847513989336</v>
      </c>
      <c r="I17" s="181">
        <v>13.101620017298131</v>
      </c>
      <c r="J17" s="181">
        <v>-0.90089473028241995</v>
      </c>
      <c r="K17" s="181">
        <v>16.118236112868665</v>
      </c>
      <c r="L17" s="12"/>
      <c r="O17" s="155" t="s">
        <v>137</v>
      </c>
      <c r="P17" s="46">
        <v>616.18913144679073</v>
      </c>
      <c r="Q17" s="46">
        <v>1.0343676440174088</v>
      </c>
      <c r="R17" s="30" t="e">
        <v>#REF!</v>
      </c>
    </row>
    <row r="18" spans="1:19" ht="15.75" x14ac:dyDescent="0.25">
      <c r="A18" s="10"/>
      <c r="B18" s="166" t="s">
        <v>128</v>
      </c>
      <c r="C18" s="201">
        <v>619.52306823878916</v>
      </c>
      <c r="D18" s="201">
        <v>682.5169899433796</v>
      </c>
      <c r="E18" s="201">
        <v>711.75730963851868</v>
      </c>
      <c r="F18" s="201">
        <v>784.16194005137868</v>
      </c>
      <c r="G18" s="201">
        <v>897.67448153578221</v>
      </c>
      <c r="H18" s="201">
        <v>1084.2373343069644</v>
      </c>
      <c r="I18" s="181">
        <v>20.782907012350616</v>
      </c>
      <c r="J18" s="181">
        <v>5.9979956514282451</v>
      </c>
      <c r="K18" s="181">
        <v>14.475650460281987</v>
      </c>
      <c r="L18" s="11"/>
      <c r="O18" s="155" t="s">
        <v>138</v>
      </c>
      <c r="P18" s="46">
        <v>619.52306823878916</v>
      </c>
      <c r="Q18" s="46">
        <v>0.54105738349692345</v>
      </c>
      <c r="R18" s="30" t="e">
        <v>#REF!</v>
      </c>
    </row>
    <row r="19" spans="1:19" ht="15.75" x14ac:dyDescent="0.25">
      <c r="A19" s="10"/>
      <c r="B19" s="166" t="s">
        <v>129</v>
      </c>
      <c r="C19" s="201">
        <v>628.0641834585557</v>
      </c>
      <c r="D19" s="201">
        <v>687.30333729254471</v>
      </c>
      <c r="E19" s="201">
        <v>722.14362532376879</v>
      </c>
      <c r="F19" s="201">
        <v>789.59235388661068</v>
      </c>
      <c r="G19" s="201">
        <v>895.88684709146105</v>
      </c>
      <c r="H19" s="57">
        <v>1052.11522414819</v>
      </c>
      <c r="I19" s="67">
        <v>17.4384050356283</v>
      </c>
      <c r="J19" s="67">
        <v>-2.9626456443050397</v>
      </c>
      <c r="K19" s="67">
        <v>13.46194560796301</v>
      </c>
      <c r="L19" s="11"/>
      <c r="O19" s="155" t="s">
        <v>139</v>
      </c>
      <c r="P19" s="46">
        <v>628.0641834585557</v>
      </c>
      <c r="Q19" s="46">
        <v>1.3786597558098412</v>
      </c>
      <c r="R19" s="30" t="e">
        <v>#REF!</v>
      </c>
    </row>
    <row r="20" spans="1:19" ht="15.75" x14ac:dyDescent="0.25">
      <c r="A20" s="10"/>
      <c r="B20" s="166" t="s">
        <v>130</v>
      </c>
      <c r="C20" s="201">
        <v>638.04435682286555</v>
      </c>
      <c r="D20" s="201">
        <v>693.20373031543215</v>
      </c>
      <c r="E20" s="201">
        <v>736.82439081536756</v>
      </c>
      <c r="F20" s="201">
        <v>816.30944799712779</v>
      </c>
      <c r="G20" s="201">
        <v>922.04835915993749</v>
      </c>
      <c r="H20" s="201"/>
      <c r="I20" s="154"/>
      <c r="J20" s="154"/>
      <c r="K20" s="154">
        <v>12.953287680578418</v>
      </c>
      <c r="L20" s="11"/>
      <c r="O20" s="155" t="s">
        <v>140</v>
      </c>
      <c r="P20" s="46">
        <v>638.04435682286555</v>
      </c>
      <c r="Q20" s="46">
        <v>1.5890371760020061</v>
      </c>
      <c r="R20" s="30" t="e">
        <v>#REF!</v>
      </c>
    </row>
    <row r="21" spans="1:19" ht="15.75" x14ac:dyDescent="0.25">
      <c r="A21" s="10"/>
      <c r="B21" s="166" t="s">
        <v>99</v>
      </c>
      <c r="C21" s="201">
        <v>648.43513521006332</v>
      </c>
      <c r="D21" s="201">
        <v>702.85750756364871</v>
      </c>
      <c r="E21" s="201">
        <v>726.97449828934839</v>
      </c>
      <c r="F21" s="201">
        <v>814.90337333099887</v>
      </c>
      <c r="G21" s="201">
        <v>921.2517025087509</v>
      </c>
      <c r="H21" s="201"/>
      <c r="I21" s="154"/>
      <c r="J21" s="154"/>
      <c r="K21" s="154">
        <v>13.050422008077177</v>
      </c>
      <c r="L21" s="11"/>
      <c r="O21" s="155" t="s">
        <v>141</v>
      </c>
      <c r="P21" s="46">
        <v>648.43513521006332</v>
      </c>
      <c r="Q21" s="46">
        <v>1.62853542643</v>
      </c>
      <c r="R21" s="30" t="e">
        <v>#REF!</v>
      </c>
    </row>
    <row r="22" spans="1:19" ht="15.75" x14ac:dyDescent="0.25">
      <c r="A22" s="10"/>
      <c r="B22" s="166" t="s">
        <v>131</v>
      </c>
      <c r="C22" s="201">
        <v>661.5407049253364</v>
      </c>
      <c r="D22" s="201">
        <v>718.29035453081315</v>
      </c>
      <c r="E22" s="201">
        <v>721.91894140575391</v>
      </c>
      <c r="F22" s="201">
        <v>817.33025127442215</v>
      </c>
      <c r="G22" s="201">
        <v>924.30271507992495</v>
      </c>
      <c r="H22" s="201"/>
      <c r="I22" s="154"/>
      <c r="J22" s="154"/>
      <c r="K22" s="154">
        <v>13.088034321341468</v>
      </c>
      <c r="L22" s="11"/>
      <c r="O22" s="155" t="s">
        <v>142</v>
      </c>
      <c r="P22" s="46">
        <v>661.5407049253364</v>
      </c>
      <c r="Q22" s="46">
        <v>2.0211072786836981</v>
      </c>
      <c r="R22" s="30" t="e">
        <v>#REF!</v>
      </c>
    </row>
    <row r="23" spans="1:19" ht="15.75" x14ac:dyDescent="0.25">
      <c r="A23" s="10"/>
      <c r="B23" s="166" t="s">
        <v>132</v>
      </c>
      <c r="C23" s="201">
        <v>676.31091151663759</v>
      </c>
      <c r="D23" s="201">
        <v>729.88047570203094</v>
      </c>
      <c r="E23" s="201">
        <v>729.44506551569577</v>
      </c>
      <c r="F23" s="201">
        <v>823.33295981394542</v>
      </c>
      <c r="G23" s="201">
        <v>934.23874221537847</v>
      </c>
      <c r="H23" s="201"/>
      <c r="I23" s="154"/>
      <c r="J23" s="154"/>
      <c r="K23" s="154">
        <v>13.470344054548145</v>
      </c>
      <c r="L23" s="11"/>
      <c r="O23" s="155" t="s">
        <v>143</v>
      </c>
      <c r="P23" s="46">
        <v>676.31091151663759</v>
      </c>
      <c r="Q23" s="46">
        <v>2.2326980760720039</v>
      </c>
      <c r="R23" s="30" t="e">
        <v>#REF!</v>
      </c>
    </row>
    <row r="24" spans="1:19" ht="15.75" x14ac:dyDescent="0.25">
      <c r="A24" s="10"/>
      <c r="B24" s="166" t="s">
        <v>133</v>
      </c>
      <c r="C24" s="201">
        <v>689.73015358026339</v>
      </c>
      <c r="D24" s="201">
        <v>741.6604365180749</v>
      </c>
      <c r="E24" s="201">
        <v>743.0027726305334</v>
      </c>
      <c r="F24" s="201">
        <v>847.43014577747203</v>
      </c>
      <c r="G24" s="201">
        <v>954.02981405515538</v>
      </c>
      <c r="H24" s="201"/>
      <c r="I24" s="154"/>
      <c r="J24" s="154"/>
      <c r="K24" s="154">
        <v>12.579168773832539</v>
      </c>
      <c r="L24" s="11"/>
      <c r="O24" s="155" t="s">
        <v>144</v>
      </c>
      <c r="P24" s="46">
        <v>689.73015358026339</v>
      </c>
      <c r="Q24" s="46">
        <v>1.9841823982305717</v>
      </c>
      <c r="R24" s="30" t="e">
        <v>#REF!</v>
      </c>
    </row>
    <row r="25" spans="1:19" ht="15.75" x14ac:dyDescent="0.25">
      <c r="A25" s="10"/>
      <c r="B25" s="166" t="s">
        <v>134</v>
      </c>
      <c r="C25" s="201">
        <v>705.23440781300008</v>
      </c>
      <c r="D25" s="201">
        <v>758.28366299890433</v>
      </c>
      <c r="E25" s="201">
        <v>829.04369175793738</v>
      </c>
      <c r="F25" s="201">
        <v>956.25978138073333</v>
      </c>
      <c r="G25" s="201">
        <v>1062.3028616824338</v>
      </c>
      <c r="H25" s="201"/>
      <c r="I25" s="181"/>
      <c r="J25" s="181"/>
      <c r="K25" s="181">
        <v>11.089359017963307</v>
      </c>
      <c r="L25" s="11"/>
      <c r="O25" s="155" t="s">
        <v>145</v>
      </c>
      <c r="P25" s="46">
        <v>705.23440781300008</v>
      </c>
      <c r="Q25" s="46">
        <v>2.2478724690021101</v>
      </c>
      <c r="R25" s="30" t="e">
        <v>#REF!</v>
      </c>
    </row>
    <row r="26" spans="1:19" ht="15.75" x14ac:dyDescent="0.25">
      <c r="A26" s="10"/>
      <c r="B26" s="164" t="s">
        <v>53</v>
      </c>
      <c r="C26" s="92">
        <v>7736.9608941765391</v>
      </c>
      <c r="D26" s="92">
        <v>8433.4967521953986</v>
      </c>
      <c r="E26" s="92">
        <v>8888.1308241667048</v>
      </c>
      <c r="F26" s="92">
        <v>9819.4602584567201</v>
      </c>
      <c r="G26" s="92">
        <v>11176.209134563813</v>
      </c>
      <c r="H26" s="93">
        <v>6295.6550788027907</v>
      </c>
      <c r="I26" s="49"/>
      <c r="J26" s="49"/>
      <c r="K26" s="49"/>
      <c r="L26" s="11"/>
      <c r="N26" s="30">
        <v>2010</v>
      </c>
      <c r="O26" s="155" t="s">
        <v>147</v>
      </c>
      <c r="P26" s="46">
        <v>625.92393314542778</v>
      </c>
      <c r="Q26" s="46">
        <v>-11.245973507379158</v>
      </c>
      <c r="R26" s="30">
        <v>0</v>
      </c>
    </row>
    <row r="27" spans="1:19" ht="15.75" x14ac:dyDescent="0.25">
      <c r="A27" s="10"/>
      <c r="B27" s="164" t="s">
        <v>54</v>
      </c>
      <c r="C27" s="94"/>
      <c r="D27" s="95">
        <v>9.0027061988012349</v>
      </c>
      <c r="E27" s="95">
        <v>5.3908133877321518</v>
      </c>
      <c r="F27" s="95">
        <v>10.478349753333326</v>
      </c>
      <c r="G27" s="95">
        <v>13.816939428403231</v>
      </c>
      <c r="H27" s="96"/>
      <c r="I27" s="49"/>
      <c r="J27" s="49"/>
      <c r="K27" s="49"/>
      <c r="L27" s="11"/>
      <c r="O27" s="155" t="s">
        <v>148</v>
      </c>
      <c r="P27" s="46">
        <v>618.0841854335406</v>
      </c>
      <c r="Q27" s="46">
        <v>-1.2525080599635197</v>
      </c>
      <c r="R27" s="30">
        <v>0</v>
      </c>
    </row>
    <row r="28" spans="1:19" ht="15.75" x14ac:dyDescent="0.25">
      <c r="A28" s="10"/>
      <c r="B28" s="164"/>
      <c r="C28" s="94"/>
      <c r="D28" s="94"/>
      <c r="E28" s="94"/>
      <c r="F28" s="94"/>
      <c r="G28" s="94"/>
      <c r="H28" s="96"/>
      <c r="I28" s="49"/>
      <c r="J28" s="49"/>
      <c r="K28" s="49"/>
      <c r="L28" s="11"/>
      <c r="O28" s="155" t="s">
        <v>149</v>
      </c>
      <c r="P28" s="46">
        <v>609.88072258526915</v>
      </c>
      <c r="Q28" s="46">
        <v>-1.3272403730112181</v>
      </c>
      <c r="R28" s="30">
        <v>0</v>
      </c>
    </row>
    <row r="29" spans="1:19" ht="15.75" x14ac:dyDescent="0.25">
      <c r="A29" s="10"/>
      <c r="B29" s="164" t="s">
        <v>55</v>
      </c>
      <c r="C29" s="92">
        <v>3717.6652243083731</v>
      </c>
      <c r="D29" s="92">
        <v>4089.3205845664938</v>
      </c>
      <c r="E29" s="92">
        <v>4400.921463752069</v>
      </c>
      <c r="F29" s="92">
        <v>4743.8942988820208</v>
      </c>
      <c r="G29" s="92">
        <v>5458.034939862232</v>
      </c>
      <c r="H29" s="93">
        <v>6295.6550788027907</v>
      </c>
      <c r="I29" s="49"/>
      <c r="J29" s="49"/>
      <c r="K29" s="49"/>
      <c r="L29" s="11"/>
      <c r="O29" s="155" t="s">
        <v>150</v>
      </c>
      <c r="P29" s="46">
        <v>616.18913144679073</v>
      </c>
      <c r="Q29" s="46">
        <v>1.0343676440174088</v>
      </c>
      <c r="R29" s="30">
        <v>0</v>
      </c>
    </row>
    <row r="30" spans="1:19" ht="15.75" x14ac:dyDescent="0.25">
      <c r="A30" s="10"/>
      <c r="B30" s="164" t="s">
        <v>56</v>
      </c>
      <c r="C30" s="97"/>
      <c r="D30" s="95">
        <v>9.99700989287604</v>
      </c>
      <c r="E30" s="95">
        <v>7.6198691871111279</v>
      </c>
      <c r="F30" s="95">
        <v>7.7932050811364784</v>
      </c>
      <c r="G30" s="95">
        <v>15.053890242632729</v>
      </c>
      <c r="H30" s="95">
        <v>15.346551426834608</v>
      </c>
      <c r="I30" s="50"/>
      <c r="J30" s="50"/>
      <c r="K30" s="50"/>
      <c r="L30" s="11"/>
      <c r="O30" s="155" t="s">
        <v>151</v>
      </c>
      <c r="P30" s="46">
        <v>619.52306823878916</v>
      </c>
      <c r="Q30" s="155">
        <v>0.54105738349692345</v>
      </c>
      <c r="R30" s="30">
        <v>0</v>
      </c>
      <c r="S30" s="155"/>
    </row>
    <row r="31" spans="1:19" ht="15.75" x14ac:dyDescent="0.25">
      <c r="A31" s="10"/>
      <c r="B31" s="42"/>
      <c r="C31" s="43"/>
      <c r="D31" s="43"/>
      <c r="E31" s="43"/>
      <c r="F31" s="43"/>
      <c r="G31" s="43"/>
      <c r="H31" s="43"/>
      <c r="I31" s="3"/>
      <c r="J31" s="3"/>
      <c r="K31" s="3"/>
      <c r="L31" s="11"/>
      <c r="O31" s="155" t="s">
        <v>152</v>
      </c>
      <c r="P31" s="46">
        <v>628.0641834585557</v>
      </c>
      <c r="Q31" s="155">
        <v>1.3786597558098412</v>
      </c>
      <c r="R31" s="30">
        <v>0</v>
      </c>
      <c r="S31" s="155"/>
    </row>
    <row r="32" spans="1:19" ht="15.75" x14ac:dyDescent="0.25">
      <c r="A32" s="10"/>
      <c r="B32" s="253" t="s">
        <v>268</v>
      </c>
      <c r="C32" s="253"/>
      <c r="D32" s="253"/>
      <c r="E32" s="253"/>
      <c r="F32" s="253"/>
      <c r="G32" s="253"/>
      <c r="H32" s="253"/>
      <c r="I32" s="253"/>
      <c r="J32" s="253"/>
      <c r="K32" s="253"/>
      <c r="L32" s="11"/>
      <c r="O32" s="155" t="s">
        <v>153</v>
      </c>
      <c r="P32" s="46">
        <v>638.04435682286555</v>
      </c>
      <c r="Q32" s="155">
        <v>1.5890371760020061</v>
      </c>
      <c r="R32" s="30">
        <v>0</v>
      </c>
      <c r="S32" s="155"/>
    </row>
    <row r="33" spans="1:19" ht="15.75" x14ac:dyDescent="0.25">
      <c r="A33" s="10"/>
      <c r="B33" s="252" t="s">
        <v>220</v>
      </c>
      <c r="C33" s="252"/>
      <c r="D33" s="252"/>
      <c r="E33" s="252"/>
      <c r="F33" s="252"/>
      <c r="G33" s="252"/>
      <c r="H33" s="252"/>
      <c r="I33" s="252"/>
      <c r="J33" s="252"/>
      <c r="K33" s="252"/>
      <c r="L33" s="11"/>
      <c r="O33" s="155" t="s">
        <v>154</v>
      </c>
      <c r="P33" s="46">
        <v>648.43513521006332</v>
      </c>
      <c r="Q33" s="155">
        <v>1.62853542643</v>
      </c>
      <c r="R33" s="30">
        <v>0</v>
      </c>
      <c r="S33" s="155"/>
    </row>
    <row r="34" spans="1:19" ht="15.75" x14ac:dyDescent="0.25">
      <c r="A34" s="10"/>
      <c r="B34" s="42"/>
      <c r="C34" s="43"/>
      <c r="D34" s="43"/>
      <c r="E34" s="43"/>
      <c r="F34" s="43"/>
      <c r="G34" s="43"/>
      <c r="H34" s="43"/>
      <c r="I34" s="3"/>
      <c r="J34" s="3"/>
      <c r="K34" s="3"/>
      <c r="L34" s="11"/>
      <c r="O34" s="155" t="s">
        <v>156</v>
      </c>
      <c r="P34" s="46">
        <v>661.5407049253364</v>
      </c>
      <c r="Q34" s="155">
        <v>2.0211072786836981</v>
      </c>
      <c r="R34" s="30">
        <v>0</v>
      </c>
      <c r="S34" s="155"/>
    </row>
    <row r="35" spans="1:19" ht="15.75" x14ac:dyDescent="0.25">
      <c r="A35" s="10"/>
      <c r="B35" s="42"/>
      <c r="C35" s="43"/>
      <c r="D35" s="43"/>
      <c r="E35" s="43"/>
      <c r="F35" s="43"/>
      <c r="G35" s="43"/>
      <c r="H35" s="43"/>
      <c r="I35" s="3"/>
      <c r="J35" s="3"/>
      <c r="K35" s="3"/>
      <c r="L35" s="11"/>
      <c r="O35" s="155" t="s">
        <v>199</v>
      </c>
      <c r="P35" s="46">
        <v>676.31091151663759</v>
      </c>
      <c r="Q35" s="155">
        <v>2.2326980760720039</v>
      </c>
      <c r="R35" s="30">
        <v>0</v>
      </c>
      <c r="S35" s="155"/>
    </row>
    <row r="36" spans="1:19" ht="15.75" x14ac:dyDescent="0.25">
      <c r="A36" s="10"/>
      <c r="B36" s="42"/>
      <c r="C36" s="43"/>
      <c r="D36" s="43"/>
      <c r="E36" s="43"/>
      <c r="F36" s="43"/>
      <c r="G36" s="43"/>
      <c r="H36" s="43"/>
      <c r="I36" s="3"/>
      <c r="J36" s="3"/>
      <c r="K36" s="3"/>
      <c r="L36" s="11"/>
      <c r="O36" s="155" t="s">
        <v>200</v>
      </c>
      <c r="P36" s="46">
        <v>689.73015358026339</v>
      </c>
      <c r="Q36" s="155">
        <v>1.9841823982305717</v>
      </c>
      <c r="R36" s="30">
        <v>0</v>
      </c>
      <c r="S36" s="155"/>
    </row>
    <row r="37" spans="1:19" ht="15.75" x14ac:dyDescent="0.25">
      <c r="A37" s="10"/>
      <c r="B37" s="42"/>
      <c r="C37" s="43"/>
      <c r="D37" s="43"/>
      <c r="E37" s="43"/>
      <c r="F37" s="43"/>
      <c r="G37" s="43"/>
      <c r="H37" s="43"/>
      <c r="I37" s="3"/>
      <c r="J37" s="3"/>
      <c r="K37" s="3"/>
      <c r="L37" s="11"/>
      <c r="O37" s="155" t="s">
        <v>208</v>
      </c>
      <c r="P37" s="46">
        <v>705.23440781300008</v>
      </c>
      <c r="Q37" s="155">
        <v>2.2478724690021101</v>
      </c>
      <c r="R37" s="30">
        <v>0</v>
      </c>
      <c r="S37" s="155"/>
    </row>
    <row r="38" spans="1:19" ht="15.75" x14ac:dyDescent="0.25">
      <c r="A38" s="10"/>
      <c r="B38" s="42"/>
      <c r="C38" s="43"/>
      <c r="D38" s="43"/>
      <c r="E38" s="43"/>
      <c r="F38" s="43"/>
      <c r="G38" s="43"/>
      <c r="H38" s="43"/>
      <c r="I38" s="3"/>
      <c r="J38" s="3"/>
      <c r="K38" s="3"/>
      <c r="L38" s="11"/>
      <c r="N38" s="30">
        <v>2011</v>
      </c>
      <c r="O38" s="155"/>
      <c r="P38" s="191">
        <v>690.93687078637356</v>
      </c>
      <c r="Q38" s="155">
        <v>-2.027345357547794</v>
      </c>
      <c r="R38" s="30">
        <v>10.386715413523028</v>
      </c>
      <c r="S38" s="155"/>
    </row>
    <row r="39" spans="1:19" ht="15.75" x14ac:dyDescent="0.25">
      <c r="A39" s="10"/>
      <c r="B39" s="42"/>
      <c r="C39" s="43"/>
      <c r="D39" s="43"/>
      <c r="E39" s="43"/>
      <c r="F39" s="43"/>
      <c r="G39" s="43"/>
      <c r="H39" s="43"/>
      <c r="I39" s="3"/>
      <c r="J39" s="3"/>
      <c r="K39" s="3"/>
      <c r="L39" s="11"/>
      <c r="O39" s="155"/>
      <c r="P39" s="191">
        <v>680.27844969541127</v>
      </c>
      <c r="Q39" s="155">
        <v>-1.5426041859412765</v>
      </c>
      <c r="R39" s="30">
        <v>10.225592582798049</v>
      </c>
      <c r="S39" s="155"/>
    </row>
    <row r="40" spans="1:19" ht="15.75" x14ac:dyDescent="0.25">
      <c r="A40" s="10"/>
      <c r="B40" s="42"/>
      <c r="C40" s="43"/>
      <c r="D40" s="43"/>
      <c r="E40" s="43"/>
      <c r="F40" s="43"/>
      <c r="G40" s="43"/>
      <c r="H40" s="43"/>
      <c r="I40" s="3"/>
      <c r="J40" s="3"/>
      <c r="K40" s="3"/>
      <c r="L40" s="11"/>
      <c r="O40" s="155"/>
      <c r="P40" s="191">
        <v>671.52841890809134</v>
      </c>
      <c r="Q40" s="155">
        <v>-1.2862425366021335</v>
      </c>
      <c r="R40" s="30">
        <v>10.186959111692939</v>
      </c>
      <c r="S40" s="155"/>
    </row>
    <row r="41" spans="1:19" ht="15.75" x14ac:dyDescent="0.25">
      <c r="A41" s="10"/>
      <c r="B41" s="42"/>
      <c r="C41" s="43"/>
      <c r="D41" s="43"/>
      <c r="E41" s="43"/>
      <c r="F41" s="43"/>
      <c r="G41" s="43"/>
      <c r="H41" s="43"/>
      <c r="I41" s="3"/>
      <c r="J41" s="3"/>
      <c r="K41" s="3"/>
      <c r="L41" s="11"/>
      <c r="O41" s="155"/>
      <c r="P41" s="191">
        <v>676.75651794069336</v>
      </c>
      <c r="Q41" s="155">
        <v>0.77853727190027033</v>
      </c>
      <c r="R41" s="30">
        <v>10.097749442941129</v>
      </c>
      <c r="S41" s="155"/>
    </row>
    <row r="42" spans="1:19" ht="15.75" x14ac:dyDescent="0.25">
      <c r="A42" s="10"/>
      <c r="B42" s="42"/>
      <c r="C42" s="43"/>
      <c r="D42" s="43"/>
      <c r="E42" s="43"/>
      <c r="F42" s="43"/>
      <c r="G42" s="43"/>
      <c r="H42" s="43"/>
      <c r="I42" s="3"/>
      <c r="J42" s="3"/>
      <c r="K42" s="3"/>
      <c r="L42" s="11"/>
      <c r="O42" s="155"/>
      <c r="P42" s="191">
        <v>682.5169899433796</v>
      </c>
      <c r="Q42" s="155">
        <v>0.85118825603849313</v>
      </c>
      <c r="R42" s="30">
        <v>10.111862415032057</v>
      </c>
      <c r="S42" s="155"/>
    </row>
    <row r="43" spans="1:19" ht="15.75" x14ac:dyDescent="0.25">
      <c r="A43" s="10"/>
      <c r="B43" s="42"/>
      <c r="C43" s="43"/>
      <c r="D43" s="43"/>
      <c r="E43" s="43"/>
      <c r="F43" s="43"/>
      <c r="G43" s="43"/>
      <c r="H43" s="43"/>
      <c r="I43" s="3"/>
      <c r="J43" s="3"/>
      <c r="K43" s="3"/>
      <c r="L43" s="11"/>
      <c r="O43" s="155" t="s">
        <v>335</v>
      </c>
      <c r="P43" s="191">
        <v>687.30333729254471</v>
      </c>
      <c r="Q43" s="155">
        <v>0.7012788574775497</v>
      </c>
      <c r="R43" s="30">
        <v>9.99700989287604</v>
      </c>
      <c r="S43" s="155"/>
    </row>
    <row r="44" spans="1:19" ht="15.75" x14ac:dyDescent="0.25">
      <c r="A44" s="10"/>
      <c r="B44" s="42"/>
      <c r="C44" s="43"/>
      <c r="D44" s="43"/>
      <c r="E44" s="43"/>
      <c r="F44" s="43"/>
      <c r="G44" s="43"/>
      <c r="H44" s="43"/>
      <c r="I44" s="3"/>
      <c r="J44" s="3"/>
      <c r="K44" s="3"/>
      <c r="L44" s="11"/>
      <c r="O44" s="155"/>
      <c r="P44" s="191">
        <v>693.20373031543215</v>
      </c>
      <c r="Q44" s="155">
        <v>0.85848455881656349</v>
      </c>
      <c r="R44" s="30">
        <v>9.7989713455560068</v>
      </c>
      <c r="S44" s="155"/>
    </row>
    <row r="45" spans="1:19" ht="15.75" x14ac:dyDescent="0.25">
      <c r="A45" s="204"/>
      <c r="B45" s="42"/>
      <c r="C45" s="43"/>
      <c r="D45" s="43"/>
      <c r="E45" s="43"/>
      <c r="F45" s="43"/>
      <c r="G45" s="43"/>
      <c r="H45" s="43"/>
      <c r="I45" s="3"/>
      <c r="J45" s="3"/>
      <c r="K45" s="3"/>
      <c r="L45" s="11"/>
      <c r="O45" s="155"/>
      <c r="P45" s="191">
        <v>702.85750756364871</v>
      </c>
      <c r="Q45" s="155">
        <v>1.3926320396204117</v>
      </c>
      <c r="R45" s="30">
        <v>9.6167703650289926</v>
      </c>
      <c r="S45" s="155"/>
    </row>
    <row r="46" spans="1:19" ht="15.75" x14ac:dyDescent="0.25">
      <c r="A46" s="204"/>
      <c r="B46" s="42"/>
      <c r="C46" s="43"/>
      <c r="D46" s="43"/>
      <c r="E46" s="43"/>
      <c r="F46" s="43"/>
      <c r="G46" s="43"/>
      <c r="H46" s="43"/>
      <c r="I46" s="3"/>
      <c r="J46" s="3"/>
      <c r="K46" s="3"/>
      <c r="L46" s="11"/>
      <c r="O46" s="155"/>
      <c r="P46" s="191">
        <v>718.29035453081315</v>
      </c>
      <c r="Q46" s="155">
        <v>2.1957291202110207</v>
      </c>
      <c r="R46" s="30">
        <v>9.495528178997926</v>
      </c>
      <c r="S46" s="155"/>
    </row>
    <row r="47" spans="1:19" ht="15.75" x14ac:dyDescent="0.25">
      <c r="A47" s="204"/>
      <c r="B47" s="42"/>
      <c r="C47" s="43"/>
      <c r="D47" s="43"/>
      <c r="E47" s="43"/>
      <c r="F47" s="43"/>
      <c r="G47" s="43"/>
      <c r="H47" s="43"/>
      <c r="I47" s="3"/>
      <c r="J47" s="3"/>
      <c r="K47" s="3"/>
      <c r="L47" s="11"/>
      <c r="O47" s="155"/>
      <c r="P47" s="191">
        <v>729.88047570203094</v>
      </c>
      <c r="Q47" s="155">
        <v>1.613570486936089</v>
      </c>
      <c r="R47" s="30">
        <v>9.3276042566793791</v>
      </c>
      <c r="S47" s="155"/>
    </row>
    <row r="48" spans="1:19" x14ac:dyDescent="0.25">
      <c r="A48" s="206" t="s">
        <v>4</v>
      </c>
      <c r="B48" s="82"/>
      <c r="C48" s="101"/>
      <c r="D48" s="101"/>
      <c r="E48" s="101"/>
      <c r="F48" s="101"/>
      <c r="G48" s="101"/>
      <c r="H48" s="101"/>
      <c r="I48" s="101"/>
      <c r="J48" s="101"/>
      <c r="K48" s="101"/>
      <c r="L48" s="102"/>
      <c r="O48" s="155"/>
      <c r="P48" s="191">
        <v>741.6604365180749</v>
      </c>
      <c r="Q48" s="155">
        <v>1.6139575188271138</v>
      </c>
      <c r="R48" s="30">
        <v>9.1511893143291658</v>
      </c>
      <c r="S48" s="155"/>
    </row>
    <row r="49" spans="1:19" ht="14.45" customHeight="1" x14ac:dyDescent="0.25">
      <c r="A49" s="206" t="s">
        <v>159</v>
      </c>
      <c r="B49" s="82"/>
      <c r="C49" s="112"/>
      <c r="D49" s="112"/>
      <c r="E49" s="112"/>
      <c r="F49" s="112"/>
      <c r="G49" s="112"/>
      <c r="H49" s="112"/>
      <c r="I49" s="112"/>
      <c r="J49" s="112"/>
      <c r="K49" s="112"/>
      <c r="L49" s="113"/>
      <c r="O49" s="155"/>
      <c r="P49" s="191">
        <v>758.28366299890433</v>
      </c>
      <c r="Q49" s="155">
        <v>2.2413527353395857</v>
      </c>
      <c r="R49" s="30">
        <v>9.0027061988012349</v>
      </c>
      <c r="S49" s="155"/>
    </row>
    <row r="50" spans="1:19" x14ac:dyDescent="0.25">
      <c r="A50" s="205" t="s">
        <v>325</v>
      </c>
      <c r="B50" s="83"/>
      <c r="C50" s="114"/>
      <c r="D50" s="114"/>
      <c r="E50" s="114"/>
      <c r="F50" s="114"/>
      <c r="G50" s="114"/>
      <c r="H50" s="114"/>
      <c r="I50" s="114"/>
      <c r="J50" s="114"/>
      <c r="K50" s="114"/>
      <c r="L50" s="115"/>
      <c r="N50" s="30">
        <v>2012</v>
      </c>
      <c r="O50" s="155"/>
      <c r="P50" s="191">
        <v>787.37977674846104</v>
      </c>
      <c r="Q50" s="155">
        <v>3.8371014924000413</v>
      </c>
      <c r="R50" s="30">
        <v>13.958280421816728</v>
      </c>
      <c r="S50" s="155"/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O51" s="155"/>
      <c r="P51" s="191">
        <v>741.00518914318013</v>
      </c>
      <c r="Q51" s="155">
        <v>-5.8897356745416962</v>
      </c>
      <c r="R51" s="30">
        <v>11.462068944404269</v>
      </c>
      <c r="S51" s="155"/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55"/>
      <c r="P52" s="191">
        <v>724.24739724822359</v>
      </c>
      <c r="Q52" s="155">
        <v>-2.2614945401844611</v>
      </c>
      <c r="R52" s="30">
        <v>10.274838674217524</v>
      </c>
      <c r="S52" s="155"/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55"/>
      <c r="P53" s="191">
        <v>714.38816564991725</v>
      </c>
      <c r="Q53" s="155">
        <v>-1.3613071494307682</v>
      </c>
      <c r="R53" s="30">
        <v>9.1016822223865201</v>
      </c>
      <c r="S53" s="155"/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55"/>
      <c r="P54" s="191">
        <v>711.75730963851868</v>
      </c>
      <c r="Q54" s="155">
        <v>-0.36826702035372971</v>
      </c>
      <c r="R54" s="30">
        <v>8.1351907129842083</v>
      </c>
      <c r="S54" s="155"/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55" t="s">
        <v>336</v>
      </c>
      <c r="P55" s="191">
        <v>722.14362532376879</v>
      </c>
      <c r="Q55" s="155">
        <v>1.4592495987888032</v>
      </c>
      <c r="R55" s="30">
        <v>7.6198691871111279</v>
      </c>
      <c r="S55" s="155"/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55"/>
      <c r="P56" s="191">
        <v>736.82439081536756</v>
      </c>
      <c r="Q56" s="155">
        <v>2.0329426137379203</v>
      </c>
      <c r="R56" s="30">
        <v>7.4274905112380996</v>
      </c>
      <c r="S56" s="155"/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55"/>
      <c r="P57" s="191">
        <v>726.97449828934839</v>
      </c>
      <c r="Q57" s="155">
        <v>-1.3368032666670193</v>
      </c>
      <c r="R57" s="30">
        <v>6.9154444064221332</v>
      </c>
      <c r="S57" s="155"/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55"/>
      <c r="P58" s="191">
        <v>721.91894140575391</v>
      </c>
      <c r="Q58" s="155">
        <v>-0.69542424053261609</v>
      </c>
      <c r="R58" s="30">
        <v>6.1732326654437175</v>
      </c>
      <c r="S58" s="155"/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55"/>
      <c r="P59" s="191">
        <v>729.44506551569577</v>
      </c>
      <c r="Q59" s="155">
        <v>1.0425165040394591</v>
      </c>
      <c r="R59" s="30">
        <v>5.5171097165036098</v>
      </c>
      <c r="S59" s="155"/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55"/>
      <c r="P60" s="191">
        <v>743.0027726305334</v>
      </c>
      <c r="Q60" s="155">
        <v>1.8586330562470499</v>
      </c>
      <c r="R60" s="30">
        <v>5.001477336865201</v>
      </c>
      <c r="S60" s="155"/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55"/>
      <c r="P61" s="191">
        <v>829.04369175793738</v>
      </c>
      <c r="Q61" s="155">
        <v>11.580161245264797</v>
      </c>
      <c r="R61" s="30">
        <v>5.3908133877321518</v>
      </c>
      <c r="S61" s="155"/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55"/>
      <c r="P62" s="191">
        <v>822.83069935314359</v>
      </c>
      <c r="Q62" s="155">
        <v>-0.74941676374371546</v>
      </c>
      <c r="R62" s="30">
        <v>4.502391812891049</v>
      </c>
      <c r="S62" s="155"/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55"/>
      <c r="P63" s="191">
        <v>781.78705470289265</v>
      </c>
      <c r="Q63" s="155">
        <v>-4.9881032249424866</v>
      </c>
      <c r="R63" s="30">
        <v>4.9878001855325538</v>
      </c>
      <c r="S63" s="155"/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55"/>
      <c r="P64" s="191">
        <v>786.66575079807149</v>
      </c>
      <c r="Q64" s="155">
        <v>0.62404411352563471</v>
      </c>
      <c r="R64" s="30">
        <v>6.1550719053410807</v>
      </c>
      <c r="S64" s="155"/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55"/>
      <c r="P65" s="191">
        <v>778.85650008992457</v>
      </c>
      <c r="Q65" s="155">
        <v>-0.99270251694884015</v>
      </c>
      <c r="R65" s="30">
        <v>6.8459073398154269</v>
      </c>
      <c r="S65" s="155"/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55"/>
      <c r="P66" s="191">
        <v>784.16194005137868</v>
      </c>
      <c r="Q66" s="155">
        <v>0.68118324246400075</v>
      </c>
      <c r="R66" s="30">
        <v>7.4895554629312411</v>
      </c>
      <c r="S66" s="155"/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55" t="s">
        <v>337</v>
      </c>
      <c r="P67" s="191">
        <v>789.59235388661068</v>
      </c>
      <c r="Q67" s="155">
        <v>0.69251178332834229</v>
      </c>
      <c r="R67" s="30">
        <v>7.7932050811364784</v>
      </c>
      <c r="S67" s="155"/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55"/>
      <c r="P68" s="191">
        <v>816.30944799712779</v>
      </c>
      <c r="Q68" s="155">
        <v>3.3836566399114032</v>
      </c>
      <c r="R68" s="30">
        <v>8.2226311746453682</v>
      </c>
      <c r="S68" s="155"/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55"/>
      <c r="P69" s="191">
        <v>814.90337333099887</v>
      </c>
      <c r="Q69" s="155">
        <v>-0.17224775109229151</v>
      </c>
      <c r="R69" s="30">
        <v>8.7026616214487937</v>
      </c>
      <c r="S69" s="155"/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55"/>
      <c r="P70" s="191">
        <v>817.33025127442215</v>
      </c>
      <c r="Q70" s="155">
        <v>0.29781174343446182</v>
      </c>
      <c r="R70" s="30">
        <v>9.1973774508910431</v>
      </c>
      <c r="S70" s="155"/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55"/>
      <c r="P71" s="191">
        <v>823.33295981394542</v>
      </c>
      <c r="Q71" s="155">
        <v>0.73442877345644142</v>
      </c>
      <c r="R71" s="30">
        <v>9.5636673541786408</v>
      </c>
      <c r="S71" s="155"/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55"/>
      <c r="P72" s="191">
        <v>847.43014577747203</v>
      </c>
      <c r="Q72" s="155">
        <v>2.9267850480529711</v>
      </c>
      <c r="R72" s="30">
        <v>9.977722432526658</v>
      </c>
      <c r="S72" s="155"/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55"/>
      <c r="P73" s="191">
        <v>956.25978138073333</v>
      </c>
      <c r="Q73" s="155">
        <v>12.842313451501774</v>
      </c>
      <c r="R73" s="30">
        <v>10.478349753333326</v>
      </c>
      <c r="S73" s="155"/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55"/>
      <c r="P74" s="191">
        <v>941.86587197280664</v>
      </c>
      <c r="Q74" s="155">
        <v>-1.5052300314401412</v>
      </c>
      <c r="R74" s="30">
        <v>14.466544905682399</v>
      </c>
      <c r="S74" s="155"/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55"/>
      <c r="P75" s="191">
        <v>905.50786936503471</v>
      </c>
      <c r="Q75" s="155">
        <v>-3.8602102156666374</v>
      </c>
      <c r="R75" s="30">
        <v>15.12858664739214</v>
      </c>
      <c r="S75" s="155"/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55"/>
      <c r="P76" s="191">
        <v>912.7054401423037</v>
      </c>
      <c r="Q76" s="155">
        <v>0.79486562411832384</v>
      </c>
      <c r="R76" s="30">
        <v>15.422499083752017</v>
      </c>
      <c r="S76" s="155"/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55"/>
      <c r="P77" s="191">
        <v>904.39442975484383</v>
      </c>
      <c r="Q77" s="155">
        <v>-0.91059064862855088</v>
      </c>
      <c r="R77" s="30">
        <v>15.593431379056222</v>
      </c>
      <c r="S77" s="155"/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55"/>
      <c r="P78" s="191">
        <v>897.67448153578221</v>
      </c>
      <c r="Q78" s="155">
        <v>-0.74303290665812538</v>
      </c>
      <c r="R78" s="30">
        <v>15.371768677014019</v>
      </c>
      <c r="S78" s="155"/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55" t="s">
        <v>338</v>
      </c>
      <c r="P79" s="191">
        <v>895.88684709146105</v>
      </c>
      <c r="Q79" s="155">
        <v>-0.19914061066577116</v>
      </c>
      <c r="R79" s="30">
        <v>15.053890242632729</v>
      </c>
      <c r="S79" s="155"/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55"/>
      <c r="P80" s="191">
        <v>922.04835915993749</v>
      </c>
      <c r="Q80" s="155">
        <v>2.9201803948133653</v>
      </c>
      <c r="R80" s="30">
        <v>14.745494760029354</v>
      </c>
      <c r="S80" s="155"/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55"/>
      <c r="P81" s="191">
        <v>921.2517025087509</v>
      </c>
      <c r="Q81" s="155">
        <v>-8.640074495793737E-2</v>
      </c>
      <c r="R81" s="30">
        <v>14.528820674784848</v>
      </c>
      <c r="S81" s="155"/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55"/>
      <c r="P82" s="191">
        <v>924.30271507992495</v>
      </c>
      <c r="Q82" s="155">
        <v>0.33118121387081256</v>
      </c>
      <c r="R82" s="30">
        <v>14.365093385762995</v>
      </c>
      <c r="S82" s="155"/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55"/>
      <c r="P83" s="191">
        <v>934.23874221537847</v>
      </c>
      <c r="Q83" s="155">
        <v>1.0749754353577057</v>
      </c>
      <c r="R83" s="30">
        <v>14.27318997726783</v>
      </c>
      <c r="S83" s="155"/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55"/>
      <c r="P84" s="191">
        <v>954.02981405515538</v>
      </c>
      <c r="Q84" s="155">
        <v>2.1184169469193659</v>
      </c>
      <c r="R84" s="30">
        <v>14.111220873771835</v>
      </c>
      <c r="S84" s="155"/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55"/>
      <c r="P85" s="191">
        <v>1062.3028616824338</v>
      </c>
      <c r="Q85" s="155">
        <v>11.349021386140755</v>
      </c>
      <c r="R85" s="30">
        <v>13.816939428403231</v>
      </c>
      <c r="S85" s="155"/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55"/>
      <c r="P86" s="46">
        <v>1071.1623986842433</v>
      </c>
      <c r="Q86" s="155">
        <v>0.83399351742101668</v>
      </c>
      <c r="R86" s="30">
        <v>13.727700573821156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6">
        <v>1033.0717308512139</v>
      </c>
      <c r="Q87" s="155">
        <v>-3.5560124104260793</v>
      </c>
      <c r="R87" s="30">
        <v>13.90408353491055</v>
      </c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55"/>
      <c r="P88" s="46">
        <v>1032.1836394132449</v>
      </c>
      <c r="Q88" s="155">
        <v>-8.5966096201017805E-2</v>
      </c>
      <c r="R88" s="30">
        <v>13.635064892114389</v>
      </c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55"/>
      <c r="P89" s="46">
        <v>1022.8847513989336</v>
      </c>
      <c r="Q89" s="155">
        <v>-0.90089473028241995</v>
      </c>
      <c r="R89" s="30">
        <v>13.503410356006951</v>
      </c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46">
        <v>1084.2373343069644</v>
      </c>
      <c r="Q90" s="155">
        <v>5.9979956514282451</v>
      </c>
      <c r="R90" s="30">
        <v>15.250060672084921</v>
      </c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O91" s="30" t="s">
        <v>339</v>
      </c>
      <c r="P91" s="46">
        <v>1052.11522414819</v>
      </c>
      <c r="Q91" s="155">
        <v>-2.9626456443050397</v>
      </c>
      <c r="R91" s="30">
        <v>16.084581709862089</v>
      </c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1:12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10
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48"/>
  <sheetViews>
    <sheetView zoomScaleNormal="100" zoomScaleSheetLayoutView="100" workbookViewId="0">
      <selection activeCell="A40" sqref="A40:H46"/>
    </sheetView>
  </sheetViews>
  <sheetFormatPr baseColWidth="10" defaultColWidth="10.85546875" defaultRowHeight="15.75" x14ac:dyDescent="0.25"/>
  <cols>
    <col min="1" max="1" width="1.85546875" style="19" customWidth="1"/>
    <col min="2" max="2" width="34.7109375" style="19" customWidth="1"/>
    <col min="3" max="3" width="11.28515625" style="19" customWidth="1"/>
    <col min="4" max="4" width="11.5703125" style="19" customWidth="1"/>
    <col min="5" max="5" width="10.4257812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5.42578125" style="19" bestFit="1" customWidth="1"/>
    <col min="11" max="11" width="17.42578125" style="55" customWidth="1"/>
    <col min="12" max="12" width="10.85546875" style="55" customWidth="1"/>
    <col min="13" max="33" width="10.85546875" style="55"/>
    <col min="34" max="16384" width="10.85546875" style="19"/>
  </cols>
  <sheetData>
    <row r="1" spans="1:17" ht="15.6" x14ac:dyDescent="0.3">
      <c r="A1" s="15"/>
      <c r="B1" s="16"/>
      <c r="C1" s="16"/>
      <c r="D1" s="16"/>
      <c r="E1" s="16"/>
      <c r="F1" s="16"/>
      <c r="G1" s="16"/>
      <c r="H1" s="52"/>
      <c r="I1" s="17"/>
      <c r="J1" s="151">
        <v>1000000000</v>
      </c>
    </row>
    <row r="2" spans="1:17" ht="15.6" x14ac:dyDescent="0.3">
      <c r="A2" s="20"/>
      <c r="B2" s="21"/>
      <c r="C2" s="21"/>
      <c r="D2" s="21"/>
      <c r="E2" s="21"/>
      <c r="F2" s="21"/>
      <c r="G2" s="21"/>
      <c r="H2" s="18"/>
      <c r="I2" s="22"/>
      <c r="J2" s="53"/>
    </row>
    <row r="3" spans="1:17" ht="15.6" x14ac:dyDescent="0.3">
      <c r="A3" s="20"/>
      <c r="B3" s="21"/>
      <c r="C3" s="21"/>
      <c r="D3" s="21"/>
      <c r="E3" s="21"/>
      <c r="F3" s="21"/>
      <c r="G3" s="21"/>
      <c r="H3" s="18"/>
      <c r="I3" s="22"/>
      <c r="J3" s="53"/>
    </row>
    <row r="4" spans="1:17" ht="15.6" x14ac:dyDescent="0.3">
      <c r="A4" s="20"/>
      <c r="B4" s="21"/>
      <c r="C4" s="21"/>
      <c r="D4" s="21"/>
      <c r="E4" s="21"/>
      <c r="F4" s="21"/>
      <c r="G4" s="21"/>
      <c r="H4" s="18"/>
      <c r="I4" s="23"/>
    </row>
    <row r="5" spans="1:17" ht="15.6" x14ac:dyDescent="0.3">
      <c r="A5" s="20"/>
      <c r="B5" s="21"/>
      <c r="C5" s="21"/>
      <c r="D5" s="21"/>
      <c r="E5" s="21"/>
      <c r="F5" s="21"/>
      <c r="G5" s="21"/>
      <c r="H5" s="21"/>
      <c r="I5" s="23"/>
    </row>
    <row r="6" spans="1:17" ht="15.6" x14ac:dyDescent="0.3">
      <c r="A6" s="20"/>
      <c r="B6" s="21"/>
      <c r="C6" s="21"/>
      <c r="D6" s="21"/>
      <c r="E6" s="21"/>
      <c r="F6" s="21"/>
      <c r="G6" s="21"/>
      <c r="H6" s="21"/>
      <c r="I6" s="23"/>
    </row>
    <row r="7" spans="1:17" x14ac:dyDescent="0.25">
      <c r="A7" s="20"/>
      <c r="B7" s="24"/>
      <c r="C7" s="249" t="s">
        <v>104</v>
      </c>
      <c r="D7" s="249"/>
      <c r="E7" s="249"/>
      <c r="F7" s="249"/>
      <c r="G7" s="249"/>
      <c r="H7" s="249"/>
      <c r="I7" s="23"/>
    </row>
    <row r="8" spans="1:17" ht="15.6" x14ac:dyDescent="0.3">
      <c r="A8" s="20"/>
      <c r="B8" s="24"/>
      <c r="C8" s="249" t="s">
        <v>326</v>
      </c>
      <c r="D8" s="249"/>
      <c r="E8" s="249"/>
      <c r="F8" s="249"/>
      <c r="G8" s="249"/>
      <c r="H8" s="249"/>
      <c r="I8" s="23"/>
    </row>
    <row r="9" spans="1:17" ht="15.6" x14ac:dyDescent="0.3">
      <c r="A9" s="20"/>
      <c r="B9" s="21"/>
      <c r="C9" s="51"/>
      <c r="D9" s="51"/>
      <c r="E9" s="51"/>
      <c r="F9" s="51"/>
      <c r="G9" s="51"/>
      <c r="H9" s="21"/>
      <c r="I9" s="23"/>
    </row>
    <row r="10" spans="1:17" ht="15.75" customHeight="1" x14ac:dyDescent="0.25">
      <c r="A10" s="20"/>
      <c r="B10" s="18"/>
      <c r="C10" s="258" t="s">
        <v>331</v>
      </c>
      <c r="D10" s="258"/>
      <c r="E10" s="246" t="s">
        <v>210</v>
      </c>
      <c r="F10" s="258" t="s">
        <v>129</v>
      </c>
      <c r="G10" s="258"/>
      <c r="H10" s="246" t="s">
        <v>210</v>
      </c>
      <c r="I10" s="23"/>
    </row>
    <row r="11" spans="1:17" x14ac:dyDescent="0.25">
      <c r="A11" s="20"/>
      <c r="B11" s="18"/>
      <c r="C11" s="51">
        <v>2014</v>
      </c>
      <c r="D11" s="51">
        <v>2015</v>
      </c>
      <c r="E11" s="246"/>
      <c r="F11" s="51">
        <v>2014</v>
      </c>
      <c r="G11" s="51">
        <v>2015</v>
      </c>
      <c r="H11" s="246"/>
      <c r="I11" s="23"/>
      <c r="L11" s="149"/>
    </row>
    <row r="12" spans="1:17" x14ac:dyDescent="0.25">
      <c r="A12" s="20"/>
      <c r="B12" s="18"/>
      <c r="C12" s="51"/>
      <c r="D12" s="51"/>
      <c r="E12" s="51"/>
      <c r="F12" s="51"/>
      <c r="G12" s="51"/>
      <c r="H12" s="51"/>
      <c r="I12" s="23"/>
      <c r="J12" s="175"/>
      <c r="N12" s="175"/>
      <c r="O12" s="175"/>
      <c r="P12" s="175"/>
      <c r="Q12" s="175"/>
    </row>
    <row r="13" spans="1:17" x14ac:dyDescent="0.25">
      <c r="A13" s="20"/>
      <c r="B13" s="32" t="s">
        <v>6</v>
      </c>
      <c r="C13" s="57">
        <v>16674.09094054408</v>
      </c>
      <c r="D13" s="57">
        <v>19044.08076332702</v>
      </c>
      <c r="E13" s="66">
        <v>14.213607393852957</v>
      </c>
      <c r="F13" s="57">
        <v>2817.5041577232669</v>
      </c>
      <c r="G13" s="57">
        <v>3202.0597667468596</v>
      </c>
      <c r="H13" s="66">
        <v>13.64880360405003</v>
      </c>
      <c r="I13" s="23"/>
      <c r="J13" s="175"/>
      <c r="K13" s="55" t="s">
        <v>6</v>
      </c>
      <c r="L13" s="55">
        <v>100</v>
      </c>
      <c r="N13" s="175"/>
      <c r="O13" s="175"/>
      <c r="P13" s="175"/>
      <c r="Q13" s="175"/>
    </row>
    <row r="14" spans="1:17" x14ac:dyDescent="0.25">
      <c r="A14" s="20"/>
      <c r="B14" s="167" t="s">
        <v>10</v>
      </c>
      <c r="C14" s="209">
        <v>4466.9636691587493</v>
      </c>
      <c r="D14" s="57">
        <v>5204.2484098423747</v>
      </c>
      <c r="E14" s="208">
        <v>16.50527730444864</v>
      </c>
      <c r="F14" s="209">
        <v>738.08097761326292</v>
      </c>
      <c r="G14" s="57">
        <v>864.43748822955001</v>
      </c>
      <c r="H14" s="65">
        <v>17.119599942121113</v>
      </c>
      <c r="I14" s="23"/>
      <c r="J14" s="175"/>
      <c r="K14" s="55" t="s">
        <v>10</v>
      </c>
      <c r="L14" s="178">
        <v>27.327380483830648</v>
      </c>
      <c r="N14" s="175"/>
      <c r="O14" s="175"/>
      <c r="P14" s="175"/>
      <c r="Q14" s="175"/>
    </row>
    <row r="15" spans="1:17" x14ac:dyDescent="0.25">
      <c r="A15" s="20"/>
      <c r="B15" s="167" t="s">
        <v>8</v>
      </c>
      <c r="C15" s="209">
        <v>2436.6877614587061</v>
      </c>
      <c r="D15" s="57">
        <v>2940.7114582048025</v>
      </c>
      <c r="E15" s="208">
        <v>20.684787961686403</v>
      </c>
      <c r="F15" s="209">
        <v>401.58997110701847</v>
      </c>
      <c r="G15" s="57">
        <v>487.25135128795995</v>
      </c>
      <c r="H15" s="65">
        <v>21.330557619456549</v>
      </c>
      <c r="I15" s="23"/>
      <c r="J15" s="175"/>
      <c r="K15" s="55" t="s">
        <v>8</v>
      </c>
      <c r="L15" s="178">
        <v>15.441603586704478</v>
      </c>
      <c r="N15" s="175"/>
      <c r="O15" s="175"/>
      <c r="P15" s="175"/>
      <c r="Q15" s="175"/>
    </row>
    <row r="16" spans="1:17" x14ac:dyDescent="0.25">
      <c r="A16" s="20" t="s">
        <v>5</v>
      </c>
      <c r="B16" s="167" t="s">
        <v>12</v>
      </c>
      <c r="C16" s="209">
        <v>2436.147544591418</v>
      </c>
      <c r="D16" s="57">
        <v>2937.5157593128583</v>
      </c>
      <c r="E16" s="208">
        <v>20.580371490000537</v>
      </c>
      <c r="F16" s="209">
        <v>401.49338233550986</v>
      </c>
      <c r="G16" s="57">
        <v>492.54172127525993</v>
      </c>
      <c r="H16" s="65">
        <v>22.677419590359538</v>
      </c>
      <c r="I16" s="23"/>
      <c r="J16" s="175"/>
      <c r="K16" s="55" t="s">
        <v>12</v>
      </c>
      <c r="L16" s="178">
        <v>15.424823050370595</v>
      </c>
      <c r="N16" s="175"/>
      <c r="O16" s="175"/>
      <c r="P16" s="175"/>
      <c r="Q16" s="175"/>
    </row>
    <row r="17" spans="1:17" ht="18" customHeight="1" x14ac:dyDescent="0.25">
      <c r="A17" s="20" t="s">
        <v>5</v>
      </c>
      <c r="B17" s="167" t="s">
        <v>7</v>
      </c>
      <c r="C17" s="209">
        <v>1847.8623427323589</v>
      </c>
      <c r="D17" s="57">
        <v>2156.0774561527937</v>
      </c>
      <c r="E17" s="208">
        <v>16.679549460631883</v>
      </c>
      <c r="F17" s="209">
        <v>301.99665488829612</v>
      </c>
      <c r="G17" s="57">
        <v>360.91394330478005</v>
      </c>
      <c r="H17" s="65">
        <v>19.509251994289968</v>
      </c>
      <c r="I17" s="23"/>
      <c r="J17" s="175"/>
      <c r="K17" s="55" t="s">
        <v>7</v>
      </c>
      <c r="L17" s="178">
        <v>11.321509727603807</v>
      </c>
      <c r="O17" s="175"/>
      <c r="P17" s="175"/>
      <c r="Q17" s="175"/>
    </row>
    <row r="18" spans="1:17" x14ac:dyDescent="0.25">
      <c r="A18" s="20" t="s">
        <v>5</v>
      </c>
      <c r="B18" s="167" t="s">
        <v>9</v>
      </c>
      <c r="C18" s="209">
        <v>1608.1784263698094</v>
      </c>
      <c r="D18" s="57">
        <v>1703.2074283044069</v>
      </c>
      <c r="E18" s="208">
        <v>5.9091081173815674</v>
      </c>
      <c r="F18" s="209">
        <v>262.82599540515236</v>
      </c>
      <c r="G18" s="57">
        <v>281.98073649539998</v>
      </c>
      <c r="H18" s="65">
        <v>7.2879933587696177</v>
      </c>
      <c r="I18" s="23"/>
      <c r="J18" s="175"/>
      <c r="K18" s="55" t="s">
        <v>9</v>
      </c>
      <c r="L18" s="178">
        <v>8.9435003425539712</v>
      </c>
      <c r="O18" s="175"/>
      <c r="P18" s="175"/>
      <c r="Q18" s="175"/>
    </row>
    <row r="19" spans="1:17" x14ac:dyDescent="0.25">
      <c r="A19" s="20"/>
      <c r="B19" s="167" t="s">
        <v>11</v>
      </c>
      <c r="C19" s="209">
        <v>1677.1987976900045</v>
      </c>
      <c r="D19" s="57">
        <v>1640.1336822944163</v>
      </c>
      <c r="E19" s="208">
        <v>-2.2099416864976185</v>
      </c>
      <c r="F19" s="209">
        <v>293.5484640789</v>
      </c>
      <c r="G19" s="57">
        <v>280.15985546587996</v>
      </c>
      <c r="H19" s="65">
        <v>-4.5609533863619323</v>
      </c>
      <c r="I19" s="23"/>
      <c r="J19" s="175"/>
      <c r="K19" s="55" t="s">
        <v>11</v>
      </c>
      <c r="L19" s="178">
        <v>8.6123016525575977</v>
      </c>
      <c r="O19" s="175"/>
      <c r="P19" s="175"/>
      <c r="Q19" s="175"/>
    </row>
    <row r="20" spans="1:17" ht="19.899999999999999" customHeight="1" x14ac:dyDescent="0.25">
      <c r="A20" s="20" t="s">
        <v>5</v>
      </c>
      <c r="B20" s="167" t="s">
        <v>0</v>
      </c>
      <c r="C20" s="209">
        <v>1104.6479979487144</v>
      </c>
      <c r="D20" s="57">
        <v>1176.1426936729297</v>
      </c>
      <c r="E20" s="208">
        <v>6.4721699452656267</v>
      </c>
      <c r="F20" s="209">
        <v>195.26980528355705</v>
      </c>
      <c r="G20" s="57">
        <v>218.00219040688003</v>
      </c>
      <c r="H20" s="65">
        <v>11.64152598519399</v>
      </c>
      <c r="I20" s="23"/>
      <c r="J20" s="175"/>
      <c r="K20" s="55" t="s">
        <v>0</v>
      </c>
      <c r="L20" s="178">
        <v>6.1758963758325107</v>
      </c>
      <c r="N20" s="175"/>
      <c r="O20" s="175"/>
      <c r="P20" s="175"/>
      <c r="Q20" s="175"/>
    </row>
    <row r="21" spans="1:17" ht="18" customHeight="1" x14ac:dyDescent="0.25">
      <c r="A21" s="20" t="s">
        <v>5</v>
      </c>
      <c r="B21" s="167" t="s">
        <v>3</v>
      </c>
      <c r="C21" s="209">
        <v>789.54246016202933</v>
      </c>
      <c r="D21" s="57">
        <v>901.88921005532336</v>
      </c>
      <c r="E21" s="208">
        <v>14.229348712954382</v>
      </c>
      <c r="F21" s="209">
        <v>171.39892316864089</v>
      </c>
      <c r="G21" s="57">
        <v>152.57158944791999</v>
      </c>
      <c r="H21" s="65">
        <v>-10.98451108832027</v>
      </c>
      <c r="I21" s="23"/>
      <c r="J21" s="175"/>
      <c r="K21" s="55" t="s">
        <v>3</v>
      </c>
      <c r="L21" s="178">
        <v>4.7357980742871124</v>
      </c>
      <c r="N21" s="175"/>
      <c r="O21" s="175"/>
      <c r="P21" s="175"/>
      <c r="Q21" s="175"/>
    </row>
    <row r="22" spans="1:17" x14ac:dyDescent="0.25">
      <c r="A22" s="20" t="s">
        <v>5</v>
      </c>
      <c r="B22" s="167" t="s">
        <v>13</v>
      </c>
      <c r="C22" s="209">
        <v>306.86194043229204</v>
      </c>
      <c r="D22" s="57">
        <v>384.15466548711333</v>
      </c>
      <c r="E22" s="208">
        <v>25.188110635660799</v>
      </c>
      <c r="F22" s="209">
        <v>51.299983842929045</v>
      </c>
      <c r="G22" s="57">
        <v>64.200890833230005</v>
      </c>
      <c r="H22" s="65">
        <v>25.147974763113233</v>
      </c>
      <c r="I22" s="23"/>
      <c r="J22" s="175"/>
      <c r="K22" s="55" t="s">
        <v>13</v>
      </c>
      <c r="L22" s="178">
        <v>2.0171867062592796</v>
      </c>
      <c r="N22" s="175"/>
      <c r="O22" s="175"/>
      <c r="P22" s="175"/>
      <c r="Q22" s="175"/>
    </row>
    <row r="23" spans="1:17" x14ac:dyDescent="0.25">
      <c r="A23" s="20"/>
      <c r="B23" s="107"/>
      <c r="C23" s="48"/>
      <c r="D23" s="108"/>
      <c r="E23" s="196"/>
      <c r="F23" s="48"/>
      <c r="G23" s="108"/>
      <c r="H23" s="109"/>
      <c r="I23" s="23"/>
      <c r="J23" s="175"/>
      <c r="K23" s="175"/>
      <c r="L23" s="175"/>
      <c r="M23" s="175"/>
      <c r="N23" s="175"/>
      <c r="O23" s="175"/>
      <c r="P23" s="175"/>
      <c r="Q23" s="175"/>
    </row>
    <row r="24" spans="1:17" x14ac:dyDescent="0.25">
      <c r="A24" s="20"/>
      <c r="B24" s="257" t="s">
        <v>207</v>
      </c>
      <c r="C24" s="257"/>
      <c r="D24" s="257"/>
      <c r="E24" s="257"/>
      <c r="F24" s="257"/>
      <c r="G24" s="257"/>
      <c r="H24" s="257"/>
      <c r="I24" s="23"/>
      <c r="J24" s="175"/>
      <c r="N24" s="175"/>
      <c r="O24" s="175"/>
      <c r="P24" s="175"/>
      <c r="Q24" s="175"/>
    </row>
    <row r="25" spans="1:17" x14ac:dyDescent="0.25">
      <c r="A25" s="20"/>
      <c r="B25" s="257" t="s">
        <v>327</v>
      </c>
      <c r="C25" s="257"/>
      <c r="D25" s="257"/>
      <c r="E25" s="257"/>
      <c r="F25" s="257"/>
      <c r="G25" s="257"/>
      <c r="H25" s="257"/>
      <c r="I25" s="23"/>
      <c r="J25" s="175"/>
      <c r="O25" s="175"/>
      <c r="P25" s="175"/>
      <c r="Q25" s="175"/>
    </row>
    <row r="26" spans="1:17" x14ac:dyDescent="0.25">
      <c r="A26" s="20"/>
      <c r="B26" s="107"/>
      <c r="C26" s="48"/>
      <c r="D26" s="108"/>
      <c r="E26" s="109"/>
      <c r="F26" s="48"/>
      <c r="G26" s="108"/>
      <c r="H26" s="109"/>
      <c r="I26" s="23"/>
      <c r="J26" s="175"/>
      <c r="K26" s="175"/>
      <c r="L26" s="175"/>
      <c r="M26" s="175"/>
      <c r="N26" s="175"/>
      <c r="O26" s="175"/>
      <c r="P26" s="175"/>
      <c r="Q26" s="175"/>
    </row>
    <row r="27" spans="1:17" x14ac:dyDescent="0.25">
      <c r="A27" s="20"/>
      <c r="B27" s="107"/>
      <c r="C27" s="48"/>
      <c r="D27" s="108"/>
      <c r="E27" s="109"/>
      <c r="F27" s="48"/>
      <c r="G27" s="108"/>
      <c r="H27" s="109"/>
      <c r="I27" s="23"/>
    </row>
    <row r="28" spans="1:17" x14ac:dyDescent="0.25">
      <c r="A28" s="20"/>
      <c r="B28" s="107"/>
      <c r="C28" s="48"/>
      <c r="D28" s="108"/>
      <c r="E28" s="109"/>
      <c r="F28" s="48"/>
      <c r="G28" s="108"/>
      <c r="H28" s="109"/>
      <c r="I28" s="23"/>
    </row>
    <row r="29" spans="1:17" x14ac:dyDescent="0.25">
      <c r="A29" s="20"/>
      <c r="B29" s="107"/>
      <c r="C29" s="48"/>
      <c r="D29" s="108"/>
      <c r="E29" s="109"/>
      <c r="F29" s="48"/>
      <c r="G29" s="108"/>
      <c r="H29" s="109"/>
      <c r="I29" s="23"/>
    </row>
    <row r="30" spans="1:17" x14ac:dyDescent="0.25">
      <c r="A30" s="20"/>
      <c r="B30" s="107"/>
      <c r="C30" s="48"/>
      <c r="D30" s="108"/>
      <c r="E30" s="109"/>
      <c r="F30" s="48"/>
      <c r="G30" s="108"/>
      <c r="H30" s="109"/>
      <c r="I30" s="23"/>
    </row>
    <row r="31" spans="1:17" x14ac:dyDescent="0.25">
      <c r="A31" s="20"/>
      <c r="B31" s="107"/>
      <c r="C31" s="48"/>
      <c r="D31" s="108"/>
      <c r="E31" s="109"/>
      <c r="F31" s="48"/>
      <c r="G31" s="108"/>
      <c r="H31" s="109"/>
      <c r="I31" s="23"/>
    </row>
    <row r="32" spans="1:17" x14ac:dyDescent="0.25">
      <c r="A32" s="20"/>
      <c r="B32" s="107"/>
      <c r="C32" s="48"/>
      <c r="D32" s="108"/>
      <c r="E32" s="109"/>
      <c r="F32" s="48"/>
      <c r="G32" s="108"/>
      <c r="H32" s="109"/>
      <c r="I32" s="23"/>
    </row>
    <row r="33" spans="1:9" x14ac:dyDescent="0.25">
      <c r="A33" s="20"/>
      <c r="B33" s="107"/>
      <c r="C33" s="48"/>
      <c r="D33" s="108"/>
      <c r="E33" s="109"/>
      <c r="F33" s="48"/>
      <c r="G33" s="108"/>
      <c r="H33" s="109"/>
      <c r="I33" s="23"/>
    </row>
    <row r="34" spans="1:9" x14ac:dyDescent="0.25">
      <c r="A34" s="20"/>
      <c r="B34" s="107"/>
      <c r="C34" s="48"/>
      <c r="D34" s="108"/>
      <c r="E34" s="109"/>
      <c r="F34" s="48"/>
      <c r="G34" s="108"/>
      <c r="H34" s="109"/>
      <c r="I34" s="23"/>
    </row>
    <row r="35" spans="1:9" x14ac:dyDescent="0.25">
      <c r="A35" s="20"/>
      <c r="B35" s="107"/>
      <c r="C35" s="48"/>
      <c r="D35" s="108"/>
      <c r="E35" s="109"/>
      <c r="F35" s="48"/>
      <c r="G35" s="108"/>
      <c r="H35" s="109"/>
      <c r="I35" s="23"/>
    </row>
    <row r="36" spans="1:9" x14ac:dyDescent="0.25">
      <c r="A36" s="20"/>
      <c r="B36" s="107"/>
      <c r="C36" s="48"/>
      <c r="D36" s="108"/>
      <c r="E36" s="109"/>
      <c r="F36" s="48"/>
      <c r="G36" s="108"/>
      <c r="H36" s="109"/>
      <c r="I36" s="23"/>
    </row>
    <row r="37" spans="1:9" x14ac:dyDescent="0.25">
      <c r="A37" s="20"/>
      <c r="B37" s="107"/>
      <c r="C37" s="48"/>
      <c r="D37" s="108"/>
      <c r="E37" s="109"/>
      <c r="F37" s="48"/>
      <c r="G37" s="108"/>
      <c r="H37" s="109"/>
      <c r="I37" s="23"/>
    </row>
    <row r="38" spans="1:9" x14ac:dyDescent="0.25">
      <c r="A38" s="20"/>
      <c r="B38" s="107"/>
      <c r="C38" s="48"/>
      <c r="D38" s="108"/>
      <c r="E38" s="109"/>
      <c r="F38" s="48"/>
      <c r="G38" s="108"/>
      <c r="H38" s="109"/>
      <c r="I38" s="23"/>
    </row>
    <row r="39" spans="1:9" x14ac:dyDescent="0.25">
      <c r="A39" s="20"/>
      <c r="B39" s="107"/>
      <c r="C39" s="48"/>
      <c r="D39" s="108"/>
      <c r="E39" s="109"/>
      <c r="F39" s="48"/>
      <c r="G39" s="108"/>
      <c r="H39" s="109"/>
      <c r="I39" s="23"/>
    </row>
    <row r="40" spans="1:9" x14ac:dyDescent="0.25">
      <c r="A40" s="20"/>
      <c r="B40" s="107"/>
      <c r="C40" s="48"/>
      <c r="D40" s="108"/>
      <c r="E40" s="109"/>
      <c r="F40" s="48"/>
      <c r="G40" s="108"/>
      <c r="H40" s="109"/>
      <c r="I40" s="23"/>
    </row>
    <row r="41" spans="1:9" x14ac:dyDescent="0.25">
      <c r="A41" s="20"/>
      <c r="B41" s="59"/>
      <c r="C41" s="48"/>
      <c r="D41" s="63"/>
      <c r="E41" s="49"/>
      <c r="F41" s="48"/>
      <c r="G41" s="63"/>
      <c r="H41" s="49"/>
      <c r="I41" s="23"/>
    </row>
    <row r="42" spans="1:9" x14ac:dyDescent="0.25">
      <c r="A42" s="117" t="s">
        <v>4</v>
      </c>
      <c r="B42" s="117"/>
      <c r="C42" s="54"/>
      <c r="D42" s="54"/>
      <c r="E42" s="54"/>
      <c r="F42" s="54"/>
      <c r="G42" s="54"/>
      <c r="H42" s="54"/>
      <c r="I42" s="28"/>
    </row>
    <row r="43" spans="1:9" x14ac:dyDescent="0.25">
      <c r="B43" s="55"/>
      <c r="C43" s="55"/>
      <c r="D43" s="56"/>
      <c r="E43" s="55"/>
    </row>
    <row r="44" spans="1:9" x14ac:dyDescent="0.25">
      <c r="B44" s="55"/>
      <c r="C44" s="55"/>
      <c r="D44" s="56"/>
      <c r="E44" s="55"/>
    </row>
    <row r="45" spans="1:9" x14ac:dyDescent="0.25">
      <c r="C45" s="55"/>
      <c r="D45" s="56"/>
    </row>
    <row r="46" spans="1:9" x14ac:dyDescent="0.25">
      <c r="C46" s="55"/>
      <c r="D46" s="56"/>
    </row>
    <row r="47" spans="1:9" x14ac:dyDescent="0.25">
      <c r="C47" s="55"/>
      <c r="D47" s="56"/>
      <c r="E47" s="56"/>
    </row>
    <row r="48" spans="1:9" x14ac:dyDescent="0.25">
      <c r="C48" s="55"/>
      <c r="D48" s="56"/>
    </row>
  </sheetData>
  <sortState ref="B14:H22">
    <sortCondition descending="1" ref="D14:D22"/>
  </sortState>
  <mergeCells count="8">
    <mergeCell ref="C7:H7"/>
    <mergeCell ref="B24:H24"/>
    <mergeCell ref="B25:H25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11
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44"/>
  <sheetViews>
    <sheetView zoomScaleNormal="100" zoomScaleSheetLayoutView="80" workbookViewId="0">
      <selection activeCell="A37" sqref="A37:H42"/>
    </sheetView>
  </sheetViews>
  <sheetFormatPr baseColWidth="10" defaultColWidth="10.85546875" defaultRowHeight="15.75" x14ac:dyDescent="0.25"/>
  <cols>
    <col min="1" max="1" width="1.85546875" style="19" customWidth="1"/>
    <col min="2" max="2" width="37.42578125" style="19" customWidth="1"/>
    <col min="3" max="4" width="11.5703125" style="19" customWidth="1"/>
    <col min="5" max="5" width="10.8554687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7.140625" style="19" bestFit="1" customWidth="1"/>
    <col min="11" max="11" width="17.42578125" style="55" customWidth="1"/>
    <col min="12" max="12" width="10.85546875" style="55" customWidth="1"/>
    <col min="13" max="29" width="10.85546875" style="55"/>
    <col min="30" max="16384" width="10.85546875" style="19"/>
  </cols>
  <sheetData>
    <row r="1" spans="1:13" ht="15.6" x14ac:dyDescent="0.3">
      <c r="A1" s="15"/>
      <c r="B1" s="16"/>
      <c r="C1" s="16"/>
      <c r="D1" s="16"/>
      <c r="E1" s="16"/>
      <c r="F1" s="16"/>
      <c r="G1" s="16"/>
      <c r="H1" s="52"/>
      <c r="I1" s="17"/>
      <c r="J1" s="151">
        <v>1000000000</v>
      </c>
    </row>
    <row r="2" spans="1:13" ht="15.6" x14ac:dyDescent="0.3">
      <c r="A2" s="20"/>
      <c r="B2" s="21"/>
      <c r="C2" s="21"/>
      <c r="D2" s="21"/>
      <c r="E2" s="21"/>
      <c r="F2" s="21"/>
      <c r="G2" s="21"/>
      <c r="H2" s="18"/>
      <c r="I2" s="22"/>
      <c r="J2" s="53"/>
    </row>
    <row r="3" spans="1:13" ht="15.6" x14ac:dyDescent="0.3">
      <c r="A3" s="20"/>
      <c r="B3" s="21"/>
      <c r="C3" s="21"/>
      <c r="D3" s="21"/>
      <c r="E3" s="21"/>
      <c r="F3" s="21"/>
      <c r="G3" s="21"/>
      <c r="H3" s="18"/>
      <c r="I3" s="22"/>
      <c r="J3" s="53"/>
    </row>
    <row r="4" spans="1:13" ht="15.6" x14ac:dyDescent="0.3">
      <c r="A4" s="20"/>
      <c r="B4" s="21"/>
      <c r="C4" s="21"/>
      <c r="D4" s="21"/>
      <c r="E4" s="21"/>
      <c r="F4" s="21"/>
      <c r="G4" s="21"/>
      <c r="H4" s="18"/>
      <c r="I4" s="23"/>
    </row>
    <row r="5" spans="1:13" ht="15.6" x14ac:dyDescent="0.3">
      <c r="A5" s="20"/>
      <c r="B5" s="21"/>
      <c r="C5" s="21"/>
      <c r="D5" s="21"/>
      <c r="E5" s="21"/>
      <c r="F5" s="21"/>
      <c r="G5" s="21"/>
      <c r="H5" s="21"/>
      <c r="I5" s="23"/>
    </row>
    <row r="6" spans="1:13" ht="21" customHeight="1" x14ac:dyDescent="0.3">
      <c r="A6" s="20"/>
      <c r="B6" s="21"/>
      <c r="C6" s="21"/>
      <c r="D6" s="21"/>
      <c r="E6" s="21"/>
      <c r="F6" s="21"/>
      <c r="G6" s="21"/>
      <c r="H6" s="21"/>
      <c r="I6" s="23"/>
    </row>
    <row r="7" spans="1:13" x14ac:dyDescent="0.25">
      <c r="A7" s="20"/>
      <c r="B7" s="24"/>
      <c r="C7" s="249" t="s">
        <v>103</v>
      </c>
      <c r="D7" s="249"/>
      <c r="E7" s="249"/>
      <c r="F7" s="249"/>
      <c r="G7" s="249"/>
      <c r="H7" s="249"/>
      <c r="I7" s="23"/>
    </row>
    <row r="8" spans="1:13" ht="15.6" x14ac:dyDescent="0.3">
      <c r="A8" s="20"/>
      <c r="B8" s="24"/>
      <c r="C8" s="249" t="s">
        <v>326</v>
      </c>
      <c r="D8" s="249"/>
      <c r="E8" s="249"/>
      <c r="F8" s="249"/>
      <c r="G8" s="249"/>
      <c r="H8" s="249"/>
      <c r="I8" s="23"/>
      <c r="J8" s="175"/>
      <c r="K8" s="175"/>
      <c r="L8" s="175"/>
      <c r="M8" s="175"/>
    </row>
    <row r="9" spans="1:13" ht="15.6" x14ac:dyDescent="0.3">
      <c r="A9" s="20"/>
      <c r="B9" s="21"/>
      <c r="C9" s="58"/>
      <c r="D9" s="58"/>
      <c r="E9" s="58"/>
      <c r="F9" s="58"/>
      <c r="G9" s="58"/>
      <c r="H9" s="21"/>
      <c r="I9" s="23"/>
      <c r="J9" s="175"/>
      <c r="K9" s="175"/>
      <c r="L9" s="175"/>
      <c r="M9" s="175"/>
    </row>
    <row r="10" spans="1:13" ht="15.75" customHeight="1" x14ac:dyDescent="0.25">
      <c r="A10" s="20"/>
      <c r="B10" s="18"/>
      <c r="C10" s="258" t="s">
        <v>331</v>
      </c>
      <c r="D10" s="258"/>
      <c r="E10" s="246" t="s">
        <v>210</v>
      </c>
      <c r="F10" s="258" t="s">
        <v>129</v>
      </c>
      <c r="G10" s="258"/>
      <c r="H10" s="246" t="s">
        <v>210</v>
      </c>
      <c r="I10" s="23"/>
      <c r="J10" s="175"/>
      <c r="K10" s="175"/>
      <c r="L10" s="175"/>
      <c r="M10" s="175"/>
    </row>
    <row r="11" spans="1:13" x14ac:dyDescent="0.25">
      <c r="A11" s="20"/>
      <c r="B11" s="18"/>
      <c r="C11" s="58">
        <v>2014</v>
      </c>
      <c r="D11" s="58">
        <v>2015</v>
      </c>
      <c r="E11" s="246"/>
      <c r="F11" s="58">
        <v>2014</v>
      </c>
      <c r="G11" s="58">
        <v>2015</v>
      </c>
      <c r="H11" s="246"/>
      <c r="I11" s="23"/>
      <c r="J11" s="175"/>
      <c r="K11" s="175"/>
      <c r="L11" s="176"/>
      <c r="M11" s="175"/>
    </row>
    <row r="12" spans="1:13" x14ac:dyDescent="0.25">
      <c r="A12" s="20"/>
      <c r="B12" s="18"/>
      <c r="C12" s="58"/>
      <c r="D12" s="58"/>
      <c r="E12" s="58"/>
      <c r="F12" s="58"/>
      <c r="G12" s="58"/>
      <c r="H12" s="58"/>
      <c r="I12" s="23"/>
      <c r="J12" s="175"/>
    </row>
    <row r="13" spans="1:13" x14ac:dyDescent="0.25">
      <c r="A13" s="20"/>
      <c r="B13" s="32" t="s">
        <v>14</v>
      </c>
      <c r="C13" s="57">
        <v>13701.502078086412</v>
      </c>
      <c r="D13" s="57">
        <v>16192.290426480098</v>
      </c>
      <c r="E13" s="66">
        <v>18.178943696818074</v>
      </c>
      <c r="F13" s="57">
        <v>2253.7215160831734</v>
      </c>
      <c r="G13" s="57">
        <v>2710.7240266884696</v>
      </c>
      <c r="H13" s="66">
        <v>20.277683260509406</v>
      </c>
      <c r="I13" s="23"/>
      <c r="J13" s="175"/>
      <c r="K13" s="55" t="s">
        <v>14</v>
      </c>
      <c r="L13" s="150">
        <v>100</v>
      </c>
    </row>
    <row r="14" spans="1:13" x14ac:dyDescent="0.25">
      <c r="A14" s="20"/>
      <c r="B14" s="59" t="s">
        <v>18</v>
      </c>
      <c r="C14" s="209">
        <v>9597.241179908724</v>
      </c>
      <c r="D14" s="57">
        <v>11324.234781736033</v>
      </c>
      <c r="E14" s="65">
        <v>17.994687946809872</v>
      </c>
      <c r="F14" s="209">
        <v>1577.9422375063657</v>
      </c>
      <c r="G14" s="57">
        <v>1889.40351603094</v>
      </c>
      <c r="H14" s="65">
        <v>19.738446130751839</v>
      </c>
      <c r="I14" s="23"/>
      <c r="J14" s="177"/>
      <c r="K14" s="55" t="s">
        <v>18</v>
      </c>
      <c r="L14" s="151">
        <v>69.935966336281368</v>
      </c>
      <c r="M14" s="151"/>
    </row>
    <row r="15" spans="1:13" x14ac:dyDescent="0.25">
      <c r="A15" s="20"/>
      <c r="B15" s="104" t="s">
        <v>17</v>
      </c>
      <c r="C15" s="209">
        <v>2491.8901745296971</v>
      </c>
      <c r="D15" s="57">
        <v>3015.0030437744467</v>
      </c>
      <c r="E15" s="65">
        <v>20.992613341937449</v>
      </c>
      <c r="F15" s="209">
        <v>414.73097514283586</v>
      </c>
      <c r="G15" s="57">
        <v>515.32483603531011</v>
      </c>
      <c r="H15" s="65">
        <v>24.255208055735199</v>
      </c>
      <c r="I15" s="23"/>
      <c r="J15" s="177"/>
      <c r="K15" s="55" t="s">
        <v>17</v>
      </c>
      <c r="L15" s="151">
        <v>18.619991146180624</v>
      </c>
      <c r="M15" s="151"/>
    </row>
    <row r="16" spans="1:13" x14ac:dyDescent="0.25">
      <c r="A16" s="20" t="s">
        <v>5</v>
      </c>
      <c r="B16" s="59" t="s">
        <v>16</v>
      </c>
      <c r="C16" s="209">
        <v>1007.1739404062223</v>
      </c>
      <c r="D16" s="57">
        <v>1204.271501179102</v>
      </c>
      <c r="E16" s="65">
        <v>19.569366607458537</v>
      </c>
      <c r="F16" s="209">
        <v>165.16601983003076</v>
      </c>
      <c r="G16" s="57">
        <v>198.07791749399999</v>
      </c>
      <c r="H16" s="65">
        <v>19.926554928088859</v>
      </c>
      <c r="I16" s="23"/>
      <c r="J16" s="177"/>
      <c r="K16" s="55" t="s">
        <v>16</v>
      </c>
      <c r="L16" s="151">
        <v>7.4373141134480516</v>
      </c>
      <c r="M16" s="151"/>
    </row>
    <row r="17" spans="1:13" x14ac:dyDescent="0.25">
      <c r="A17" s="20" t="s">
        <v>5</v>
      </c>
      <c r="B17" s="59" t="s">
        <v>21</v>
      </c>
      <c r="C17" s="209">
        <v>236.1585888933225</v>
      </c>
      <c r="D17" s="57">
        <v>256.61170438198815</v>
      </c>
      <c r="E17" s="65">
        <v>8.6607544466251518</v>
      </c>
      <c r="F17" s="209">
        <v>37.512183326348236</v>
      </c>
      <c r="G17" s="57">
        <v>42.762653315619993</v>
      </c>
      <c r="H17" s="65">
        <v>13.996705933093123</v>
      </c>
      <c r="I17" s="23"/>
      <c r="J17" s="177"/>
      <c r="K17" s="55" t="s">
        <v>21</v>
      </c>
      <c r="L17" s="151">
        <v>1.5847770613250465</v>
      </c>
      <c r="M17" s="151"/>
    </row>
    <row r="18" spans="1:13" x14ac:dyDescent="0.25">
      <c r="A18" s="20" t="s">
        <v>5</v>
      </c>
      <c r="B18" s="104" t="s">
        <v>20</v>
      </c>
      <c r="C18" s="209">
        <v>137.50746112834378</v>
      </c>
      <c r="D18" s="57">
        <v>147.52460954191781</v>
      </c>
      <c r="E18" s="65">
        <v>7.2848035527500965</v>
      </c>
      <c r="F18" s="209">
        <v>21.745363941974492</v>
      </c>
      <c r="G18" s="57">
        <v>24.809007003569999</v>
      </c>
      <c r="H18" s="65">
        <v>14.088718265514233</v>
      </c>
      <c r="I18" s="23"/>
      <c r="J18" s="177"/>
      <c r="K18" s="55" t="s">
        <v>20</v>
      </c>
      <c r="L18" s="151">
        <v>0.91107932019711746</v>
      </c>
      <c r="M18" s="151"/>
    </row>
    <row r="19" spans="1:13" x14ac:dyDescent="0.25">
      <c r="A19" s="20"/>
      <c r="B19" s="59" t="s">
        <v>15</v>
      </c>
      <c r="C19" s="209">
        <v>123.07867620234263</v>
      </c>
      <c r="D19" s="57">
        <v>128.65612280763975</v>
      </c>
      <c r="E19" s="65">
        <v>4.5316108178867109</v>
      </c>
      <c r="F19" s="209">
        <v>19.42835247636857</v>
      </c>
      <c r="G19" s="57">
        <v>20.954642869989996</v>
      </c>
      <c r="H19" s="65">
        <v>7.8559949716678679</v>
      </c>
      <c r="I19" s="23"/>
      <c r="J19" s="177"/>
      <c r="K19" s="55" t="s">
        <v>15</v>
      </c>
      <c r="L19" s="151">
        <v>0.79455172442585187</v>
      </c>
      <c r="M19" s="151"/>
    </row>
    <row r="20" spans="1:13" x14ac:dyDescent="0.25">
      <c r="A20" s="20" t="s">
        <v>5</v>
      </c>
      <c r="B20" s="59" t="s">
        <v>19</v>
      </c>
      <c r="C20" s="209">
        <v>108.45205701776045</v>
      </c>
      <c r="D20" s="57">
        <v>115.98866305897189</v>
      </c>
      <c r="E20" s="65">
        <v>6.9492513544277212</v>
      </c>
      <c r="F20" s="209">
        <v>17.196383859249817</v>
      </c>
      <c r="G20" s="57">
        <v>19.391453939040002</v>
      </c>
      <c r="H20" s="65">
        <v>12.764719011604697</v>
      </c>
      <c r="I20" s="23"/>
      <c r="J20" s="177"/>
      <c r="K20" s="55" t="s">
        <v>19</v>
      </c>
      <c r="L20" s="151">
        <v>0.7163202981419452</v>
      </c>
      <c r="M20" s="151"/>
    </row>
    <row r="21" spans="1:13" x14ac:dyDescent="0.25">
      <c r="A21" s="20"/>
      <c r="B21" s="59"/>
      <c r="C21" s="48"/>
      <c r="D21" s="63"/>
      <c r="E21" s="49"/>
      <c r="F21" s="48"/>
      <c r="G21" s="63"/>
      <c r="H21" s="49"/>
      <c r="I21" s="23"/>
      <c r="J21" s="175"/>
    </row>
    <row r="22" spans="1:13" x14ac:dyDescent="0.25">
      <c r="A22" s="20" t="s">
        <v>5</v>
      </c>
      <c r="B22" s="257" t="s">
        <v>206</v>
      </c>
      <c r="C22" s="257"/>
      <c r="D22" s="257"/>
      <c r="E22" s="257"/>
      <c r="F22" s="257"/>
      <c r="G22" s="257"/>
      <c r="H22" s="257"/>
      <c r="I22" s="23"/>
      <c r="J22" s="175"/>
    </row>
    <row r="23" spans="1:13" x14ac:dyDescent="0.25">
      <c r="A23" s="20" t="s">
        <v>5</v>
      </c>
      <c r="B23" s="257" t="s">
        <v>329</v>
      </c>
      <c r="C23" s="257"/>
      <c r="D23" s="257"/>
      <c r="E23" s="257"/>
      <c r="F23" s="257"/>
      <c r="G23" s="257"/>
      <c r="H23" s="257"/>
      <c r="I23" s="23"/>
    </row>
    <row r="24" spans="1:13" x14ac:dyDescent="0.25">
      <c r="A24" s="20" t="s">
        <v>5</v>
      </c>
      <c r="B24" s="60"/>
      <c r="C24" s="61"/>
      <c r="D24" s="61"/>
      <c r="E24" s="61"/>
      <c r="F24" s="61"/>
      <c r="G24" s="61"/>
      <c r="H24" s="61"/>
      <c r="I24" s="23"/>
    </row>
    <row r="25" spans="1:13" x14ac:dyDescent="0.25">
      <c r="A25" s="20" t="s">
        <v>5</v>
      </c>
      <c r="B25" s="60"/>
      <c r="C25" s="61"/>
      <c r="D25" s="61"/>
      <c r="E25" s="61"/>
      <c r="F25" s="61"/>
      <c r="G25" s="61"/>
      <c r="H25" s="61"/>
      <c r="I25" s="23"/>
    </row>
    <row r="26" spans="1:13" x14ac:dyDescent="0.25">
      <c r="A26" s="20" t="s">
        <v>5</v>
      </c>
      <c r="B26" s="60"/>
      <c r="C26" s="61"/>
      <c r="D26" s="61"/>
      <c r="E26" s="61"/>
      <c r="F26" s="61"/>
      <c r="G26" s="61"/>
      <c r="H26" s="61"/>
      <c r="I26" s="23"/>
    </row>
    <row r="27" spans="1:13" x14ac:dyDescent="0.25">
      <c r="A27" s="20" t="s">
        <v>5</v>
      </c>
      <c r="B27" s="60"/>
      <c r="C27" s="61"/>
      <c r="D27" s="61"/>
      <c r="E27" s="61"/>
      <c r="F27" s="61"/>
      <c r="G27" s="61"/>
      <c r="H27" s="61"/>
      <c r="I27" s="23"/>
    </row>
    <row r="28" spans="1:13" x14ac:dyDescent="0.25">
      <c r="A28" s="20" t="s">
        <v>5</v>
      </c>
      <c r="B28" s="60"/>
      <c r="C28" s="61"/>
      <c r="D28" s="61"/>
      <c r="E28" s="61"/>
      <c r="F28" s="61"/>
      <c r="G28" s="61"/>
      <c r="H28" s="61"/>
      <c r="I28" s="23"/>
    </row>
    <row r="29" spans="1:13" x14ac:dyDescent="0.25">
      <c r="A29" s="20" t="s">
        <v>5</v>
      </c>
      <c r="B29" s="60"/>
      <c r="C29" s="61"/>
      <c r="D29" s="61"/>
      <c r="E29" s="61"/>
      <c r="F29" s="61"/>
      <c r="G29" s="61"/>
      <c r="H29" s="61"/>
      <c r="I29" s="23"/>
    </row>
    <row r="30" spans="1:13" x14ac:dyDescent="0.25">
      <c r="A30" s="20"/>
      <c r="B30" s="60"/>
      <c r="C30" s="61"/>
      <c r="D30" s="61"/>
      <c r="E30" s="61"/>
      <c r="F30" s="61"/>
      <c r="G30" s="61"/>
      <c r="H30" s="61"/>
      <c r="I30" s="23"/>
    </row>
    <row r="31" spans="1:13" x14ac:dyDescent="0.25">
      <c r="A31" s="20" t="s">
        <v>5</v>
      </c>
      <c r="B31" s="60"/>
      <c r="C31" s="61"/>
      <c r="D31" s="61"/>
      <c r="E31" s="61"/>
      <c r="F31" s="61"/>
      <c r="G31" s="61"/>
      <c r="H31" s="61"/>
      <c r="I31" s="23"/>
    </row>
    <row r="32" spans="1:13" x14ac:dyDescent="0.25">
      <c r="A32" s="20" t="s">
        <v>5</v>
      </c>
      <c r="B32" s="60"/>
      <c r="C32" s="61"/>
      <c r="D32" s="61"/>
      <c r="E32" s="61"/>
      <c r="F32" s="61"/>
      <c r="G32" s="61"/>
      <c r="H32" s="61"/>
      <c r="I32" s="23"/>
    </row>
    <row r="33" spans="1:9" x14ac:dyDescent="0.25">
      <c r="A33" s="20" t="s">
        <v>5</v>
      </c>
      <c r="B33" s="60"/>
      <c r="C33" s="61"/>
      <c r="D33" s="61"/>
      <c r="E33" s="61"/>
      <c r="F33" s="61"/>
      <c r="G33" s="61"/>
      <c r="H33" s="61"/>
      <c r="I33" s="23"/>
    </row>
    <row r="34" spans="1:9" x14ac:dyDescent="0.25">
      <c r="A34" s="20" t="s">
        <v>5</v>
      </c>
      <c r="B34" s="60"/>
      <c r="C34" s="61"/>
      <c r="D34" s="61"/>
      <c r="E34" s="61"/>
      <c r="F34" s="61"/>
      <c r="G34" s="61"/>
      <c r="H34" s="61"/>
      <c r="I34" s="23"/>
    </row>
    <row r="35" spans="1:9" x14ac:dyDescent="0.25">
      <c r="A35" s="20" t="s">
        <v>5</v>
      </c>
      <c r="B35" s="60"/>
      <c r="C35" s="61"/>
      <c r="D35" s="61"/>
      <c r="E35" s="61"/>
      <c r="F35" s="61"/>
      <c r="G35" s="61"/>
      <c r="H35" s="61"/>
      <c r="I35" s="23"/>
    </row>
    <row r="36" spans="1:9" x14ac:dyDescent="0.25">
      <c r="A36" s="20" t="s">
        <v>5</v>
      </c>
      <c r="B36" s="60"/>
      <c r="C36" s="61"/>
      <c r="D36" s="61"/>
      <c r="E36" s="61"/>
      <c r="F36" s="61"/>
      <c r="G36" s="61"/>
      <c r="H36" s="61"/>
      <c r="I36" s="23"/>
    </row>
    <row r="37" spans="1:9" x14ac:dyDescent="0.25">
      <c r="A37" s="20" t="s">
        <v>5</v>
      </c>
      <c r="B37" s="60"/>
      <c r="C37" s="61"/>
      <c r="D37" s="61"/>
      <c r="E37" s="61"/>
      <c r="F37" s="61"/>
      <c r="G37" s="61"/>
      <c r="H37" s="61"/>
      <c r="I37" s="23"/>
    </row>
    <row r="38" spans="1:9" x14ac:dyDescent="0.25">
      <c r="A38" s="117" t="s">
        <v>4</v>
      </c>
      <c r="B38" s="117"/>
      <c r="C38" s="54"/>
      <c r="D38" s="54"/>
      <c r="E38" s="54"/>
      <c r="F38" s="54"/>
      <c r="G38" s="54"/>
      <c r="H38" s="54"/>
      <c r="I38" s="28"/>
    </row>
    <row r="39" spans="1:9" x14ac:dyDescent="0.25">
      <c r="B39" s="55"/>
      <c r="C39" s="55"/>
      <c r="D39" s="56"/>
      <c r="E39" s="55"/>
    </row>
    <row r="40" spans="1:9" x14ac:dyDescent="0.25">
      <c r="B40" s="55"/>
      <c r="C40" s="55"/>
      <c r="D40" s="56"/>
      <c r="E40" s="55"/>
    </row>
    <row r="41" spans="1:9" x14ac:dyDescent="0.25">
      <c r="C41" s="55"/>
      <c r="D41" s="56"/>
    </row>
    <row r="42" spans="1:9" x14ac:dyDescent="0.25">
      <c r="C42" s="55"/>
      <c r="D42" s="56"/>
    </row>
    <row r="43" spans="1:9" x14ac:dyDescent="0.25">
      <c r="C43" s="55"/>
      <c r="D43" s="56"/>
      <c r="E43" s="56"/>
    </row>
    <row r="44" spans="1:9" x14ac:dyDescent="0.25">
      <c r="C44" s="55"/>
      <c r="D44" s="56"/>
    </row>
  </sheetData>
  <sortState ref="B14:H20">
    <sortCondition descending="1" ref="D14:D20"/>
  </sortState>
  <mergeCells count="8">
    <mergeCell ref="C7:H7"/>
    <mergeCell ref="C8:H8"/>
    <mergeCell ref="B22:H22"/>
    <mergeCell ref="B23:H23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12
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1"/>
  <sheetViews>
    <sheetView zoomScaleNormal="100" zoomScaleSheetLayoutView="80" workbookViewId="0">
      <selection activeCell="B14" sqref="B14"/>
    </sheetView>
  </sheetViews>
  <sheetFormatPr baseColWidth="10" defaultColWidth="10.85546875" defaultRowHeight="15.75" x14ac:dyDescent="0.25"/>
  <cols>
    <col min="1" max="1" width="1.85546875" style="19" customWidth="1"/>
    <col min="2" max="2" width="27.140625" style="19" customWidth="1"/>
    <col min="3" max="4" width="11.7109375" style="19" customWidth="1"/>
    <col min="5" max="5" width="10.8554687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7.140625" style="19" bestFit="1" customWidth="1"/>
    <col min="11" max="11" width="17.42578125" style="55" customWidth="1"/>
    <col min="12" max="12" width="10.85546875" style="55" customWidth="1"/>
    <col min="13" max="33" width="10.85546875" style="55"/>
    <col min="34" max="16384" width="10.85546875" style="19"/>
  </cols>
  <sheetData>
    <row r="1" spans="1:13" ht="15.6" x14ac:dyDescent="0.3">
      <c r="A1" s="15"/>
      <c r="B1" s="16"/>
      <c r="C1" s="16"/>
      <c r="D1" s="16"/>
      <c r="E1" s="16"/>
      <c r="F1" s="16"/>
      <c r="G1" s="16"/>
      <c r="H1" s="52"/>
      <c r="I1" s="17"/>
      <c r="J1" s="151">
        <v>1000000000</v>
      </c>
    </row>
    <row r="2" spans="1:13" ht="15.6" x14ac:dyDescent="0.3">
      <c r="A2" s="20"/>
      <c r="B2" s="21"/>
      <c r="C2" s="21"/>
      <c r="D2" s="21"/>
      <c r="E2" s="21"/>
      <c r="F2" s="21"/>
      <c r="G2" s="21"/>
      <c r="H2" s="18"/>
      <c r="I2" s="22"/>
      <c r="J2" s="53"/>
    </row>
    <row r="3" spans="1:13" ht="15.6" x14ac:dyDescent="0.3">
      <c r="A3" s="20"/>
      <c r="B3" s="21"/>
      <c r="C3" s="21"/>
      <c r="D3" s="21"/>
      <c r="E3" s="21"/>
      <c r="F3" s="21"/>
      <c r="G3" s="21"/>
      <c r="H3" s="18"/>
      <c r="I3" s="22"/>
      <c r="J3" s="53"/>
    </row>
    <row r="4" spans="1:13" ht="15.6" x14ac:dyDescent="0.3">
      <c r="A4" s="20"/>
      <c r="B4" s="21"/>
      <c r="C4" s="21"/>
      <c r="D4" s="21"/>
      <c r="E4" s="21"/>
      <c r="F4" s="21"/>
      <c r="G4" s="21"/>
      <c r="H4" s="18"/>
      <c r="I4" s="23"/>
    </row>
    <row r="5" spans="1:13" ht="15.6" x14ac:dyDescent="0.3">
      <c r="A5" s="20"/>
      <c r="B5" s="21"/>
      <c r="C5" s="21"/>
      <c r="D5" s="21"/>
      <c r="E5" s="21"/>
      <c r="F5" s="21"/>
      <c r="G5" s="21"/>
      <c r="H5" s="21"/>
      <c r="I5" s="23"/>
    </row>
    <row r="6" spans="1:13" ht="15.6" x14ac:dyDescent="0.3">
      <c r="A6" s="20"/>
      <c r="B6" s="21"/>
      <c r="C6" s="21"/>
      <c r="D6" s="21"/>
      <c r="E6" s="21"/>
      <c r="F6" s="21"/>
      <c r="G6" s="21"/>
      <c r="H6" s="21"/>
      <c r="I6" s="23"/>
    </row>
    <row r="7" spans="1:13" x14ac:dyDescent="0.25">
      <c r="A7" s="20"/>
      <c r="B7" s="24"/>
      <c r="C7" s="249" t="s">
        <v>102</v>
      </c>
      <c r="D7" s="249"/>
      <c r="E7" s="249"/>
      <c r="F7" s="249"/>
      <c r="G7" s="249"/>
      <c r="H7" s="249"/>
      <c r="I7" s="23"/>
    </row>
    <row r="8" spans="1:13" ht="15.6" x14ac:dyDescent="0.3">
      <c r="A8" s="20"/>
      <c r="B8" s="24"/>
      <c r="C8" s="249" t="s">
        <v>326</v>
      </c>
      <c r="D8" s="249"/>
      <c r="E8" s="249"/>
      <c r="F8" s="249"/>
      <c r="G8" s="249"/>
      <c r="H8" s="249"/>
      <c r="I8" s="23"/>
    </row>
    <row r="9" spans="1:13" ht="15.6" x14ac:dyDescent="0.3">
      <c r="A9" s="20"/>
      <c r="B9" s="21"/>
      <c r="C9" s="58"/>
      <c r="D9" s="58"/>
      <c r="E9" s="58"/>
      <c r="F9" s="58"/>
      <c r="G9" s="58"/>
      <c r="H9" s="21"/>
      <c r="I9" s="23"/>
    </row>
    <row r="10" spans="1:13" ht="15.6" customHeight="1" x14ac:dyDescent="0.25">
      <c r="A10" s="20"/>
      <c r="B10" s="18"/>
      <c r="C10" s="258" t="s">
        <v>331</v>
      </c>
      <c r="D10" s="258"/>
      <c r="E10" s="246" t="s">
        <v>210</v>
      </c>
      <c r="F10" s="258" t="s">
        <v>129</v>
      </c>
      <c r="G10" s="258"/>
      <c r="H10" s="246" t="s">
        <v>210</v>
      </c>
      <c r="I10" s="23"/>
    </row>
    <row r="11" spans="1:13" x14ac:dyDescent="0.25">
      <c r="A11" s="20"/>
      <c r="B11" s="18"/>
      <c r="C11" s="58">
        <v>2014</v>
      </c>
      <c r="D11" s="58">
        <v>2015</v>
      </c>
      <c r="E11" s="246"/>
      <c r="F11" s="58">
        <v>2014</v>
      </c>
      <c r="G11" s="58">
        <v>2015</v>
      </c>
      <c r="H11" s="246"/>
      <c r="I11" s="23"/>
      <c r="J11" s="175"/>
      <c r="K11" s="175"/>
      <c r="L11" s="176"/>
      <c r="M11" s="175"/>
    </row>
    <row r="12" spans="1:13" ht="15.6" x14ac:dyDescent="0.3">
      <c r="A12" s="20"/>
      <c r="B12" s="18"/>
      <c r="C12" s="58"/>
      <c r="D12" s="58"/>
      <c r="E12" s="58"/>
      <c r="F12" s="58"/>
      <c r="G12" s="58"/>
      <c r="H12" s="58"/>
      <c r="I12" s="23"/>
      <c r="J12" s="175"/>
    </row>
    <row r="13" spans="1:13" x14ac:dyDescent="0.25">
      <c r="A13" s="20"/>
      <c r="B13" s="32" t="s">
        <v>24</v>
      </c>
      <c r="C13" s="57">
        <v>2452.5027112164084</v>
      </c>
      <c r="D13" s="57">
        <v>2725.7542154405846</v>
      </c>
      <c r="E13" s="66">
        <v>11.141741168092212</v>
      </c>
      <c r="F13" s="57">
        <v>390.66426460864596</v>
      </c>
      <c r="G13" s="57">
        <v>455.51171468836003</v>
      </c>
      <c r="H13" s="66">
        <v>16.599278704100563</v>
      </c>
      <c r="I13" s="23"/>
      <c r="J13" s="175"/>
      <c r="K13" s="55" t="s">
        <v>24</v>
      </c>
      <c r="L13" s="55">
        <v>100</v>
      </c>
    </row>
    <row r="14" spans="1:13" x14ac:dyDescent="0.25">
      <c r="A14" s="20"/>
      <c r="B14" s="167" t="s">
        <v>23</v>
      </c>
      <c r="C14" s="209">
        <v>1923.5777592419931</v>
      </c>
      <c r="D14" s="57">
        <v>2135.8813279685914</v>
      </c>
      <c r="E14" s="65">
        <v>11.036911177963438</v>
      </c>
      <c r="F14" s="214">
        <v>306.18185908126009</v>
      </c>
      <c r="G14" s="57">
        <v>357.30233852089003</v>
      </c>
      <c r="H14" s="65">
        <v>16.696116351577395</v>
      </c>
      <c r="I14" s="23"/>
      <c r="J14" s="175"/>
      <c r="K14" s="55" t="s">
        <v>23</v>
      </c>
      <c r="L14" s="178">
        <v>78.359278172238007</v>
      </c>
    </row>
    <row r="15" spans="1:13" x14ac:dyDescent="0.25">
      <c r="A15" s="20"/>
      <c r="B15" s="167" t="s">
        <v>22</v>
      </c>
      <c r="C15" s="209">
        <v>528.92495197441542</v>
      </c>
      <c r="D15" s="57">
        <v>589.87288747199329</v>
      </c>
      <c r="E15" s="65">
        <v>11.522983604775373</v>
      </c>
      <c r="F15" s="214">
        <v>84.482405527385879</v>
      </c>
      <c r="G15" s="57">
        <v>98.209376167469998</v>
      </c>
      <c r="H15" s="65">
        <v>16.248318871122081</v>
      </c>
      <c r="I15" s="23"/>
      <c r="J15" s="175"/>
      <c r="K15" s="55" t="s">
        <v>22</v>
      </c>
      <c r="L15" s="178">
        <v>21.640721827761993</v>
      </c>
    </row>
    <row r="16" spans="1:13" x14ac:dyDescent="0.25">
      <c r="A16" s="20"/>
      <c r="B16" s="229"/>
      <c r="C16" s="48"/>
      <c r="D16" s="63"/>
      <c r="E16" s="49"/>
      <c r="F16" s="48"/>
      <c r="G16" s="63"/>
      <c r="H16" s="49"/>
      <c r="I16" s="23"/>
      <c r="J16" s="175"/>
    </row>
    <row r="17" spans="1:11" x14ac:dyDescent="0.25">
      <c r="A17" s="20" t="s">
        <v>5</v>
      </c>
      <c r="B17" s="257" t="s">
        <v>205</v>
      </c>
      <c r="C17" s="257"/>
      <c r="D17" s="257"/>
      <c r="E17" s="257"/>
      <c r="F17" s="257"/>
      <c r="G17" s="257"/>
      <c r="H17" s="257"/>
      <c r="I17" s="23"/>
      <c r="K17" s="19"/>
    </row>
    <row r="18" spans="1:11" x14ac:dyDescent="0.25">
      <c r="A18" s="20" t="s">
        <v>5</v>
      </c>
      <c r="B18" s="257" t="s">
        <v>330</v>
      </c>
      <c r="C18" s="257"/>
      <c r="D18" s="257"/>
      <c r="E18" s="257"/>
      <c r="F18" s="257"/>
      <c r="G18" s="257"/>
      <c r="H18" s="257"/>
      <c r="I18" s="23"/>
    </row>
    <row r="19" spans="1:11" x14ac:dyDescent="0.25">
      <c r="A19" s="20" t="s">
        <v>5</v>
      </c>
      <c r="B19" s="60"/>
      <c r="C19" s="61"/>
      <c r="D19" s="61"/>
      <c r="E19" s="61"/>
      <c r="F19" s="61"/>
      <c r="G19" s="61"/>
      <c r="H19" s="61"/>
      <c r="I19" s="23"/>
    </row>
    <row r="20" spans="1:11" x14ac:dyDescent="0.25">
      <c r="A20" s="20" t="s">
        <v>5</v>
      </c>
      <c r="B20" s="60"/>
      <c r="C20" s="61"/>
      <c r="D20" s="61"/>
      <c r="E20" s="61"/>
      <c r="F20" s="61"/>
      <c r="G20" s="61"/>
      <c r="H20" s="61"/>
      <c r="I20" s="23"/>
    </row>
    <row r="21" spans="1:11" x14ac:dyDescent="0.25">
      <c r="A21" s="20" t="s">
        <v>5</v>
      </c>
      <c r="B21" s="60"/>
      <c r="C21" s="61"/>
      <c r="D21" s="61"/>
      <c r="E21" s="61"/>
      <c r="F21" s="61"/>
      <c r="G21" s="61"/>
      <c r="H21" s="61"/>
      <c r="I21" s="23"/>
    </row>
    <row r="22" spans="1:11" x14ac:dyDescent="0.25">
      <c r="A22" s="20" t="s">
        <v>5</v>
      </c>
      <c r="B22" s="60"/>
      <c r="C22" s="61"/>
      <c r="D22" s="61"/>
      <c r="E22" s="61"/>
      <c r="F22" s="61"/>
      <c r="G22" s="61"/>
      <c r="H22" s="61"/>
      <c r="I22" s="23"/>
    </row>
    <row r="23" spans="1:11" x14ac:dyDescent="0.25">
      <c r="A23" s="20" t="s">
        <v>5</v>
      </c>
      <c r="B23" s="60"/>
      <c r="C23" s="61"/>
      <c r="D23" s="61"/>
      <c r="E23" s="61"/>
      <c r="F23" s="61"/>
      <c r="G23" s="61"/>
      <c r="H23" s="61"/>
      <c r="I23" s="23"/>
    </row>
    <row r="24" spans="1:11" x14ac:dyDescent="0.25">
      <c r="A24" s="20" t="s">
        <v>5</v>
      </c>
      <c r="B24" s="60"/>
      <c r="C24" s="61"/>
      <c r="D24" s="61"/>
      <c r="E24" s="61"/>
      <c r="F24" s="61"/>
      <c r="G24" s="61"/>
      <c r="H24" s="61"/>
      <c r="I24" s="23"/>
    </row>
    <row r="25" spans="1:11" x14ac:dyDescent="0.25">
      <c r="A25" s="117" t="s">
        <v>4</v>
      </c>
      <c r="B25" s="117"/>
      <c r="C25" s="54"/>
      <c r="D25" s="54"/>
      <c r="E25" s="54"/>
      <c r="F25" s="54"/>
      <c r="G25" s="54"/>
      <c r="H25" s="54"/>
      <c r="I25" s="28"/>
    </row>
    <row r="26" spans="1:11" x14ac:dyDescent="0.25">
      <c r="B26" s="55"/>
      <c r="C26" s="55"/>
      <c r="D26" s="56"/>
      <c r="E26" s="55"/>
    </row>
    <row r="27" spans="1:11" x14ac:dyDescent="0.25">
      <c r="B27" s="55"/>
      <c r="C27" s="55"/>
      <c r="D27" s="56"/>
      <c r="E27" s="55"/>
    </row>
    <row r="28" spans="1:11" x14ac:dyDescent="0.25">
      <c r="C28" s="55"/>
      <c r="D28" s="56"/>
    </row>
    <row r="29" spans="1:11" x14ac:dyDescent="0.25">
      <c r="C29" s="55"/>
      <c r="D29" s="56"/>
    </row>
    <row r="30" spans="1:11" x14ac:dyDescent="0.25">
      <c r="C30" s="55"/>
      <c r="D30" s="56"/>
      <c r="E30" s="56"/>
    </row>
    <row r="31" spans="1:11" x14ac:dyDescent="0.25">
      <c r="C31" s="55"/>
      <c r="D31" s="56"/>
    </row>
  </sheetData>
  <sortState ref="B14:H15">
    <sortCondition descending="1" ref="D14:D15"/>
  </sortState>
  <mergeCells count="8">
    <mergeCell ref="C7:H7"/>
    <mergeCell ref="C8:H8"/>
    <mergeCell ref="B17:H17"/>
    <mergeCell ref="B18:H1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13
</oddFooter>
  </headerFooter>
  <colBreaks count="1" manualBreakCount="1">
    <brk id="9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6"/>
  <sheetViews>
    <sheetView zoomScaleNormal="100" zoomScaleSheetLayoutView="80" workbookViewId="0">
      <selection activeCell="B28" sqref="B28:J34"/>
    </sheetView>
  </sheetViews>
  <sheetFormatPr baseColWidth="10" defaultColWidth="10.85546875" defaultRowHeight="15.75" x14ac:dyDescent="0.25"/>
  <cols>
    <col min="1" max="1" width="1.85546875" style="19" customWidth="1"/>
    <col min="2" max="2" width="35.7109375" style="19" customWidth="1"/>
    <col min="3" max="4" width="12" style="19" customWidth="1"/>
    <col min="5" max="5" width="11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7.140625" style="19" bestFit="1" customWidth="1"/>
    <col min="11" max="11" width="17.42578125" style="55" customWidth="1"/>
    <col min="12" max="12" width="10.85546875" style="55" customWidth="1"/>
    <col min="13" max="16" width="10.85546875" style="55"/>
    <col min="17" max="17" width="10.85546875" style="19"/>
    <col min="18" max="25" width="10.85546875" style="55"/>
    <col min="26" max="16384" width="10.85546875" style="19"/>
  </cols>
  <sheetData>
    <row r="1" spans="1:12" ht="15.6" x14ac:dyDescent="0.3">
      <c r="A1" s="15"/>
      <c r="B1" s="16"/>
      <c r="C1" s="16"/>
      <c r="D1" s="16"/>
      <c r="E1" s="16"/>
      <c r="F1" s="16"/>
      <c r="G1" s="16"/>
      <c r="H1" s="52"/>
      <c r="I1" s="17"/>
      <c r="J1" s="151">
        <v>1000000000</v>
      </c>
    </row>
    <row r="2" spans="1:12" ht="15.6" x14ac:dyDescent="0.3">
      <c r="A2" s="20"/>
      <c r="B2" s="21"/>
      <c r="C2" s="21"/>
      <c r="D2" s="21"/>
      <c r="E2" s="21"/>
      <c r="F2" s="21"/>
      <c r="G2" s="21"/>
      <c r="H2" s="18"/>
      <c r="I2" s="22"/>
      <c r="J2" s="53"/>
    </row>
    <row r="3" spans="1:12" ht="15.6" x14ac:dyDescent="0.3">
      <c r="A3" s="20"/>
      <c r="B3" s="21"/>
      <c r="C3" s="21"/>
      <c r="D3" s="21"/>
      <c r="E3" s="21"/>
      <c r="F3" s="21"/>
      <c r="G3" s="21"/>
      <c r="H3" s="18"/>
      <c r="I3" s="22"/>
      <c r="J3" s="53"/>
    </row>
    <row r="4" spans="1:12" ht="15.6" x14ac:dyDescent="0.3">
      <c r="A4" s="20"/>
      <c r="B4" s="21"/>
      <c r="C4" s="21"/>
      <c r="D4" s="21"/>
      <c r="E4" s="21"/>
      <c r="F4" s="21"/>
      <c r="G4" s="21"/>
      <c r="H4" s="18"/>
      <c r="I4" s="23"/>
    </row>
    <row r="5" spans="1:12" ht="15.6" x14ac:dyDescent="0.3">
      <c r="A5" s="20"/>
      <c r="B5" s="21"/>
      <c r="C5" s="21"/>
      <c r="D5" s="21"/>
      <c r="E5" s="21"/>
      <c r="F5" s="21"/>
      <c r="G5" s="21"/>
      <c r="H5" s="21"/>
      <c r="I5" s="23"/>
    </row>
    <row r="6" spans="1:12" ht="15.6" x14ac:dyDescent="0.3">
      <c r="A6" s="20"/>
      <c r="B6" s="21"/>
      <c r="C6" s="21"/>
      <c r="D6" s="21"/>
      <c r="E6" s="21"/>
      <c r="F6" s="21"/>
      <c r="G6" s="21"/>
      <c r="H6" s="21"/>
      <c r="I6" s="23"/>
    </row>
    <row r="7" spans="1:12" x14ac:dyDescent="0.25">
      <c r="A7" s="20"/>
      <c r="B7" s="21"/>
      <c r="C7" s="249" t="s">
        <v>101</v>
      </c>
      <c r="D7" s="249"/>
      <c r="E7" s="249"/>
      <c r="F7" s="249"/>
      <c r="G7" s="249"/>
      <c r="H7" s="249"/>
      <c r="I7" s="23"/>
    </row>
    <row r="8" spans="1:12" ht="15.6" x14ac:dyDescent="0.3">
      <c r="A8" s="20"/>
      <c r="B8" s="21"/>
      <c r="C8" s="249" t="s">
        <v>326</v>
      </c>
      <c r="D8" s="249"/>
      <c r="E8" s="249"/>
      <c r="F8" s="249"/>
      <c r="G8" s="249"/>
      <c r="H8" s="249"/>
      <c r="I8" s="23"/>
    </row>
    <row r="9" spans="1:12" ht="15.6" x14ac:dyDescent="0.3">
      <c r="A9" s="20"/>
      <c r="B9" s="21"/>
      <c r="C9" s="58"/>
      <c r="D9" s="58"/>
      <c r="E9" s="58"/>
      <c r="F9" s="58"/>
      <c r="G9" s="58"/>
      <c r="H9" s="21"/>
      <c r="I9" s="23"/>
    </row>
    <row r="10" spans="1:12" ht="15.6" customHeight="1" x14ac:dyDescent="0.25">
      <c r="A10" s="20"/>
      <c r="B10" s="18"/>
      <c r="C10" s="258" t="s">
        <v>331</v>
      </c>
      <c r="D10" s="258"/>
      <c r="E10" s="246" t="s">
        <v>210</v>
      </c>
      <c r="F10" s="258" t="s">
        <v>129</v>
      </c>
      <c r="G10" s="258"/>
      <c r="H10" s="246" t="s">
        <v>210</v>
      </c>
      <c r="I10" s="23"/>
    </row>
    <row r="11" spans="1:12" x14ac:dyDescent="0.25">
      <c r="A11" s="20"/>
      <c r="B11" s="18"/>
      <c r="C11" s="58">
        <v>2014</v>
      </c>
      <c r="D11" s="58">
        <v>2015</v>
      </c>
      <c r="E11" s="246"/>
      <c r="F11" s="58">
        <v>2014</v>
      </c>
      <c r="G11" s="58">
        <v>2015</v>
      </c>
      <c r="H11" s="246"/>
      <c r="I11" s="23"/>
      <c r="L11" s="149"/>
    </row>
    <row r="12" spans="1:12" x14ac:dyDescent="0.25">
      <c r="A12" s="20"/>
      <c r="B12" s="18"/>
      <c r="C12" s="58"/>
      <c r="D12" s="58"/>
      <c r="E12" s="58"/>
      <c r="F12" s="58"/>
      <c r="G12" s="58"/>
      <c r="H12" s="58"/>
      <c r="I12" s="23"/>
      <c r="K12" s="219"/>
      <c r="L12" s="219"/>
    </row>
    <row r="13" spans="1:12" x14ac:dyDescent="0.25">
      <c r="A13" s="20"/>
      <c r="B13" s="32" t="s">
        <v>25</v>
      </c>
      <c r="C13" s="57">
        <v>2941.3029710805386</v>
      </c>
      <c r="D13" s="57">
        <v>3428.414083368164</v>
      </c>
      <c r="E13" s="66">
        <v>16.561065523579053</v>
      </c>
      <c r="F13" s="57">
        <v>486.96840653410948</v>
      </c>
      <c r="G13" s="57">
        <v>571.05297737056003</v>
      </c>
      <c r="H13" s="66">
        <v>17.266945803507873</v>
      </c>
      <c r="I13" s="23"/>
      <c r="J13" s="175"/>
      <c r="K13" s="55" t="s">
        <v>25</v>
      </c>
      <c r="L13" s="55">
        <v>100</v>
      </c>
    </row>
    <row r="14" spans="1:12" x14ac:dyDescent="0.25">
      <c r="A14" s="20"/>
      <c r="B14" s="104" t="s">
        <v>26</v>
      </c>
      <c r="C14" s="209">
        <v>1458.6051782973134</v>
      </c>
      <c r="D14" s="116">
        <v>1695.6632743829623</v>
      </c>
      <c r="E14" s="65">
        <v>16.252382729257555</v>
      </c>
      <c r="F14" s="209">
        <v>240.86524281190393</v>
      </c>
      <c r="G14" s="116">
        <v>282.75390848693002</v>
      </c>
      <c r="H14" s="65">
        <v>17.390913353047676</v>
      </c>
      <c r="I14" s="23"/>
      <c r="J14" s="175"/>
      <c r="K14" s="55" t="s">
        <v>26</v>
      </c>
      <c r="L14" s="178">
        <v>49.459115297913435</v>
      </c>
    </row>
    <row r="15" spans="1:12" x14ac:dyDescent="0.25">
      <c r="A15" s="20"/>
      <c r="B15" s="104" t="s">
        <v>28</v>
      </c>
      <c r="C15" s="209">
        <v>1184.6638994165073</v>
      </c>
      <c r="D15" s="116">
        <v>1381.5739268562199</v>
      </c>
      <c r="E15" s="65">
        <v>16.621594321959023</v>
      </c>
      <c r="F15" s="209">
        <v>196.85857517305311</v>
      </c>
      <c r="G15" s="116">
        <v>230.52973182574999</v>
      </c>
      <c r="H15" s="65">
        <v>17.104236695352213</v>
      </c>
      <c r="I15" s="23"/>
      <c r="J15" s="175"/>
      <c r="K15" s="55" t="s">
        <v>28</v>
      </c>
      <c r="L15" s="178">
        <v>40.297755558713767</v>
      </c>
    </row>
    <row r="16" spans="1:12" x14ac:dyDescent="0.25">
      <c r="A16" s="20" t="s">
        <v>5</v>
      </c>
      <c r="B16" s="104" t="s">
        <v>27</v>
      </c>
      <c r="C16" s="209">
        <v>298.03389336671819</v>
      </c>
      <c r="D16" s="116">
        <v>351.17688212898173</v>
      </c>
      <c r="E16" s="65">
        <v>17.831189654954226</v>
      </c>
      <c r="F16" s="209">
        <v>49.244588549152454</v>
      </c>
      <c r="G16" s="116">
        <v>57.769337057879994</v>
      </c>
      <c r="H16" s="65">
        <v>17.311036115610424</v>
      </c>
      <c r="I16" s="23"/>
      <c r="J16" s="175"/>
      <c r="K16" s="55" t="s">
        <v>27</v>
      </c>
      <c r="L16" s="178">
        <v>10.243129143372796</v>
      </c>
    </row>
    <row r="17" spans="1:13" x14ac:dyDescent="0.25">
      <c r="A17" s="20"/>
      <c r="B17" s="59"/>
      <c r="C17" s="48"/>
      <c r="D17" s="63"/>
      <c r="E17" s="49"/>
      <c r="F17" s="48"/>
      <c r="G17" s="63"/>
      <c r="H17" s="49"/>
      <c r="I17" s="23"/>
      <c r="J17" s="175"/>
      <c r="K17" s="219"/>
      <c r="L17" s="219"/>
      <c r="M17" s="175"/>
    </row>
    <row r="18" spans="1:13" x14ac:dyDescent="0.25">
      <c r="A18" s="20" t="s">
        <v>5</v>
      </c>
      <c r="B18" s="257" t="s">
        <v>204</v>
      </c>
      <c r="C18" s="257"/>
      <c r="D18" s="257"/>
      <c r="E18" s="257"/>
      <c r="F18" s="257"/>
      <c r="G18" s="257"/>
      <c r="H18" s="257"/>
      <c r="I18" s="23"/>
      <c r="J18" s="175"/>
      <c r="K18" s="175"/>
      <c r="L18" s="175"/>
      <c r="M18" s="175"/>
    </row>
    <row r="19" spans="1:13" x14ac:dyDescent="0.25">
      <c r="A19" s="20" t="s">
        <v>5</v>
      </c>
      <c r="B19" s="257" t="s">
        <v>334</v>
      </c>
      <c r="C19" s="257"/>
      <c r="D19" s="257"/>
      <c r="E19" s="257"/>
      <c r="F19" s="257"/>
      <c r="G19" s="257"/>
      <c r="H19" s="257"/>
      <c r="I19" s="23"/>
      <c r="L19" s="19"/>
    </row>
    <row r="20" spans="1:13" x14ac:dyDescent="0.25">
      <c r="A20" s="20" t="s">
        <v>5</v>
      </c>
      <c r="B20" s="60"/>
      <c r="C20" s="61"/>
      <c r="D20" s="61"/>
      <c r="E20" s="61"/>
      <c r="F20" s="61"/>
      <c r="G20" s="61"/>
      <c r="H20" s="61"/>
      <c r="I20" s="23"/>
    </row>
    <row r="21" spans="1:13" x14ac:dyDescent="0.25">
      <c r="A21" s="20" t="s">
        <v>5</v>
      </c>
      <c r="B21" s="60"/>
      <c r="C21" s="61"/>
      <c r="D21" s="61"/>
      <c r="E21" s="61"/>
      <c r="F21" s="61"/>
      <c r="G21" s="61"/>
      <c r="H21" s="61"/>
      <c r="I21" s="23"/>
    </row>
    <row r="22" spans="1:13" x14ac:dyDescent="0.25">
      <c r="A22" s="20" t="s">
        <v>5</v>
      </c>
      <c r="B22" s="60"/>
      <c r="C22" s="61"/>
      <c r="D22" s="61"/>
      <c r="E22" s="61"/>
      <c r="F22" s="61"/>
      <c r="G22" s="61"/>
      <c r="H22" s="61"/>
      <c r="I22" s="23"/>
    </row>
    <row r="23" spans="1:13" x14ac:dyDescent="0.25">
      <c r="A23" s="20" t="s">
        <v>5</v>
      </c>
      <c r="B23" s="60"/>
      <c r="C23" s="61"/>
      <c r="D23" s="61"/>
      <c r="E23" s="61"/>
      <c r="F23" s="61"/>
      <c r="G23" s="61"/>
      <c r="H23" s="61"/>
      <c r="I23" s="23"/>
    </row>
    <row r="24" spans="1:13" x14ac:dyDescent="0.25">
      <c r="A24" s="20" t="s">
        <v>5</v>
      </c>
      <c r="B24" s="60"/>
      <c r="C24" s="61"/>
      <c r="D24" s="61"/>
      <c r="E24" s="61"/>
      <c r="F24" s="61"/>
      <c r="G24" s="61"/>
      <c r="H24" s="61"/>
      <c r="I24" s="23"/>
    </row>
    <row r="25" spans="1:13" x14ac:dyDescent="0.25">
      <c r="A25" s="20" t="s">
        <v>5</v>
      </c>
      <c r="B25" s="60"/>
      <c r="C25" s="61"/>
      <c r="D25" s="61"/>
      <c r="E25" s="61"/>
      <c r="F25" s="61"/>
      <c r="G25" s="61"/>
      <c r="H25" s="61"/>
      <c r="I25" s="23"/>
    </row>
    <row r="26" spans="1:13" x14ac:dyDescent="0.25">
      <c r="A26" s="20"/>
      <c r="B26" s="60"/>
      <c r="C26" s="61"/>
      <c r="D26" s="61"/>
      <c r="E26" s="61"/>
      <c r="F26" s="61"/>
      <c r="G26" s="61"/>
      <c r="H26" s="61"/>
      <c r="I26" s="23"/>
    </row>
    <row r="27" spans="1:13" x14ac:dyDescent="0.25">
      <c r="A27" s="20" t="s">
        <v>5</v>
      </c>
      <c r="B27" s="60"/>
      <c r="C27" s="61"/>
      <c r="D27" s="61"/>
      <c r="E27" s="61"/>
      <c r="F27" s="61"/>
      <c r="G27" s="61"/>
      <c r="H27" s="61"/>
      <c r="I27" s="23"/>
    </row>
    <row r="28" spans="1:13" x14ac:dyDescent="0.25">
      <c r="A28" s="20" t="s">
        <v>5</v>
      </c>
      <c r="B28" s="60"/>
      <c r="C28" s="61"/>
      <c r="D28" s="61"/>
      <c r="E28" s="61"/>
      <c r="F28" s="61"/>
      <c r="G28" s="61"/>
      <c r="H28" s="61"/>
      <c r="I28" s="23"/>
    </row>
    <row r="29" spans="1:13" x14ac:dyDescent="0.25">
      <c r="A29" s="20" t="s">
        <v>5</v>
      </c>
      <c r="B29" s="60"/>
      <c r="C29" s="61"/>
      <c r="D29" s="61"/>
      <c r="E29" s="61"/>
      <c r="F29" s="61"/>
      <c r="G29" s="61"/>
      <c r="H29" s="61"/>
      <c r="I29" s="23"/>
    </row>
    <row r="30" spans="1:13" x14ac:dyDescent="0.25">
      <c r="A30" s="117" t="s">
        <v>4</v>
      </c>
      <c r="B30" s="117"/>
      <c r="C30" s="54"/>
      <c r="D30" s="54"/>
      <c r="E30" s="54"/>
      <c r="F30" s="54"/>
      <c r="G30" s="54"/>
      <c r="H30" s="54"/>
      <c r="I30" s="28"/>
    </row>
    <row r="31" spans="1:13" x14ac:dyDescent="0.25">
      <c r="B31" s="55"/>
      <c r="C31" s="55"/>
      <c r="D31" s="56"/>
      <c r="E31" s="55"/>
    </row>
    <row r="32" spans="1:13" x14ac:dyDescent="0.25">
      <c r="B32" s="55"/>
      <c r="C32" s="55"/>
      <c r="D32" s="56"/>
      <c r="E32" s="55"/>
    </row>
    <row r="33" spans="3:5" x14ac:dyDescent="0.25">
      <c r="C33" s="55"/>
      <c r="D33" s="56"/>
    </row>
    <row r="34" spans="3:5" x14ac:dyDescent="0.25">
      <c r="C34" s="55"/>
      <c r="D34" s="56"/>
    </row>
    <row r="35" spans="3:5" x14ac:dyDescent="0.25">
      <c r="C35" s="55"/>
      <c r="D35" s="56"/>
      <c r="E35" s="56"/>
    </row>
    <row r="36" spans="3:5" x14ac:dyDescent="0.25">
      <c r="C36" s="55"/>
      <c r="D36" s="56"/>
    </row>
  </sheetData>
  <sortState ref="B14:H16">
    <sortCondition descending="1" ref="D14:D16"/>
  </sortState>
  <mergeCells count="8">
    <mergeCell ref="B18:H18"/>
    <mergeCell ref="B19:H19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14
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34"/>
  <sheetViews>
    <sheetView zoomScaleNormal="100" zoomScaleSheetLayoutView="90" workbookViewId="0">
      <selection activeCell="A26" sqref="A26:B30"/>
    </sheetView>
  </sheetViews>
  <sheetFormatPr baseColWidth="10" defaultColWidth="10.85546875" defaultRowHeight="15.75" x14ac:dyDescent="0.25"/>
  <cols>
    <col min="1" max="1" width="1.85546875" style="19" customWidth="1"/>
    <col min="2" max="2" width="41.5703125" style="19" customWidth="1"/>
    <col min="3" max="4" width="11.7109375" style="19" customWidth="1"/>
    <col min="5" max="5" width="10.710937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5.42578125" style="19" bestFit="1" customWidth="1"/>
    <col min="11" max="11" width="17.42578125" style="55" customWidth="1"/>
    <col min="12" max="12" width="10.85546875" style="55" customWidth="1"/>
    <col min="13" max="31" width="10.85546875" style="55"/>
    <col min="32" max="16384" width="10.85546875" style="19"/>
  </cols>
  <sheetData>
    <row r="1" spans="1:13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6">
        <v>1000000000</v>
      </c>
    </row>
    <row r="2" spans="1:13" ht="15.6" x14ac:dyDescent="0.3">
      <c r="A2" s="20"/>
      <c r="B2" s="21"/>
      <c r="C2" s="21"/>
      <c r="D2" s="21"/>
      <c r="E2" s="21"/>
      <c r="F2" s="21"/>
      <c r="G2" s="21"/>
      <c r="H2" s="18"/>
      <c r="I2" s="22"/>
      <c r="J2" s="53"/>
    </row>
    <row r="3" spans="1:13" ht="15.6" x14ac:dyDescent="0.3">
      <c r="A3" s="20"/>
      <c r="B3" s="21"/>
      <c r="C3" s="21"/>
      <c r="D3" s="21"/>
      <c r="E3" s="21"/>
      <c r="F3" s="21"/>
      <c r="G3" s="21"/>
      <c r="H3" s="18"/>
      <c r="I3" s="22"/>
      <c r="J3" s="53"/>
    </row>
    <row r="4" spans="1:13" ht="15.6" x14ac:dyDescent="0.3">
      <c r="A4" s="20"/>
      <c r="B4" s="21"/>
      <c r="C4" s="21"/>
      <c r="D4" s="21"/>
      <c r="E4" s="21"/>
      <c r="F4" s="21"/>
      <c r="G4" s="21"/>
      <c r="H4" s="18"/>
      <c r="I4" s="23"/>
    </row>
    <row r="5" spans="1:13" ht="15.6" x14ac:dyDescent="0.3">
      <c r="A5" s="20"/>
      <c r="B5" s="21"/>
      <c r="C5" s="21"/>
      <c r="D5" s="21"/>
      <c r="E5" s="21"/>
      <c r="F5" s="21"/>
      <c r="G5" s="21"/>
      <c r="H5" s="21"/>
      <c r="I5" s="23"/>
    </row>
    <row r="6" spans="1:13" ht="15.6" x14ac:dyDescent="0.3">
      <c r="A6" s="20"/>
      <c r="B6" s="21"/>
      <c r="C6" s="21"/>
      <c r="D6" s="21"/>
      <c r="E6" s="21"/>
      <c r="F6" s="21"/>
      <c r="G6" s="21"/>
      <c r="H6" s="21"/>
      <c r="I6" s="23"/>
    </row>
    <row r="7" spans="1:13" x14ac:dyDescent="0.25">
      <c r="A7" s="20"/>
      <c r="B7" s="24"/>
      <c r="C7" s="249" t="s">
        <v>100</v>
      </c>
      <c r="D7" s="249"/>
      <c r="E7" s="249"/>
      <c r="F7" s="249"/>
      <c r="G7" s="249"/>
      <c r="H7" s="249"/>
      <c r="I7" s="23"/>
    </row>
    <row r="8" spans="1:13" ht="15.6" x14ac:dyDescent="0.3">
      <c r="A8" s="20"/>
      <c r="B8" s="24"/>
      <c r="C8" s="249" t="s">
        <v>326</v>
      </c>
      <c r="D8" s="249"/>
      <c r="E8" s="249"/>
      <c r="F8" s="249"/>
      <c r="G8" s="249"/>
      <c r="H8" s="249"/>
      <c r="I8" s="23"/>
    </row>
    <row r="9" spans="1:13" ht="15.6" x14ac:dyDescent="0.3">
      <c r="A9" s="20"/>
      <c r="B9" s="21"/>
      <c r="C9" s="58"/>
      <c r="D9" s="58"/>
      <c r="E9" s="58"/>
      <c r="F9" s="58"/>
      <c r="G9" s="58"/>
      <c r="H9" s="21"/>
      <c r="I9" s="23"/>
    </row>
    <row r="10" spans="1:13" ht="15.6" customHeight="1" x14ac:dyDescent="0.25">
      <c r="A10" s="20"/>
      <c r="B10" s="18"/>
      <c r="C10" s="258" t="s">
        <v>331</v>
      </c>
      <c r="D10" s="258"/>
      <c r="E10" s="246" t="s">
        <v>210</v>
      </c>
      <c r="F10" s="258" t="s">
        <v>129</v>
      </c>
      <c r="G10" s="258"/>
      <c r="H10" s="246" t="s">
        <v>210</v>
      </c>
      <c r="I10" s="23"/>
    </row>
    <row r="11" spans="1:13" x14ac:dyDescent="0.25">
      <c r="A11" s="20"/>
      <c r="B11" s="18"/>
      <c r="C11" s="58">
        <v>2014</v>
      </c>
      <c r="D11" s="58">
        <v>2015</v>
      </c>
      <c r="E11" s="246"/>
      <c r="F11" s="58">
        <v>2014</v>
      </c>
      <c r="G11" s="58">
        <v>2015</v>
      </c>
      <c r="H11" s="246"/>
      <c r="I11" s="23"/>
      <c r="L11" s="149"/>
    </row>
    <row r="12" spans="1:13" x14ac:dyDescent="0.25">
      <c r="A12" s="20"/>
      <c r="B12" s="18"/>
      <c r="C12" s="58"/>
      <c r="D12" s="58"/>
      <c r="E12" s="58"/>
      <c r="F12" s="58"/>
      <c r="G12" s="58"/>
      <c r="H12" s="58"/>
      <c r="I12" s="23"/>
      <c r="M12" s="219"/>
    </row>
    <row r="13" spans="1:13" x14ac:dyDescent="0.25">
      <c r="A13" s="20"/>
      <c r="B13" s="32" t="s">
        <v>29</v>
      </c>
      <c r="C13" s="57">
        <v>3422.8926369345872</v>
      </c>
      <c r="D13" s="57">
        <v>3865.1908541402104</v>
      </c>
      <c r="E13" s="66">
        <v>12.921767175313125</v>
      </c>
      <c r="F13" s="57">
        <v>564.40001545091059</v>
      </c>
      <c r="G13" s="57">
        <v>645.51635130447994</v>
      </c>
      <c r="H13" s="66">
        <v>14.372135654313167</v>
      </c>
      <c r="I13" s="23"/>
      <c r="K13" s="55" t="s">
        <v>29</v>
      </c>
      <c r="L13" s="150">
        <v>100</v>
      </c>
      <c r="M13" s="219"/>
    </row>
    <row r="14" spans="1:13" ht="16.149999999999999" customHeight="1" x14ac:dyDescent="0.25">
      <c r="A14" s="20"/>
      <c r="B14" s="167" t="s">
        <v>278</v>
      </c>
      <c r="C14" s="209">
        <v>2835.4012605104099</v>
      </c>
      <c r="D14" s="116">
        <v>3223.508345018301</v>
      </c>
      <c r="E14" s="65">
        <v>13.687906890399937</v>
      </c>
      <c r="F14" s="209">
        <v>470.84253510363652</v>
      </c>
      <c r="G14" s="116">
        <v>537.43138003934996</v>
      </c>
      <c r="H14" s="65">
        <v>14.142487131298932</v>
      </c>
      <c r="I14" s="23"/>
      <c r="K14" s="55" t="s">
        <v>278</v>
      </c>
      <c r="L14" s="151">
        <v>83.398426278625564</v>
      </c>
    </row>
    <row r="15" spans="1:13" x14ac:dyDescent="0.25">
      <c r="A15" s="20"/>
      <c r="B15" s="168" t="s">
        <v>276</v>
      </c>
      <c r="C15" s="209">
        <v>522.27757751860338</v>
      </c>
      <c r="D15" s="116">
        <v>571.12157463014501</v>
      </c>
      <c r="E15" s="65">
        <v>9.3521145103729442</v>
      </c>
      <c r="F15" s="209">
        <v>83.311009167411129</v>
      </c>
      <c r="G15" s="116">
        <v>96.214683336200011</v>
      </c>
      <c r="H15" s="65">
        <v>15.488558232273132</v>
      </c>
      <c r="I15" s="23"/>
      <c r="K15" s="55" t="s">
        <v>276</v>
      </c>
      <c r="L15" s="151">
        <v>14.776025199852331</v>
      </c>
      <c r="M15" s="219"/>
    </row>
    <row r="16" spans="1:13" x14ac:dyDescent="0.25">
      <c r="A16" s="20"/>
      <c r="B16" s="168" t="s">
        <v>277</v>
      </c>
      <c r="C16" s="209">
        <v>65.213798905574123</v>
      </c>
      <c r="D16" s="116">
        <v>70.560934491764272</v>
      </c>
      <c r="E16" s="65">
        <v>8.1993928829886098</v>
      </c>
      <c r="F16" s="209">
        <v>10.246471179862917</v>
      </c>
      <c r="G16" s="116">
        <v>11.870287928930001</v>
      </c>
      <c r="H16" s="65">
        <v>15.847570549540247</v>
      </c>
      <c r="I16" s="23"/>
      <c r="K16" s="55" t="s">
        <v>277</v>
      </c>
      <c r="L16" s="151">
        <v>1.8255485215221061</v>
      </c>
      <c r="M16" s="219"/>
    </row>
    <row r="17" spans="1:9" x14ac:dyDescent="0.25">
      <c r="A17" s="20"/>
      <c r="B17" s="59"/>
      <c r="C17" s="48"/>
      <c r="D17" s="63"/>
      <c r="E17" s="49"/>
      <c r="F17" s="48"/>
      <c r="G17" s="63"/>
      <c r="H17" s="49"/>
      <c r="I17" s="23"/>
    </row>
    <row r="18" spans="1:9" x14ac:dyDescent="0.25">
      <c r="A18" s="20" t="s">
        <v>5</v>
      </c>
      <c r="B18" s="257" t="s">
        <v>203</v>
      </c>
      <c r="C18" s="257"/>
      <c r="D18" s="257"/>
      <c r="E18" s="257"/>
      <c r="F18" s="257"/>
      <c r="G18" s="257"/>
      <c r="H18" s="257"/>
      <c r="I18" s="23"/>
    </row>
    <row r="19" spans="1:9" x14ac:dyDescent="0.25">
      <c r="A19" s="20" t="s">
        <v>5</v>
      </c>
      <c r="B19" s="257" t="s">
        <v>333</v>
      </c>
      <c r="C19" s="257"/>
      <c r="D19" s="257"/>
      <c r="E19" s="257"/>
      <c r="F19" s="257"/>
      <c r="G19" s="257"/>
      <c r="H19" s="257"/>
      <c r="I19" s="23"/>
    </row>
    <row r="20" spans="1:9" x14ac:dyDescent="0.25">
      <c r="A20" s="20" t="s">
        <v>5</v>
      </c>
      <c r="B20" s="60"/>
      <c r="C20" s="61"/>
      <c r="D20" s="61"/>
      <c r="E20" s="61"/>
      <c r="F20" s="61"/>
      <c r="G20" s="61"/>
      <c r="H20" s="61"/>
      <c r="I20" s="23"/>
    </row>
    <row r="21" spans="1:9" x14ac:dyDescent="0.25">
      <c r="A21" s="20" t="s">
        <v>5</v>
      </c>
      <c r="B21" s="60"/>
      <c r="C21" s="61"/>
      <c r="D21" s="61"/>
      <c r="E21" s="61"/>
      <c r="F21" s="61"/>
      <c r="G21" s="61"/>
      <c r="H21" s="61"/>
      <c r="I21" s="23"/>
    </row>
    <row r="22" spans="1:9" x14ac:dyDescent="0.25">
      <c r="A22" s="20" t="s">
        <v>5</v>
      </c>
      <c r="B22" s="60"/>
      <c r="C22" s="61"/>
      <c r="D22" s="61"/>
      <c r="E22" s="61"/>
      <c r="F22" s="61"/>
      <c r="G22" s="61"/>
      <c r="H22" s="61"/>
      <c r="I22" s="23"/>
    </row>
    <row r="23" spans="1:9" x14ac:dyDescent="0.25">
      <c r="A23" s="20" t="s">
        <v>5</v>
      </c>
      <c r="B23" s="60"/>
      <c r="C23" s="61"/>
      <c r="D23" s="61"/>
      <c r="E23" s="61"/>
      <c r="F23" s="61"/>
      <c r="G23" s="61"/>
      <c r="H23" s="61"/>
      <c r="I23" s="23"/>
    </row>
    <row r="24" spans="1:9" x14ac:dyDescent="0.25">
      <c r="A24" s="20" t="s">
        <v>5</v>
      </c>
      <c r="B24" s="60"/>
      <c r="C24" s="61"/>
      <c r="D24" s="61"/>
      <c r="E24" s="61"/>
      <c r="F24" s="61"/>
      <c r="G24" s="61"/>
      <c r="H24" s="61"/>
      <c r="I24" s="23"/>
    </row>
    <row r="25" spans="1:9" x14ac:dyDescent="0.25">
      <c r="A25" s="20" t="s">
        <v>5</v>
      </c>
      <c r="B25" s="60"/>
      <c r="C25" s="61"/>
      <c r="D25" s="61"/>
      <c r="E25" s="61"/>
      <c r="F25" s="61"/>
      <c r="G25" s="61"/>
      <c r="H25" s="61"/>
      <c r="I25" s="23"/>
    </row>
    <row r="26" spans="1:9" x14ac:dyDescent="0.25">
      <c r="A26" s="20"/>
      <c r="B26" s="60"/>
      <c r="C26" s="61"/>
      <c r="D26" s="61"/>
      <c r="E26" s="61"/>
      <c r="F26" s="61"/>
      <c r="G26" s="61"/>
      <c r="H26" s="61"/>
      <c r="I26" s="23"/>
    </row>
    <row r="27" spans="1:9" x14ac:dyDescent="0.25">
      <c r="A27" s="20" t="s">
        <v>5</v>
      </c>
      <c r="B27" s="60"/>
      <c r="C27" s="61"/>
      <c r="D27" s="61"/>
      <c r="E27" s="61"/>
      <c r="F27" s="61"/>
      <c r="G27" s="61"/>
      <c r="H27" s="61"/>
      <c r="I27" s="23"/>
    </row>
    <row r="28" spans="1:9" x14ac:dyDescent="0.25">
      <c r="A28" s="117" t="s">
        <v>4</v>
      </c>
      <c r="B28" s="117"/>
      <c r="C28" s="54"/>
      <c r="D28" s="54"/>
      <c r="E28" s="54"/>
      <c r="F28" s="54"/>
      <c r="G28" s="54"/>
      <c r="H28" s="54"/>
      <c r="I28" s="28"/>
    </row>
    <row r="29" spans="1:9" x14ac:dyDescent="0.25">
      <c r="B29" s="55"/>
      <c r="C29" s="55"/>
      <c r="D29" s="56"/>
      <c r="E29" s="55"/>
    </row>
    <row r="30" spans="1:9" x14ac:dyDescent="0.25">
      <c r="B30" s="55"/>
      <c r="C30" s="55"/>
      <c r="D30" s="56"/>
      <c r="E30" s="55"/>
    </row>
    <row r="31" spans="1:9" x14ac:dyDescent="0.25">
      <c r="C31" s="55"/>
      <c r="D31" s="56"/>
    </row>
    <row r="32" spans="1:9" x14ac:dyDescent="0.25">
      <c r="C32" s="55"/>
      <c r="D32" s="56"/>
    </row>
    <row r="33" spans="3:5" x14ac:dyDescent="0.25">
      <c r="C33" s="55"/>
      <c r="D33" s="56"/>
      <c r="E33" s="56"/>
    </row>
    <row r="34" spans="3:5" x14ac:dyDescent="0.25">
      <c r="C34" s="55"/>
      <c r="D34" s="56"/>
    </row>
  </sheetData>
  <mergeCells count="8">
    <mergeCell ref="C7:H7"/>
    <mergeCell ref="C8:H8"/>
    <mergeCell ref="B18:H18"/>
    <mergeCell ref="B19:H19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15
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34"/>
  <sheetViews>
    <sheetView zoomScaleNormal="100" zoomScaleSheetLayoutView="80" workbookViewId="0">
      <selection activeCell="P8" sqref="P8"/>
    </sheetView>
  </sheetViews>
  <sheetFormatPr baseColWidth="10" defaultColWidth="10.85546875" defaultRowHeight="15.75" x14ac:dyDescent="0.25"/>
  <cols>
    <col min="1" max="1" width="1.85546875" style="19" customWidth="1"/>
    <col min="2" max="2" width="48.7109375" style="19" customWidth="1"/>
    <col min="3" max="3" width="11.85546875" style="19" customWidth="1"/>
    <col min="4" max="4" width="11.7109375" style="19" customWidth="1"/>
    <col min="5" max="8" width="11" style="19" customWidth="1"/>
    <col min="9" max="9" width="1.85546875" style="19" customWidth="1"/>
    <col min="10" max="10" width="17.140625" style="19" bestFit="1" customWidth="1"/>
    <col min="11" max="11" width="17.42578125" style="55" customWidth="1"/>
    <col min="12" max="12" width="10.85546875" style="55" customWidth="1"/>
    <col min="13" max="21" width="10.85546875" style="55"/>
    <col min="22" max="23" width="10.85546875" style="19"/>
    <col min="24" max="31" width="10.85546875" style="55"/>
    <col min="32" max="16384" width="10.85546875" style="19"/>
  </cols>
  <sheetData>
    <row r="1" spans="1:13" ht="15.6" x14ac:dyDescent="0.3">
      <c r="A1" s="15"/>
      <c r="B1" s="16"/>
      <c r="C1" s="16"/>
      <c r="D1" s="16"/>
      <c r="E1" s="16"/>
      <c r="F1" s="16"/>
      <c r="G1" s="16"/>
      <c r="H1" s="52"/>
      <c r="I1" s="17"/>
      <c r="J1" s="151">
        <v>1000000000</v>
      </c>
      <c r="K1" s="55">
        <v>1000000000</v>
      </c>
    </row>
    <row r="2" spans="1:13" ht="15.6" x14ac:dyDescent="0.3">
      <c r="A2" s="20"/>
      <c r="B2" s="21"/>
      <c r="C2" s="21"/>
      <c r="D2" s="21"/>
      <c r="E2" s="21"/>
      <c r="F2" s="21"/>
      <c r="G2" s="21"/>
      <c r="H2" s="18"/>
      <c r="I2" s="22"/>
      <c r="J2" s="53"/>
    </row>
    <row r="3" spans="1:13" ht="15.6" x14ac:dyDescent="0.3">
      <c r="A3" s="20"/>
      <c r="B3" s="21"/>
      <c r="C3" s="21"/>
      <c r="D3" s="21"/>
      <c r="E3" s="21"/>
      <c r="F3" s="21"/>
      <c r="G3" s="21"/>
      <c r="H3" s="18"/>
      <c r="I3" s="22"/>
      <c r="J3" s="53"/>
    </row>
    <row r="4" spans="1:13" ht="15.6" x14ac:dyDescent="0.3">
      <c r="A4" s="20"/>
      <c r="B4" s="21"/>
      <c r="C4" s="21"/>
      <c r="D4" s="21"/>
      <c r="E4" s="21"/>
      <c r="F4" s="21"/>
      <c r="G4" s="21"/>
      <c r="H4" s="18"/>
      <c r="I4" s="23"/>
    </row>
    <row r="5" spans="1:13" ht="15.6" x14ac:dyDescent="0.3">
      <c r="A5" s="20"/>
      <c r="B5" s="21"/>
      <c r="C5" s="21"/>
      <c r="D5" s="21"/>
      <c r="E5" s="21"/>
      <c r="F5" s="21"/>
      <c r="G5" s="21"/>
      <c r="H5" s="21"/>
      <c r="I5" s="23"/>
      <c r="J5" s="175"/>
      <c r="K5" s="175"/>
      <c r="L5" s="175"/>
      <c r="M5" s="175"/>
    </row>
    <row r="6" spans="1:13" ht="15.6" x14ac:dyDescent="0.3">
      <c r="A6" s="20"/>
      <c r="B6" s="21"/>
      <c r="C6" s="21"/>
      <c r="D6" s="21"/>
      <c r="E6" s="21"/>
      <c r="F6" s="21"/>
      <c r="G6" s="21"/>
      <c r="H6" s="21"/>
      <c r="I6" s="23"/>
      <c r="J6" s="175"/>
      <c r="K6" s="175"/>
      <c r="L6" s="175"/>
      <c r="M6" s="175"/>
    </row>
    <row r="7" spans="1:13" x14ac:dyDescent="0.25">
      <c r="A7" s="20"/>
      <c r="B7" s="21"/>
      <c r="C7" s="249" t="s">
        <v>105</v>
      </c>
      <c r="D7" s="249"/>
      <c r="E7" s="249"/>
      <c r="F7" s="249"/>
      <c r="G7" s="249"/>
      <c r="H7" s="249"/>
      <c r="I7" s="23"/>
      <c r="J7" s="175"/>
      <c r="K7" s="175"/>
      <c r="L7" s="175"/>
      <c r="M7" s="175"/>
    </row>
    <row r="8" spans="1:13" ht="15.6" x14ac:dyDescent="0.3">
      <c r="A8" s="20"/>
      <c r="B8" s="21"/>
      <c r="C8" s="249" t="s">
        <v>326</v>
      </c>
      <c r="D8" s="249"/>
      <c r="E8" s="249"/>
      <c r="F8" s="249"/>
      <c r="G8" s="249"/>
      <c r="H8" s="249"/>
      <c r="I8" s="23"/>
      <c r="J8" s="175"/>
      <c r="K8" s="175"/>
      <c r="L8" s="175"/>
      <c r="M8" s="175"/>
    </row>
    <row r="9" spans="1:13" ht="15.6" x14ac:dyDescent="0.3">
      <c r="A9" s="20"/>
      <c r="B9" s="21"/>
      <c r="C9" s="58"/>
      <c r="D9" s="58"/>
      <c r="E9" s="58"/>
      <c r="F9" s="58"/>
      <c r="G9" s="58"/>
      <c r="H9" s="21"/>
      <c r="I9" s="23"/>
      <c r="J9" s="175"/>
      <c r="K9" s="175"/>
      <c r="L9" s="175"/>
      <c r="M9" s="175"/>
    </row>
    <row r="10" spans="1:13" ht="15.6" customHeight="1" x14ac:dyDescent="0.25">
      <c r="A10" s="20"/>
      <c r="B10" s="18"/>
      <c r="C10" s="258" t="s">
        <v>331</v>
      </c>
      <c r="D10" s="258"/>
      <c r="E10" s="246" t="s">
        <v>210</v>
      </c>
      <c r="F10" s="258" t="s">
        <v>129</v>
      </c>
      <c r="G10" s="258"/>
      <c r="H10" s="246" t="s">
        <v>210</v>
      </c>
      <c r="I10" s="23"/>
      <c r="J10" s="175"/>
      <c r="K10" s="175"/>
      <c r="L10" s="175"/>
      <c r="M10" s="175"/>
    </row>
    <row r="11" spans="1:13" x14ac:dyDescent="0.25">
      <c r="A11" s="20"/>
      <c r="B11" s="18"/>
      <c r="C11" s="58">
        <v>2014</v>
      </c>
      <c r="D11" s="58">
        <v>2015</v>
      </c>
      <c r="E11" s="246"/>
      <c r="F11" s="58">
        <v>2014</v>
      </c>
      <c r="G11" s="58">
        <v>2015</v>
      </c>
      <c r="H11" s="246"/>
      <c r="I11" s="23"/>
      <c r="J11" s="175"/>
      <c r="K11" s="175"/>
      <c r="L11" s="176"/>
      <c r="M11" s="175"/>
    </row>
    <row r="12" spans="1:13" x14ac:dyDescent="0.25">
      <c r="A12" s="20"/>
      <c r="B12" s="18"/>
      <c r="C12" s="58"/>
      <c r="D12" s="58"/>
      <c r="E12" s="58"/>
      <c r="F12" s="58"/>
      <c r="G12" s="58"/>
      <c r="H12" s="58"/>
      <c r="I12" s="23"/>
      <c r="J12" s="175"/>
      <c r="M12" s="175"/>
    </row>
    <row r="13" spans="1:13" ht="17.45" customHeight="1" x14ac:dyDescent="0.25">
      <c r="A13" s="20"/>
      <c r="B13" s="68" t="s">
        <v>30</v>
      </c>
      <c r="C13" s="57">
        <v>2101.7375553320835</v>
      </c>
      <c r="D13" s="57">
        <v>2355.2463663880249</v>
      </c>
      <c r="E13" s="66">
        <v>12.061868067818104</v>
      </c>
      <c r="F13" s="57">
        <v>371.1462670676043</v>
      </c>
      <c r="G13" s="57">
        <v>371.11869172211999</v>
      </c>
      <c r="H13" s="237">
        <v>-7.4297784811827583E-3</v>
      </c>
      <c r="I13" s="23"/>
      <c r="J13" s="175"/>
      <c r="K13" s="55" t="s">
        <v>30</v>
      </c>
      <c r="L13" s="150">
        <v>100</v>
      </c>
      <c r="M13" s="175"/>
    </row>
    <row r="14" spans="1:13" x14ac:dyDescent="0.25">
      <c r="A14" s="20"/>
      <c r="B14" s="104" t="s">
        <v>31</v>
      </c>
      <c r="C14" s="209">
        <v>1774.1035651841062</v>
      </c>
      <c r="D14" s="57">
        <v>2002.2860563812826</v>
      </c>
      <c r="E14" s="65">
        <v>12.861847283052885</v>
      </c>
      <c r="F14" s="214">
        <v>319.32633154552269</v>
      </c>
      <c r="G14" s="57">
        <v>312.94931766925998</v>
      </c>
      <c r="H14" s="65">
        <v>-1.997020992724996</v>
      </c>
      <c r="I14" s="23"/>
      <c r="J14" s="175"/>
      <c r="K14" s="55" t="s">
        <v>31</v>
      </c>
      <c r="L14" s="151">
        <v>85.013868823071888</v>
      </c>
      <c r="M14" s="175"/>
    </row>
    <row r="15" spans="1:13" ht="15.6" customHeight="1" x14ac:dyDescent="0.25">
      <c r="A15" s="20"/>
      <c r="B15" s="104" t="s">
        <v>33</v>
      </c>
      <c r="C15" s="209">
        <v>214.72705507454151</v>
      </c>
      <c r="D15" s="57">
        <v>234.21706439247234</v>
      </c>
      <c r="E15" s="65">
        <v>9.0766435143279764</v>
      </c>
      <c r="F15" s="214">
        <v>34.146932546506754</v>
      </c>
      <c r="G15" s="57">
        <v>38.485381033210004</v>
      </c>
      <c r="H15" s="65">
        <v>12.70523635115528</v>
      </c>
      <c r="I15" s="23"/>
      <c r="J15" s="179"/>
      <c r="K15" s="55" t="s">
        <v>33</v>
      </c>
      <c r="L15" s="151">
        <v>9.9444825702741468</v>
      </c>
      <c r="M15" s="175"/>
    </row>
    <row r="16" spans="1:13" x14ac:dyDescent="0.25">
      <c r="A16" s="20" t="s">
        <v>5</v>
      </c>
      <c r="B16" s="104" t="s">
        <v>32</v>
      </c>
      <c r="C16" s="209">
        <v>112.90693507343579</v>
      </c>
      <c r="D16" s="57">
        <v>118.74324561426999</v>
      </c>
      <c r="E16" s="65">
        <v>5.1691337977053609</v>
      </c>
      <c r="F16" s="214">
        <v>17.673002975574839</v>
      </c>
      <c r="G16" s="57">
        <v>19.68399301965</v>
      </c>
      <c r="H16" s="65">
        <v>11.37888137547689</v>
      </c>
      <c r="I16" s="23"/>
      <c r="J16" s="175"/>
      <c r="K16" s="55" t="s">
        <v>32</v>
      </c>
      <c r="L16" s="151">
        <v>5.0416486066539656</v>
      </c>
      <c r="M16" s="175"/>
    </row>
    <row r="17" spans="1:13" x14ac:dyDescent="0.25">
      <c r="A17" s="20"/>
      <c r="B17" s="59"/>
      <c r="C17" s="48"/>
      <c r="D17" s="63"/>
      <c r="E17" s="49"/>
      <c r="F17" s="48"/>
      <c r="G17" s="63"/>
      <c r="H17" s="49"/>
      <c r="I17" s="23"/>
      <c r="J17" s="175"/>
      <c r="M17" s="175"/>
    </row>
    <row r="18" spans="1:13" ht="15.6" customHeight="1" x14ac:dyDescent="0.25">
      <c r="A18" s="20" t="s">
        <v>5</v>
      </c>
      <c r="B18" s="260" t="s">
        <v>202</v>
      </c>
      <c r="C18" s="260"/>
      <c r="D18" s="260"/>
      <c r="E18" s="260"/>
      <c r="F18" s="260"/>
      <c r="G18" s="260"/>
      <c r="H18" s="260"/>
      <c r="I18" s="23"/>
      <c r="J18" s="175"/>
      <c r="K18" s="175"/>
      <c r="L18" s="175"/>
      <c r="M18" s="175"/>
    </row>
    <row r="19" spans="1:13" x14ac:dyDescent="0.25">
      <c r="A19" s="20" t="s">
        <v>5</v>
      </c>
      <c r="B19" s="257" t="s">
        <v>332</v>
      </c>
      <c r="C19" s="257"/>
      <c r="D19" s="257"/>
      <c r="E19" s="257"/>
      <c r="F19" s="257"/>
      <c r="G19" s="257"/>
      <c r="H19" s="257"/>
      <c r="I19" s="23"/>
    </row>
    <row r="20" spans="1:13" x14ac:dyDescent="0.25">
      <c r="A20" s="20"/>
      <c r="B20" s="200"/>
      <c r="C20" s="200"/>
      <c r="D20" s="200"/>
      <c r="E20" s="200"/>
      <c r="F20" s="200"/>
      <c r="G20" s="200"/>
      <c r="H20" s="200"/>
      <c r="I20" s="23"/>
    </row>
    <row r="21" spans="1:13" x14ac:dyDescent="0.25">
      <c r="A21" s="20" t="s">
        <v>5</v>
      </c>
      <c r="B21" s="64"/>
      <c r="C21" s="64"/>
      <c r="D21" s="64"/>
      <c r="E21" s="61"/>
      <c r="F21" s="259"/>
      <c r="G21" s="259"/>
      <c r="H21" s="259"/>
      <c r="I21" s="23"/>
    </row>
    <row r="22" spans="1:13" x14ac:dyDescent="0.25">
      <c r="A22" s="20" t="s">
        <v>5</v>
      </c>
      <c r="B22" s="60"/>
      <c r="C22" s="61"/>
      <c r="D22" s="61"/>
      <c r="E22" s="61"/>
      <c r="F22" s="61"/>
      <c r="G22" s="61"/>
      <c r="H22" s="61"/>
      <c r="I22" s="23"/>
    </row>
    <row r="23" spans="1:13" x14ac:dyDescent="0.25">
      <c r="A23" s="20" t="s">
        <v>5</v>
      </c>
      <c r="B23" s="60"/>
      <c r="C23" s="61"/>
      <c r="D23" s="61"/>
      <c r="E23" s="61"/>
      <c r="F23" s="61"/>
      <c r="G23" s="61"/>
      <c r="H23" s="61"/>
      <c r="I23" s="23"/>
    </row>
    <row r="24" spans="1:13" x14ac:dyDescent="0.25">
      <c r="A24" s="20" t="s">
        <v>5</v>
      </c>
      <c r="B24" s="60"/>
      <c r="C24" s="61"/>
      <c r="D24" s="61"/>
      <c r="E24" s="61"/>
      <c r="F24" s="61"/>
      <c r="G24" s="61"/>
      <c r="H24" s="61"/>
      <c r="I24" s="23"/>
    </row>
    <row r="25" spans="1:13" x14ac:dyDescent="0.25">
      <c r="A25" s="20" t="s">
        <v>5</v>
      </c>
      <c r="B25" s="60"/>
      <c r="C25" s="61"/>
      <c r="D25" s="61"/>
      <c r="E25" s="61"/>
      <c r="F25" s="61"/>
      <c r="G25" s="61"/>
      <c r="H25" s="61"/>
      <c r="I25" s="23"/>
    </row>
    <row r="26" spans="1:13" x14ac:dyDescent="0.25">
      <c r="A26" s="20" t="s">
        <v>5</v>
      </c>
      <c r="B26" s="60"/>
      <c r="C26" s="61"/>
      <c r="D26" s="61"/>
      <c r="E26" s="61"/>
      <c r="F26" s="61"/>
      <c r="G26" s="61"/>
      <c r="H26" s="61"/>
      <c r="I26" s="23"/>
    </row>
    <row r="27" spans="1:13" x14ac:dyDescent="0.25">
      <c r="A27" s="20"/>
      <c r="B27" s="60"/>
      <c r="C27" s="61"/>
      <c r="D27" s="61"/>
      <c r="E27" s="61"/>
      <c r="F27" s="61"/>
      <c r="G27" s="61"/>
      <c r="H27" s="61"/>
      <c r="I27" s="23"/>
    </row>
    <row r="28" spans="1:13" x14ac:dyDescent="0.25">
      <c r="A28" s="117" t="s">
        <v>4</v>
      </c>
      <c r="B28" s="117"/>
      <c r="C28" s="54"/>
      <c r="D28" s="54"/>
      <c r="E28" s="54"/>
      <c r="F28" s="54"/>
      <c r="G28" s="54"/>
      <c r="H28" s="54"/>
      <c r="I28" s="28"/>
    </row>
    <row r="29" spans="1:13" x14ac:dyDescent="0.25">
      <c r="B29" s="55"/>
      <c r="C29" s="55"/>
      <c r="D29" s="56"/>
      <c r="E29" s="55"/>
    </row>
    <row r="30" spans="1:13" x14ac:dyDescent="0.25">
      <c r="B30" s="55"/>
      <c r="C30" s="55"/>
      <c r="D30" s="56"/>
      <c r="E30" s="55"/>
    </row>
    <row r="31" spans="1:13" x14ac:dyDescent="0.25">
      <c r="C31" s="55"/>
      <c r="D31" s="56"/>
    </row>
    <row r="32" spans="1:13" x14ac:dyDescent="0.25">
      <c r="C32" s="55"/>
      <c r="D32" s="56"/>
    </row>
    <row r="33" spans="3:5" x14ac:dyDescent="0.25">
      <c r="C33" s="55"/>
      <c r="D33" s="56"/>
      <c r="E33" s="56"/>
    </row>
    <row r="34" spans="3:5" x14ac:dyDescent="0.25">
      <c r="C34" s="55"/>
      <c r="D34" s="56"/>
    </row>
  </sheetData>
  <sortState ref="B14:H16">
    <sortCondition descending="1" ref="D14:D16"/>
  </sortState>
  <mergeCells count="9">
    <mergeCell ref="F21:H21"/>
    <mergeCell ref="C7:H7"/>
    <mergeCell ref="C8:H8"/>
    <mergeCell ref="C10:D10"/>
    <mergeCell ref="E10:E11"/>
    <mergeCell ref="F10:G10"/>
    <mergeCell ref="H10:H11"/>
    <mergeCell ref="B18:H18"/>
    <mergeCell ref="B19:H1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16
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3"/>
  <sheetViews>
    <sheetView zoomScaleNormal="100" zoomScaleSheetLayoutView="80" workbookViewId="0">
      <selection activeCell="P8" sqref="P8"/>
    </sheetView>
  </sheetViews>
  <sheetFormatPr baseColWidth="10" defaultColWidth="10.85546875" defaultRowHeight="15.75" x14ac:dyDescent="0.25"/>
  <cols>
    <col min="1" max="1" width="1.85546875" style="19" customWidth="1"/>
    <col min="2" max="2" width="30.7109375" style="19" customWidth="1"/>
    <col min="3" max="4" width="13.140625" style="19" customWidth="1"/>
    <col min="5" max="8" width="11.7109375" style="19" customWidth="1"/>
    <col min="9" max="9" width="1.85546875" style="19" customWidth="1"/>
    <col min="10" max="10" width="17.140625" style="19" bestFit="1" customWidth="1"/>
    <col min="11" max="11" width="18.140625" style="55" customWidth="1"/>
    <col min="12" max="12" width="10.85546875" style="55" customWidth="1"/>
    <col min="13" max="33" width="10.85546875" style="55"/>
    <col min="34" max="16384" width="10.85546875" style="19"/>
  </cols>
  <sheetData>
    <row r="1" spans="1:13" ht="15.6" x14ac:dyDescent="0.3">
      <c r="A1" s="15"/>
      <c r="B1" s="16"/>
      <c r="C1" s="16"/>
      <c r="D1" s="16"/>
      <c r="E1" s="16"/>
      <c r="F1" s="16"/>
      <c r="G1" s="16"/>
      <c r="H1" s="52"/>
      <c r="I1" s="17"/>
      <c r="J1" s="151">
        <v>1000000000</v>
      </c>
    </row>
    <row r="2" spans="1:13" ht="15.6" x14ac:dyDescent="0.3">
      <c r="A2" s="20"/>
      <c r="B2" s="21"/>
      <c r="C2" s="21"/>
      <c r="D2" s="21"/>
      <c r="E2" s="21"/>
      <c r="F2" s="21"/>
      <c r="G2" s="21"/>
      <c r="H2" s="18"/>
      <c r="I2" s="22"/>
      <c r="J2" s="53"/>
    </row>
    <row r="3" spans="1:13" ht="15.6" x14ac:dyDescent="0.3">
      <c r="A3" s="20"/>
      <c r="B3" s="21"/>
      <c r="C3" s="21"/>
      <c r="D3" s="21"/>
      <c r="E3" s="21"/>
      <c r="F3" s="21"/>
      <c r="G3" s="21"/>
      <c r="H3" s="18"/>
      <c r="I3" s="22"/>
      <c r="J3" s="53"/>
    </row>
    <row r="4" spans="1:13" ht="15.6" x14ac:dyDescent="0.3">
      <c r="A4" s="20"/>
      <c r="B4" s="21"/>
      <c r="C4" s="21"/>
      <c r="D4" s="21"/>
      <c r="E4" s="21"/>
      <c r="F4" s="21"/>
      <c r="G4" s="21"/>
      <c r="H4" s="18"/>
      <c r="I4" s="23"/>
    </row>
    <row r="5" spans="1:13" ht="15.6" x14ac:dyDescent="0.3">
      <c r="A5" s="20"/>
      <c r="B5" s="21"/>
      <c r="C5" s="21"/>
      <c r="D5" s="21"/>
      <c r="E5" s="21"/>
      <c r="F5" s="21"/>
      <c r="G5" s="21"/>
      <c r="H5" s="21"/>
      <c r="I5" s="23"/>
    </row>
    <row r="6" spans="1:13" ht="15.6" x14ac:dyDescent="0.3">
      <c r="A6" s="20"/>
      <c r="B6" s="21"/>
      <c r="C6" s="21"/>
      <c r="D6" s="21"/>
      <c r="E6" s="21"/>
      <c r="F6" s="21"/>
      <c r="G6" s="21"/>
      <c r="H6" s="21"/>
      <c r="I6" s="23"/>
    </row>
    <row r="7" spans="1:13" x14ac:dyDescent="0.25">
      <c r="A7" s="20"/>
      <c r="B7" s="105"/>
      <c r="C7" s="249" t="s">
        <v>106</v>
      </c>
      <c r="D7" s="249"/>
      <c r="E7" s="249"/>
      <c r="F7" s="249"/>
      <c r="G7" s="249"/>
      <c r="H7" s="249"/>
      <c r="I7" s="23"/>
    </row>
    <row r="8" spans="1:13" ht="15.6" x14ac:dyDescent="0.3">
      <c r="A8" s="20"/>
      <c r="B8" s="21"/>
      <c r="C8" s="249" t="s">
        <v>326</v>
      </c>
      <c r="D8" s="249"/>
      <c r="E8" s="249"/>
      <c r="F8" s="249"/>
      <c r="G8" s="249"/>
      <c r="H8" s="249"/>
      <c r="I8" s="23"/>
    </row>
    <row r="9" spans="1:13" ht="15.6" x14ac:dyDescent="0.3">
      <c r="A9" s="20"/>
      <c r="B9" s="21"/>
      <c r="C9" s="58"/>
      <c r="D9" s="58"/>
      <c r="E9" s="58"/>
      <c r="F9" s="58"/>
      <c r="G9" s="58"/>
      <c r="H9" s="21"/>
      <c r="I9" s="23"/>
      <c r="K9" s="175"/>
      <c r="L9" s="175"/>
      <c r="M9" s="175"/>
    </row>
    <row r="10" spans="1:13" ht="15.6" customHeight="1" x14ac:dyDescent="0.25">
      <c r="A10" s="20"/>
      <c r="B10" s="18"/>
      <c r="C10" s="258" t="s">
        <v>331</v>
      </c>
      <c r="D10" s="258"/>
      <c r="E10" s="246" t="s">
        <v>210</v>
      </c>
      <c r="F10" s="258" t="s">
        <v>129</v>
      </c>
      <c r="G10" s="258"/>
      <c r="H10" s="246" t="s">
        <v>210</v>
      </c>
      <c r="I10" s="23"/>
      <c r="K10" s="175"/>
      <c r="L10" s="175"/>
      <c r="M10" s="175"/>
    </row>
    <row r="11" spans="1:13" x14ac:dyDescent="0.25">
      <c r="A11" s="20"/>
      <c r="B11" s="18"/>
      <c r="C11" s="58">
        <v>2014</v>
      </c>
      <c r="D11" s="58">
        <v>2015</v>
      </c>
      <c r="E11" s="246"/>
      <c r="F11" s="58">
        <v>2014</v>
      </c>
      <c r="G11" s="58">
        <v>2015</v>
      </c>
      <c r="H11" s="246"/>
      <c r="I11" s="23"/>
      <c r="K11" s="175"/>
      <c r="L11" s="176"/>
      <c r="M11" s="175"/>
    </row>
    <row r="12" spans="1:13" x14ac:dyDescent="0.25">
      <c r="A12" s="20"/>
      <c r="B12" s="18"/>
      <c r="C12" s="58"/>
      <c r="D12" s="58"/>
      <c r="E12" s="58"/>
      <c r="F12" s="58"/>
      <c r="G12" s="58"/>
      <c r="H12" s="58"/>
      <c r="I12" s="23"/>
      <c r="M12" s="175"/>
    </row>
    <row r="13" spans="1:13" ht="18" customHeight="1" x14ac:dyDescent="0.25">
      <c r="A13" s="20"/>
      <c r="B13" s="64" t="s">
        <v>34</v>
      </c>
      <c r="C13" s="57">
        <v>9085.1387984800367</v>
      </c>
      <c r="D13" s="57">
        <v>10561.979762553548</v>
      </c>
      <c r="E13" s="66">
        <v>16.255568537055165</v>
      </c>
      <c r="F13" s="57">
        <v>1469.2679736990485</v>
      </c>
      <c r="G13" s="57">
        <v>1770.27492783662</v>
      </c>
      <c r="H13" s="66">
        <v>20.486865536158973</v>
      </c>
      <c r="I13" s="23"/>
      <c r="K13" s="55" t="s">
        <v>34</v>
      </c>
      <c r="L13" s="55">
        <v>100</v>
      </c>
    </row>
    <row r="14" spans="1:13" x14ac:dyDescent="0.25">
      <c r="A14" s="20"/>
      <c r="B14" s="167" t="s">
        <v>37</v>
      </c>
      <c r="C14" s="209">
        <v>4139.2287680768568</v>
      </c>
      <c r="D14" s="57">
        <v>5012.4745435206869</v>
      </c>
      <c r="E14" s="65">
        <v>21.096823209642324</v>
      </c>
      <c r="F14" s="209">
        <v>674.45228128242331</v>
      </c>
      <c r="G14" s="57">
        <v>837.53750416334992</v>
      </c>
      <c r="H14" s="65">
        <v>24.180394581931218</v>
      </c>
      <c r="I14" s="23"/>
      <c r="K14" s="55" t="s">
        <v>37</v>
      </c>
      <c r="L14" s="178">
        <v>47.457717740493294</v>
      </c>
    </row>
    <row r="15" spans="1:13" x14ac:dyDescent="0.25">
      <c r="A15" s="20"/>
      <c r="B15" s="167" t="s">
        <v>36</v>
      </c>
      <c r="C15" s="209">
        <v>4102.3512457135967</v>
      </c>
      <c r="D15" s="57">
        <v>4554.0227472188317</v>
      </c>
      <c r="E15" s="65">
        <v>11.010064093784532</v>
      </c>
      <c r="F15" s="209">
        <v>658.56591218413917</v>
      </c>
      <c r="G15" s="57">
        <v>772.74858909056002</v>
      </c>
      <c r="H15" s="65">
        <v>17.338078815487592</v>
      </c>
      <c r="I15" s="23"/>
      <c r="K15" s="55" t="s">
        <v>36</v>
      </c>
      <c r="L15" s="178">
        <v>43.117131916543407</v>
      </c>
    </row>
    <row r="16" spans="1:13" x14ac:dyDescent="0.25">
      <c r="A16" s="20" t="s">
        <v>5</v>
      </c>
      <c r="B16" s="167" t="s">
        <v>35</v>
      </c>
      <c r="C16" s="209">
        <v>843.55878468958394</v>
      </c>
      <c r="D16" s="57">
        <v>995.48247181402974</v>
      </c>
      <c r="E16" s="65">
        <v>18.009851818489597</v>
      </c>
      <c r="F16" s="209">
        <v>136.24978023248599</v>
      </c>
      <c r="G16" s="57">
        <v>159.98883458270996</v>
      </c>
      <c r="H16" s="65">
        <v>17.423187259250984</v>
      </c>
      <c r="I16" s="23"/>
      <c r="K16" s="55" t="s">
        <v>35</v>
      </c>
      <c r="L16" s="178">
        <v>9.4251503429632972</v>
      </c>
    </row>
    <row r="17" spans="1:9" x14ac:dyDescent="0.25">
      <c r="A17" s="20"/>
      <c r="B17" s="59"/>
      <c r="C17" s="48"/>
      <c r="D17" s="63"/>
      <c r="E17" s="49"/>
      <c r="F17" s="48"/>
      <c r="G17" s="63"/>
      <c r="H17" s="49"/>
      <c r="I17" s="23"/>
    </row>
    <row r="18" spans="1:9" ht="15.6" customHeight="1" x14ac:dyDescent="0.25">
      <c r="A18" s="20" t="s">
        <v>5</v>
      </c>
      <c r="B18" s="260" t="s">
        <v>201</v>
      </c>
      <c r="C18" s="260"/>
      <c r="D18" s="260"/>
      <c r="E18" s="260"/>
      <c r="F18" s="260"/>
      <c r="G18" s="260"/>
      <c r="H18" s="260"/>
      <c r="I18" s="23"/>
    </row>
    <row r="19" spans="1:9" x14ac:dyDescent="0.25">
      <c r="A19" s="20" t="s">
        <v>5</v>
      </c>
      <c r="B19" s="257" t="s">
        <v>332</v>
      </c>
      <c r="C19" s="257"/>
      <c r="D19" s="257"/>
      <c r="E19" s="257"/>
      <c r="F19" s="257"/>
      <c r="G19" s="257"/>
      <c r="H19" s="257"/>
      <c r="I19" s="23"/>
    </row>
    <row r="20" spans="1:9" x14ac:dyDescent="0.25">
      <c r="A20" s="20" t="s">
        <v>5</v>
      </c>
      <c r="E20" s="61"/>
      <c r="F20" s="259"/>
      <c r="G20" s="259"/>
      <c r="H20" s="259"/>
      <c r="I20" s="23"/>
    </row>
    <row r="21" spans="1:9" x14ac:dyDescent="0.25">
      <c r="A21" s="20" t="s">
        <v>5</v>
      </c>
      <c r="B21" s="60"/>
      <c r="C21" s="61"/>
      <c r="D21" s="61"/>
      <c r="E21" s="61"/>
      <c r="F21" s="61"/>
      <c r="G21" s="61"/>
      <c r="H21" s="61"/>
      <c r="I21" s="23"/>
    </row>
    <row r="22" spans="1:9" x14ac:dyDescent="0.25">
      <c r="A22" s="20" t="s">
        <v>5</v>
      </c>
      <c r="B22" s="60"/>
      <c r="C22" s="61"/>
      <c r="D22" s="61"/>
      <c r="E22" s="61"/>
      <c r="F22" s="61"/>
      <c r="G22" s="61"/>
      <c r="H22" s="61"/>
      <c r="I22" s="23"/>
    </row>
    <row r="23" spans="1:9" x14ac:dyDescent="0.25">
      <c r="A23" s="20" t="s">
        <v>5</v>
      </c>
      <c r="B23" s="60"/>
      <c r="C23" s="61"/>
      <c r="D23" s="61"/>
      <c r="E23" s="61"/>
      <c r="F23" s="61"/>
      <c r="G23" s="61"/>
      <c r="H23" s="61"/>
      <c r="I23" s="23"/>
    </row>
    <row r="24" spans="1:9" x14ac:dyDescent="0.25">
      <c r="A24" s="20" t="s">
        <v>5</v>
      </c>
      <c r="B24" s="60"/>
      <c r="C24" s="61"/>
      <c r="D24" s="61"/>
      <c r="E24" s="61"/>
      <c r="F24" s="61"/>
      <c r="G24" s="61"/>
      <c r="H24" s="61"/>
      <c r="I24" s="23"/>
    </row>
    <row r="25" spans="1:9" x14ac:dyDescent="0.25">
      <c r="A25" s="20" t="s">
        <v>5</v>
      </c>
      <c r="B25" s="60"/>
      <c r="C25" s="61"/>
      <c r="D25" s="61"/>
      <c r="E25" s="61"/>
      <c r="F25" s="61"/>
      <c r="G25" s="61"/>
      <c r="H25" s="61"/>
      <c r="I25" s="23"/>
    </row>
    <row r="26" spans="1:9" x14ac:dyDescent="0.25">
      <c r="A26" s="20"/>
      <c r="B26" s="60"/>
      <c r="C26" s="61"/>
      <c r="D26" s="61"/>
      <c r="E26" s="61"/>
      <c r="F26" s="61"/>
      <c r="G26" s="61"/>
      <c r="H26" s="61"/>
      <c r="I26" s="23"/>
    </row>
    <row r="27" spans="1:9" x14ac:dyDescent="0.25">
      <c r="A27" s="117" t="s">
        <v>4</v>
      </c>
      <c r="B27" s="117"/>
      <c r="C27" s="54"/>
      <c r="D27" s="54"/>
      <c r="E27" s="54"/>
      <c r="F27" s="54"/>
      <c r="G27" s="54"/>
      <c r="H27" s="54"/>
      <c r="I27" s="28"/>
    </row>
    <row r="28" spans="1:9" x14ac:dyDescent="0.25">
      <c r="B28" s="55"/>
      <c r="C28" s="55"/>
      <c r="D28" s="56"/>
      <c r="E28" s="55"/>
    </row>
    <row r="29" spans="1:9" x14ac:dyDescent="0.25">
      <c r="B29" s="55"/>
      <c r="C29" s="55"/>
      <c r="D29" s="56"/>
      <c r="E29" s="55"/>
    </row>
    <row r="30" spans="1:9" x14ac:dyDescent="0.25">
      <c r="C30" s="55"/>
      <c r="D30" s="56"/>
    </row>
    <row r="31" spans="1:9" x14ac:dyDescent="0.25">
      <c r="C31" s="55"/>
      <c r="D31" s="56"/>
    </row>
    <row r="32" spans="1:9" x14ac:dyDescent="0.25">
      <c r="C32" s="55"/>
      <c r="D32" s="56"/>
      <c r="E32" s="56"/>
    </row>
    <row r="33" spans="3:4" x14ac:dyDescent="0.25">
      <c r="C33" s="55"/>
      <c r="D33" s="56"/>
    </row>
  </sheetData>
  <sortState ref="B14:H16">
    <sortCondition descending="1" ref="D14:D16"/>
  </sortState>
  <mergeCells count="9">
    <mergeCell ref="F20:H20"/>
    <mergeCell ref="C7:H7"/>
    <mergeCell ref="C8:H8"/>
    <mergeCell ref="C10:D10"/>
    <mergeCell ref="E10:E11"/>
    <mergeCell ref="F10:G10"/>
    <mergeCell ref="H10:H11"/>
    <mergeCell ref="B18:H18"/>
    <mergeCell ref="B19:H1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17
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6"/>
  <sheetViews>
    <sheetView zoomScaleNormal="100" zoomScaleSheetLayoutView="80" workbookViewId="0">
      <selection activeCell="P8" sqref="P8"/>
    </sheetView>
  </sheetViews>
  <sheetFormatPr baseColWidth="10" defaultColWidth="10.85546875" defaultRowHeight="15.75" x14ac:dyDescent="0.25"/>
  <cols>
    <col min="1" max="1" width="1.85546875" style="19" customWidth="1"/>
    <col min="2" max="2" width="42" style="19" customWidth="1"/>
    <col min="3" max="4" width="12.28515625" style="19" customWidth="1"/>
    <col min="5" max="5" width="10.7109375" style="19" customWidth="1"/>
    <col min="6" max="7" width="8.28515625" style="19" customWidth="1"/>
    <col min="8" max="8" width="10.28515625" style="19" customWidth="1"/>
    <col min="9" max="9" width="1.85546875" style="19" customWidth="1"/>
    <col min="10" max="10" width="15.85546875" style="19" bestFit="1" customWidth="1"/>
    <col min="11" max="11" width="17.42578125" style="55" customWidth="1"/>
    <col min="12" max="12" width="10.85546875" style="55" customWidth="1"/>
    <col min="13" max="33" width="10.85546875" style="55"/>
    <col min="34" max="16384" width="10.85546875" style="19"/>
  </cols>
  <sheetData>
    <row r="1" spans="1:16" ht="15.6" x14ac:dyDescent="0.3">
      <c r="A1" s="15"/>
      <c r="B1" s="16"/>
      <c r="C1" s="16"/>
      <c r="D1" s="16"/>
      <c r="E1" s="16"/>
      <c r="F1" s="16"/>
      <c r="G1" s="16"/>
      <c r="H1" s="52"/>
      <c r="I1" s="17"/>
      <c r="J1" s="151">
        <v>1000000000</v>
      </c>
    </row>
    <row r="2" spans="1:16" ht="15.6" x14ac:dyDescent="0.3">
      <c r="A2" s="20"/>
      <c r="B2" s="21"/>
      <c r="C2" s="21"/>
      <c r="D2" s="21"/>
      <c r="E2" s="21"/>
      <c r="F2" s="21"/>
      <c r="G2" s="21"/>
      <c r="H2" s="18"/>
      <c r="I2" s="22"/>
      <c r="J2" s="53"/>
    </row>
    <row r="3" spans="1:16" ht="15.6" x14ac:dyDescent="0.3">
      <c r="A3" s="20"/>
      <c r="B3" s="21"/>
      <c r="C3" s="21"/>
      <c r="D3" s="21"/>
      <c r="E3" s="21"/>
      <c r="F3" s="21"/>
      <c r="G3" s="21"/>
      <c r="H3" s="18"/>
      <c r="I3" s="22"/>
      <c r="J3" s="53"/>
    </row>
    <row r="4" spans="1:16" ht="15.6" x14ac:dyDescent="0.3">
      <c r="A4" s="20"/>
      <c r="B4" s="21"/>
      <c r="C4" s="21"/>
      <c r="D4" s="21"/>
      <c r="E4" s="21"/>
      <c r="F4" s="21"/>
      <c r="G4" s="21"/>
      <c r="H4" s="18"/>
      <c r="I4" s="23"/>
    </row>
    <row r="5" spans="1:16" ht="15.6" x14ac:dyDescent="0.3">
      <c r="A5" s="20"/>
      <c r="B5" s="21"/>
      <c r="C5" s="21"/>
      <c r="D5" s="21"/>
      <c r="E5" s="21"/>
      <c r="F5" s="21"/>
      <c r="G5" s="21"/>
      <c r="H5" s="21"/>
      <c r="I5" s="23"/>
    </row>
    <row r="6" spans="1:16" ht="15.6" x14ac:dyDescent="0.3">
      <c r="A6" s="20"/>
      <c r="B6" s="21"/>
      <c r="C6" s="21"/>
      <c r="D6" s="21"/>
      <c r="E6" s="21"/>
      <c r="F6" s="21"/>
      <c r="G6" s="21"/>
      <c r="H6" s="21"/>
      <c r="I6" s="23"/>
    </row>
    <row r="7" spans="1:16" x14ac:dyDescent="0.25">
      <c r="A7" s="20"/>
      <c r="B7" s="21"/>
      <c r="C7" s="249" t="s">
        <v>273</v>
      </c>
      <c r="D7" s="249"/>
      <c r="E7" s="249"/>
      <c r="F7" s="249"/>
      <c r="G7" s="249"/>
      <c r="H7" s="249"/>
      <c r="I7" s="23"/>
    </row>
    <row r="8" spans="1:16" ht="15.6" x14ac:dyDescent="0.3">
      <c r="A8" s="20"/>
      <c r="B8" s="21"/>
      <c r="C8" s="249" t="s">
        <v>326</v>
      </c>
      <c r="D8" s="249"/>
      <c r="E8" s="249"/>
      <c r="F8" s="249"/>
      <c r="G8" s="249"/>
      <c r="H8" s="249"/>
      <c r="I8" s="23"/>
    </row>
    <row r="9" spans="1:16" ht="15.6" x14ac:dyDescent="0.3">
      <c r="A9" s="20"/>
      <c r="B9" s="21"/>
      <c r="C9" s="58"/>
      <c r="D9" s="58"/>
      <c r="E9" s="58"/>
      <c r="F9" s="58"/>
      <c r="G9" s="58"/>
      <c r="H9" s="21"/>
      <c r="I9" s="23"/>
      <c r="K9" s="19"/>
      <c r="L9" s="19"/>
      <c r="M9" s="19"/>
      <c r="N9" s="19"/>
      <c r="O9" s="19"/>
      <c r="P9" s="19"/>
    </row>
    <row r="10" spans="1:16" ht="15.6" customHeight="1" x14ac:dyDescent="0.25">
      <c r="A10" s="20"/>
      <c r="B10" s="18"/>
      <c r="C10" s="258" t="s">
        <v>331</v>
      </c>
      <c r="D10" s="258"/>
      <c r="E10" s="246" t="s">
        <v>210</v>
      </c>
      <c r="F10" s="258" t="s">
        <v>129</v>
      </c>
      <c r="G10" s="258"/>
      <c r="H10" s="246" t="s">
        <v>210</v>
      </c>
      <c r="I10" s="23"/>
      <c r="K10" s="19"/>
      <c r="L10" s="19"/>
      <c r="M10" s="19"/>
      <c r="N10" s="19"/>
      <c r="O10" s="19"/>
      <c r="P10" s="19"/>
    </row>
    <row r="11" spans="1:16" x14ac:dyDescent="0.25">
      <c r="A11" s="20"/>
      <c r="B11" s="18"/>
      <c r="C11" s="58">
        <v>2014</v>
      </c>
      <c r="D11" s="58">
        <v>2015</v>
      </c>
      <c r="E11" s="246"/>
      <c r="F11" s="58">
        <v>2014</v>
      </c>
      <c r="G11" s="58">
        <v>2015</v>
      </c>
      <c r="H11" s="246"/>
      <c r="I11" s="23"/>
      <c r="J11" s="55"/>
      <c r="L11" s="149"/>
      <c r="O11" s="19"/>
      <c r="P11" s="19"/>
    </row>
    <row r="12" spans="1:16" x14ac:dyDescent="0.25">
      <c r="A12" s="20"/>
      <c r="B12" s="18"/>
      <c r="C12" s="58"/>
      <c r="D12" s="58"/>
      <c r="E12" s="58"/>
      <c r="F12" s="58"/>
      <c r="G12" s="58"/>
      <c r="H12" s="58"/>
      <c r="I12" s="23"/>
      <c r="J12" s="55"/>
      <c r="K12" s="55" t="s">
        <v>38</v>
      </c>
      <c r="O12" s="19"/>
      <c r="P12" s="19"/>
    </row>
    <row r="13" spans="1:16" x14ac:dyDescent="0.25">
      <c r="A13" s="20"/>
      <c r="B13" s="64" t="s">
        <v>38</v>
      </c>
      <c r="C13" s="57">
        <v>5458.0349398622311</v>
      </c>
      <c r="D13" s="57">
        <v>6295.6550788027889</v>
      </c>
      <c r="E13" s="66">
        <v>15.346551426834587</v>
      </c>
      <c r="F13" s="57">
        <v>895.88684709146116</v>
      </c>
      <c r="G13" s="57">
        <v>1052.1152241481902</v>
      </c>
      <c r="H13" s="66">
        <v>17.4384050356283</v>
      </c>
      <c r="I13" s="23"/>
      <c r="J13" s="55"/>
      <c r="K13" s="55" t="s">
        <v>40</v>
      </c>
      <c r="L13" s="151">
        <v>54.49086168249314</v>
      </c>
      <c r="O13" s="19"/>
      <c r="P13" s="19"/>
    </row>
    <row r="14" spans="1:16" ht="15.6" customHeight="1" x14ac:dyDescent="0.25">
      <c r="A14" s="20"/>
      <c r="B14" s="167" t="s">
        <v>40</v>
      </c>
      <c r="C14" s="209">
        <v>2972.9277601279064</v>
      </c>
      <c r="D14" s="57">
        <v>3430.5567009972824</v>
      </c>
      <c r="E14" s="65">
        <v>15.393207564844658</v>
      </c>
      <c r="F14" s="209">
        <v>489.07632072528247</v>
      </c>
      <c r="G14" s="57">
        <v>578.70383882931003</v>
      </c>
      <c r="H14" s="65">
        <v>18.3258755956766</v>
      </c>
      <c r="I14" s="23"/>
      <c r="J14" s="55"/>
      <c r="K14" s="55" t="s">
        <v>49</v>
      </c>
      <c r="L14" s="151">
        <v>34.697633458201757</v>
      </c>
      <c r="O14" s="19"/>
      <c r="P14" s="19"/>
    </row>
    <row r="15" spans="1:16" ht="15.6" customHeight="1" x14ac:dyDescent="0.25">
      <c r="A15" s="20"/>
      <c r="B15" s="167" t="s">
        <v>49</v>
      </c>
      <c r="C15" s="209">
        <v>1875.1045897807933</v>
      </c>
      <c r="D15" s="57">
        <v>2184.4433230356549</v>
      </c>
      <c r="E15" s="65">
        <v>16.497145542746729</v>
      </c>
      <c r="F15" s="209">
        <v>307.70403706186841</v>
      </c>
      <c r="G15" s="57">
        <v>361.12526795944007</v>
      </c>
      <c r="H15" s="65">
        <v>17.361238223478548</v>
      </c>
      <c r="I15" s="23"/>
      <c r="J15" s="55"/>
      <c r="K15" s="55" t="s">
        <v>39</v>
      </c>
      <c r="L15" s="151">
        <v>6.8949267093070077</v>
      </c>
      <c r="O15" s="19"/>
      <c r="P15" s="19"/>
    </row>
    <row r="16" spans="1:16" ht="15.6" customHeight="1" x14ac:dyDescent="0.25">
      <c r="A16" s="20"/>
      <c r="B16" s="167" t="s">
        <v>39</v>
      </c>
      <c r="C16" s="209">
        <v>374.52203298300191</v>
      </c>
      <c r="D16" s="57">
        <v>434.08080355421663</v>
      </c>
      <c r="E16" s="65">
        <v>15.902607944541902</v>
      </c>
      <c r="F16" s="209">
        <v>61.776670382044713</v>
      </c>
      <c r="G16" s="57">
        <v>71.266470081969999</v>
      </c>
      <c r="H16" s="65">
        <v>15.36146192605985</v>
      </c>
      <c r="I16" s="23"/>
      <c r="J16" s="55"/>
      <c r="K16" s="55" t="s">
        <v>48</v>
      </c>
      <c r="L16" s="151">
        <v>3.9165781499980907</v>
      </c>
      <c r="O16" s="19"/>
      <c r="P16" s="19"/>
    </row>
    <row r="17" spans="1:16" x14ac:dyDescent="0.25">
      <c r="A17" s="20" t="s">
        <v>5</v>
      </c>
      <c r="B17" s="167" t="s">
        <v>48</v>
      </c>
      <c r="C17" s="209">
        <v>235.48055697052979</v>
      </c>
      <c r="D17" s="57">
        <v>246.57425121563512</v>
      </c>
      <c r="E17" s="65">
        <v>4.7110871435953383</v>
      </c>
      <c r="F17" s="209">
        <v>37.329818922265481</v>
      </c>
      <c r="G17" s="57">
        <v>41.01964727747</v>
      </c>
      <c r="H17" s="65">
        <v>9.8843992865009778</v>
      </c>
      <c r="I17" s="23"/>
      <c r="J17" s="55"/>
      <c r="L17" s="151"/>
      <c r="O17" s="19"/>
      <c r="P17" s="19"/>
    </row>
    <row r="18" spans="1:16" x14ac:dyDescent="0.25">
      <c r="A18" s="20"/>
      <c r="B18" s="59"/>
      <c r="C18" s="48"/>
      <c r="D18" s="63"/>
      <c r="E18" s="49"/>
      <c r="F18" s="48"/>
      <c r="G18" s="63"/>
      <c r="H18" s="49"/>
      <c r="I18" s="23"/>
      <c r="J18" s="55"/>
      <c r="O18" s="19"/>
      <c r="P18" s="19"/>
    </row>
    <row r="19" spans="1:16" ht="15.6" customHeight="1" x14ac:dyDescent="0.25">
      <c r="A19" s="20" t="s">
        <v>5</v>
      </c>
      <c r="B19" s="260" t="s">
        <v>274</v>
      </c>
      <c r="C19" s="260"/>
      <c r="D19" s="260"/>
      <c r="E19" s="260"/>
      <c r="F19" s="260"/>
      <c r="G19" s="260"/>
      <c r="H19" s="260"/>
      <c r="I19" s="23"/>
      <c r="K19" s="19"/>
      <c r="L19" s="19"/>
      <c r="M19" s="19"/>
      <c r="N19" s="19"/>
      <c r="O19" s="19"/>
      <c r="P19" s="19"/>
    </row>
    <row r="20" spans="1:16" x14ac:dyDescent="0.25">
      <c r="A20" s="20" t="s">
        <v>5</v>
      </c>
      <c r="B20" s="257" t="s">
        <v>332</v>
      </c>
      <c r="C20" s="257"/>
      <c r="D20" s="257"/>
      <c r="E20" s="257"/>
      <c r="F20" s="257"/>
      <c r="G20" s="257"/>
      <c r="H20" s="257"/>
      <c r="I20" s="23"/>
      <c r="K20" s="19"/>
      <c r="L20" s="19"/>
      <c r="M20" s="19"/>
    </row>
    <row r="21" spans="1:16" x14ac:dyDescent="0.25">
      <c r="A21" s="20" t="s">
        <v>5</v>
      </c>
      <c r="E21" s="61"/>
      <c r="I21" s="23"/>
      <c r="K21" s="19"/>
      <c r="L21" s="19"/>
      <c r="M21" s="19"/>
    </row>
    <row r="22" spans="1:16" x14ac:dyDescent="0.25">
      <c r="A22" s="20" t="s">
        <v>5</v>
      </c>
      <c r="B22" s="60"/>
      <c r="C22" s="61"/>
      <c r="D22" s="61"/>
      <c r="E22" s="61"/>
      <c r="F22" s="61"/>
      <c r="G22" s="61"/>
      <c r="H22" s="61"/>
      <c r="I22" s="23"/>
      <c r="K22" s="19"/>
      <c r="L22" s="19"/>
      <c r="M22" s="19"/>
    </row>
    <row r="23" spans="1:16" x14ac:dyDescent="0.25">
      <c r="A23" s="20" t="s">
        <v>5</v>
      </c>
      <c r="B23" s="60"/>
      <c r="C23" s="61"/>
      <c r="D23" s="61"/>
      <c r="E23" s="61"/>
      <c r="F23" s="61"/>
      <c r="G23" s="61"/>
      <c r="H23" s="61"/>
      <c r="I23" s="23"/>
      <c r="K23" s="19"/>
      <c r="L23" s="19"/>
      <c r="M23" s="19"/>
    </row>
    <row r="24" spans="1:16" x14ac:dyDescent="0.25">
      <c r="A24" s="20" t="s">
        <v>5</v>
      </c>
      <c r="B24" s="60"/>
      <c r="C24" s="61"/>
      <c r="D24" s="61"/>
      <c r="E24" s="61"/>
      <c r="F24" s="61"/>
      <c r="G24" s="61"/>
      <c r="H24" s="61"/>
      <c r="I24" s="23"/>
    </row>
    <row r="25" spans="1:16" x14ac:dyDescent="0.25">
      <c r="A25" s="20" t="s">
        <v>5</v>
      </c>
      <c r="B25" s="60"/>
      <c r="C25" s="61"/>
      <c r="D25" s="61"/>
      <c r="E25" s="61"/>
      <c r="F25" s="61"/>
      <c r="G25" s="61"/>
      <c r="H25" s="61"/>
      <c r="I25" s="23"/>
    </row>
    <row r="26" spans="1:16" x14ac:dyDescent="0.25">
      <c r="A26" s="20" t="s">
        <v>5</v>
      </c>
      <c r="B26" s="60"/>
      <c r="C26" s="61"/>
      <c r="D26" s="61"/>
      <c r="E26" s="61"/>
      <c r="F26" s="61"/>
      <c r="G26" s="61"/>
      <c r="H26" s="61"/>
      <c r="I26" s="23"/>
    </row>
    <row r="27" spans="1:16" x14ac:dyDescent="0.25">
      <c r="A27" s="20"/>
      <c r="B27" s="60"/>
      <c r="C27" s="61"/>
      <c r="D27" s="61"/>
      <c r="E27" s="61"/>
      <c r="F27" s="61"/>
      <c r="G27" s="61"/>
      <c r="H27" s="61"/>
      <c r="I27" s="23"/>
    </row>
    <row r="28" spans="1:16" x14ac:dyDescent="0.25">
      <c r="A28" s="20" t="s">
        <v>5</v>
      </c>
      <c r="B28" s="60"/>
      <c r="C28" s="61"/>
      <c r="D28" s="61"/>
      <c r="E28" s="61"/>
      <c r="F28" s="61"/>
      <c r="G28" s="61"/>
      <c r="H28" s="61"/>
      <c r="I28" s="23"/>
    </row>
    <row r="29" spans="1:16" x14ac:dyDescent="0.25">
      <c r="A29" s="20" t="s">
        <v>5</v>
      </c>
      <c r="B29" s="118"/>
      <c r="C29" s="61"/>
      <c r="D29" s="61"/>
      <c r="E29" s="61"/>
      <c r="F29" s="61"/>
      <c r="G29" s="61"/>
      <c r="H29" s="61"/>
      <c r="I29" s="23"/>
    </row>
    <row r="30" spans="1:16" x14ac:dyDescent="0.25">
      <c r="A30" s="83" t="s">
        <v>4</v>
      </c>
      <c r="B30" s="83"/>
      <c r="C30" s="54"/>
      <c r="D30" s="54"/>
      <c r="E30" s="54"/>
      <c r="F30" s="54"/>
      <c r="G30" s="54"/>
      <c r="H30" s="54"/>
      <c r="I30" s="28"/>
    </row>
    <row r="31" spans="1:16" x14ac:dyDescent="0.25">
      <c r="B31" s="119"/>
      <c r="C31" s="55"/>
      <c r="D31" s="56"/>
      <c r="E31" s="55"/>
    </row>
    <row r="32" spans="1:16" x14ac:dyDescent="0.25">
      <c r="B32" s="55"/>
      <c r="C32" s="55"/>
      <c r="D32" s="56"/>
      <c r="E32" s="55"/>
    </row>
    <row r="33" spans="3:5" x14ac:dyDescent="0.25">
      <c r="C33" s="55"/>
      <c r="D33" s="56"/>
    </row>
    <row r="34" spans="3:5" x14ac:dyDescent="0.25">
      <c r="C34" s="55"/>
      <c r="D34" s="56"/>
    </row>
    <row r="35" spans="3:5" x14ac:dyDescent="0.25">
      <c r="C35" s="55"/>
      <c r="D35" s="56"/>
      <c r="E35" s="56"/>
    </row>
    <row r="36" spans="3:5" x14ac:dyDescent="0.25">
      <c r="C36" s="55"/>
      <c r="D36" s="56"/>
    </row>
  </sheetData>
  <sortState ref="B14:H17">
    <sortCondition descending="1" ref="D14:D17"/>
  </sortState>
  <mergeCells count="8">
    <mergeCell ref="B19:H19"/>
    <mergeCell ref="B20:H20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18
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9"/>
  <sheetViews>
    <sheetView zoomScaleNormal="100" zoomScaleSheetLayoutView="80" workbookViewId="0">
      <selection activeCell="A47" sqref="A47:G51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85546875" style="1" customWidth="1"/>
    <col min="9" max="10" width="11.28515625" style="1" customWidth="1"/>
    <col min="11" max="11" width="11.42578125" style="1" customWidth="1"/>
    <col min="12" max="12" width="0.855468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27" width="11.5703125" style="30" customWidth="1"/>
    <col min="28" max="28" width="11.5703125" style="29" customWidth="1"/>
    <col min="29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47" t="s">
        <v>107</v>
      </c>
      <c r="D8" s="247"/>
      <c r="E8" s="247"/>
      <c r="F8" s="247"/>
      <c r="G8" s="247"/>
      <c r="H8" s="247"/>
      <c r="I8" s="247"/>
      <c r="J8" s="247"/>
      <c r="K8" s="247"/>
      <c r="L8" s="11"/>
    </row>
    <row r="9" spans="1:18" ht="15.6" x14ac:dyDescent="0.3">
      <c r="A9" s="10"/>
      <c r="B9" s="3"/>
      <c r="C9" s="248" t="s">
        <v>369</v>
      </c>
      <c r="D9" s="248"/>
      <c r="E9" s="248"/>
      <c r="F9" s="248"/>
      <c r="G9" s="248"/>
      <c r="H9" s="248"/>
      <c r="I9" s="248"/>
      <c r="J9" s="248"/>
      <c r="K9" s="248"/>
      <c r="L9" s="70"/>
    </row>
    <row r="10" spans="1:18" ht="15.6" x14ac:dyDescent="0.3">
      <c r="A10" s="10"/>
      <c r="B10" s="3"/>
      <c r="C10" s="86"/>
      <c r="D10" s="86"/>
      <c r="E10" s="86"/>
      <c r="F10" s="86"/>
      <c r="G10" s="86"/>
      <c r="H10" s="86"/>
      <c r="I10" s="3"/>
      <c r="J10" s="3"/>
      <c r="K10" s="3"/>
      <c r="L10" s="11"/>
    </row>
    <row r="11" spans="1:18" ht="23.25" customHeight="1" x14ac:dyDescent="0.25">
      <c r="A11" s="10"/>
      <c r="B11" s="86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271</v>
      </c>
      <c r="K11" s="246" t="s">
        <v>212</v>
      </c>
      <c r="L11" s="11"/>
    </row>
    <row r="12" spans="1:18" ht="19.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30" t="s">
        <v>97</v>
      </c>
      <c r="R13" s="30" t="s">
        <v>98</v>
      </c>
    </row>
    <row r="14" spans="1:18" ht="15.6" customHeight="1" x14ac:dyDescent="0.25">
      <c r="A14" s="10"/>
      <c r="B14" s="166" t="s">
        <v>124</v>
      </c>
      <c r="C14" s="201">
        <v>1404.8552836794331</v>
      </c>
      <c r="D14" s="201">
        <v>1509.3970555471233</v>
      </c>
      <c r="E14" s="201">
        <v>1755.2352530731671</v>
      </c>
      <c r="F14" s="201">
        <v>1813.643577475515</v>
      </c>
      <c r="G14" s="201">
        <v>2086.8068700986046</v>
      </c>
      <c r="H14" s="201">
        <v>2424.6055881785887</v>
      </c>
      <c r="I14" s="181">
        <v>16.187349338370872</v>
      </c>
      <c r="J14" s="181">
        <v>2.7577081549625904</v>
      </c>
      <c r="K14" s="181">
        <v>15.061575273975091</v>
      </c>
      <c r="L14" s="11"/>
      <c r="N14" s="30">
        <v>2009</v>
      </c>
      <c r="O14" s="155" t="s">
        <v>146</v>
      </c>
      <c r="P14" s="46">
        <v>1404.8552836794331</v>
      </c>
      <c r="Q14" s="46" t="e">
        <v>#REF!</v>
      </c>
      <c r="R14" s="30" t="e">
        <v>#REF!</v>
      </c>
    </row>
    <row r="15" spans="1:18" ht="15.75" x14ac:dyDescent="0.25">
      <c r="A15" s="10"/>
      <c r="B15" s="166" t="s">
        <v>125</v>
      </c>
      <c r="C15" s="201">
        <v>1402.9575275860584</v>
      </c>
      <c r="D15" s="201">
        <v>1494.1934524988867</v>
      </c>
      <c r="E15" s="201">
        <v>1662.2084769320227</v>
      </c>
      <c r="F15" s="201">
        <v>1725.6821175187961</v>
      </c>
      <c r="G15" s="201">
        <v>2018.1959107350417</v>
      </c>
      <c r="H15" s="201">
        <v>2313.419980580391</v>
      </c>
      <c r="I15" s="181">
        <v>14.628117531851824</v>
      </c>
      <c r="J15" s="181">
        <v>-4.5857193491714465</v>
      </c>
      <c r="K15" s="181">
        <v>16.950618555219489</v>
      </c>
      <c r="L15" s="11"/>
      <c r="O15" s="155" t="s">
        <v>135</v>
      </c>
      <c r="P15" s="46">
        <v>1402.9575275860584</v>
      </c>
      <c r="Q15" s="46">
        <v>-0.13508552200510726</v>
      </c>
      <c r="R15" s="30" t="e">
        <v>#REF!</v>
      </c>
    </row>
    <row r="16" spans="1:18" ht="15.75" x14ac:dyDescent="0.25">
      <c r="A16" s="10"/>
      <c r="B16" s="166" t="s">
        <v>126</v>
      </c>
      <c r="C16" s="201">
        <v>1388.1497192876373</v>
      </c>
      <c r="D16" s="201">
        <v>1470.5881121293698</v>
      </c>
      <c r="E16" s="201">
        <v>1619.6132396223959</v>
      </c>
      <c r="F16" s="201">
        <v>1727.0087735417787</v>
      </c>
      <c r="G16" s="201">
        <v>2026.2747965009387</v>
      </c>
      <c r="H16" s="201">
        <v>2372.5406239194331</v>
      </c>
      <c r="I16" s="181">
        <v>17.088789142343465</v>
      </c>
      <c r="J16" s="181">
        <v>2.5555516869103068</v>
      </c>
      <c r="K16" s="181">
        <v>17.328575716811212</v>
      </c>
      <c r="L16" s="11"/>
      <c r="O16" s="155" t="s">
        <v>136</v>
      </c>
      <c r="P16" s="46">
        <v>1388.1497192876373</v>
      </c>
      <c r="Q16" s="46">
        <v>-1.0554708896925447</v>
      </c>
      <c r="R16" s="30" t="e">
        <v>#REF!</v>
      </c>
    </row>
    <row r="17" spans="1:18" ht="15.75" x14ac:dyDescent="0.25">
      <c r="A17" s="10"/>
      <c r="B17" s="166" t="s">
        <v>127</v>
      </c>
      <c r="C17" s="201">
        <v>1406.2697527733765</v>
      </c>
      <c r="D17" s="201">
        <v>1480.7116960546734</v>
      </c>
      <c r="E17" s="201">
        <v>1593.9700121598366</v>
      </c>
      <c r="F17" s="201">
        <v>1716.2420461204044</v>
      </c>
      <c r="G17" s="201">
        <v>2010.8981596968649</v>
      </c>
      <c r="H17" s="201">
        <v>2278.084280629625</v>
      </c>
      <c r="I17" s="181">
        <v>13.286904642303575</v>
      </c>
      <c r="J17" s="181">
        <v>-3.9812318633249077</v>
      </c>
      <c r="K17" s="181">
        <v>17.168680504159404</v>
      </c>
      <c r="L17" s="12"/>
      <c r="O17" s="155" t="s">
        <v>137</v>
      </c>
      <c r="P17" s="46">
        <v>1406.2697527733765</v>
      </c>
      <c r="Q17" s="46">
        <v>1.3053371141434233</v>
      </c>
      <c r="R17" s="30" t="e">
        <v>#REF!</v>
      </c>
    </row>
    <row r="18" spans="1:18" ht="15.75" x14ac:dyDescent="0.25">
      <c r="A18" s="10"/>
      <c r="B18" s="166" t="s">
        <v>128</v>
      </c>
      <c r="C18" s="201">
        <v>1426.7042888560125</v>
      </c>
      <c r="D18" s="201">
        <v>1493.7324476518154</v>
      </c>
      <c r="E18" s="201">
        <v>1577.8226812474566</v>
      </c>
      <c r="F18" s="201">
        <v>1732.3423569037757</v>
      </c>
      <c r="G18" s="201">
        <v>2005.4995422422066</v>
      </c>
      <c r="H18" s="238">
        <v>2426.2515897916564</v>
      </c>
      <c r="I18" s="181">
        <v>20.979912420176206</v>
      </c>
      <c r="J18" s="181">
        <v>6.504031058986115</v>
      </c>
      <c r="K18" s="181">
        <v>15.768083268866452</v>
      </c>
      <c r="L18" s="11"/>
      <c r="O18" s="155" t="s">
        <v>138</v>
      </c>
      <c r="P18" s="46">
        <v>1426.7042888560125</v>
      </c>
      <c r="Q18" s="46">
        <v>1.453102154998076</v>
      </c>
      <c r="R18" s="30" t="e">
        <v>#REF!</v>
      </c>
    </row>
    <row r="19" spans="1:18" ht="15.75" x14ac:dyDescent="0.25">
      <c r="A19" s="10"/>
      <c r="B19" s="166" t="s">
        <v>129</v>
      </c>
      <c r="C19" s="201">
        <v>1436.9737199444862</v>
      </c>
      <c r="D19" s="201">
        <v>1514.9097370192337</v>
      </c>
      <c r="E19" s="201">
        <v>1600.9971545992348</v>
      </c>
      <c r="F19" s="201">
        <v>1765.7433896764746</v>
      </c>
      <c r="G19" s="201">
        <v>2038.9274987749504</v>
      </c>
      <c r="H19" s="57">
        <v>2372.2646053587596</v>
      </c>
      <c r="I19" s="67">
        <v>16.348649316078578</v>
      </c>
      <c r="J19" s="67">
        <v>-2.2251189719996289</v>
      </c>
      <c r="K19" s="67">
        <v>15.471336927872038</v>
      </c>
      <c r="L19" s="11"/>
      <c r="O19" s="155" t="s">
        <v>139</v>
      </c>
      <c r="P19" s="46">
        <v>1436.9737199444862</v>
      </c>
      <c r="Q19" s="46">
        <v>0.71980095445765002</v>
      </c>
      <c r="R19" s="30" t="e">
        <v>#REF!</v>
      </c>
    </row>
    <row r="20" spans="1:18" ht="15.75" x14ac:dyDescent="0.25">
      <c r="A20" s="10"/>
      <c r="B20" s="166" t="s">
        <v>130</v>
      </c>
      <c r="C20" s="201">
        <v>1447.4055848952551</v>
      </c>
      <c r="D20" s="201">
        <v>1536.8840199693216</v>
      </c>
      <c r="E20" s="201">
        <v>1637.9937149629377</v>
      </c>
      <c r="F20" s="201">
        <v>1833.7097465375396</v>
      </c>
      <c r="G20" s="201">
        <v>2104.0051474120114</v>
      </c>
      <c r="H20" s="201"/>
      <c r="I20" s="154"/>
      <c r="J20" s="154"/>
      <c r="K20" s="154">
        <v>14.740359066359932</v>
      </c>
      <c r="L20" s="11"/>
      <c r="O20" s="155" t="s">
        <v>140</v>
      </c>
      <c r="P20" s="46">
        <v>1447.4055848952551</v>
      </c>
      <c r="Q20" s="46">
        <v>0.72596073303079489</v>
      </c>
      <c r="R20" s="30" t="e">
        <v>#REF!</v>
      </c>
    </row>
    <row r="21" spans="1:18" ht="15.75" x14ac:dyDescent="0.25">
      <c r="A21" s="10"/>
      <c r="B21" s="166" t="s">
        <v>99</v>
      </c>
      <c r="C21" s="201">
        <v>1465.242923133485</v>
      </c>
      <c r="D21" s="201">
        <v>1560.2521778496919</v>
      </c>
      <c r="E21" s="201">
        <v>1602.0799156235432</v>
      </c>
      <c r="F21" s="201">
        <v>1823.2258599313489</v>
      </c>
      <c r="G21" s="201">
        <v>2085.5477236328397</v>
      </c>
      <c r="H21" s="201"/>
      <c r="I21" s="154"/>
      <c r="J21" s="154"/>
      <c r="K21" s="154">
        <v>14.38778757292134</v>
      </c>
      <c r="L21" s="11"/>
      <c r="O21" s="155" t="s">
        <v>141</v>
      </c>
      <c r="P21" s="46">
        <v>1465.242923133485</v>
      </c>
      <c r="Q21" s="46">
        <v>1.2323662713737971</v>
      </c>
      <c r="R21" s="30" t="e">
        <v>#REF!</v>
      </c>
    </row>
    <row r="22" spans="1:18" ht="15.75" x14ac:dyDescent="0.25">
      <c r="A22" s="10"/>
      <c r="B22" s="166" t="s">
        <v>131</v>
      </c>
      <c r="C22" s="201">
        <v>1490.1215669260073</v>
      </c>
      <c r="D22" s="201">
        <v>1592.2150857495817</v>
      </c>
      <c r="E22" s="201">
        <v>1599.9031947154299</v>
      </c>
      <c r="F22" s="201">
        <v>1832.8134331690078</v>
      </c>
      <c r="G22" s="201">
        <v>2078.6474681717696</v>
      </c>
      <c r="H22" s="201"/>
      <c r="I22" s="154"/>
      <c r="J22" s="154"/>
      <c r="K22" s="154">
        <v>13.412932847054982</v>
      </c>
      <c r="L22" s="11"/>
      <c r="O22" s="155" t="s">
        <v>142</v>
      </c>
      <c r="P22" s="46">
        <v>1490.1215669260073</v>
      </c>
      <c r="Q22" s="46">
        <v>1.6979193961447869</v>
      </c>
      <c r="R22" s="30" t="e">
        <v>#REF!</v>
      </c>
    </row>
    <row r="23" spans="1:18" ht="15.75" x14ac:dyDescent="0.25">
      <c r="A23" s="10"/>
      <c r="B23" s="166" t="s">
        <v>132</v>
      </c>
      <c r="C23" s="201">
        <v>1508.9376182655135</v>
      </c>
      <c r="D23" s="201">
        <v>1623.8979950990915</v>
      </c>
      <c r="E23" s="201">
        <v>1620.7651822046196</v>
      </c>
      <c r="F23" s="201">
        <v>1845.9633715131426</v>
      </c>
      <c r="G23" s="201">
        <v>2093.5993234525245</v>
      </c>
      <c r="H23" s="201"/>
      <c r="I23" s="154"/>
      <c r="J23" s="154"/>
      <c r="K23" s="154">
        <v>13.414998139231438</v>
      </c>
      <c r="L23" s="11"/>
      <c r="O23" s="155" t="s">
        <v>143</v>
      </c>
      <c r="P23" s="46">
        <v>1508.9376182655135</v>
      </c>
      <c r="Q23" s="46">
        <v>1.2627192141324572</v>
      </c>
      <c r="R23" s="30" t="e">
        <v>#REF!</v>
      </c>
    </row>
    <row r="24" spans="1:18" ht="15.75" x14ac:dyDescent="0.25">
      <c r="A24" s="10"/>
      <c r="B24" s="166" t="s">
        <v>133</v>
      </c>
      <c r="C24" s="201">
        <v>1533.014537491752</v>
      </c>
      <c r="D24" s="201">
        <v>1657.704592560958</v>
      </c>
      <c r="E24" s="201">
        <v>1651.4633044034022</v>
      </c>
      <c r="F24" s="201">
        <v>1879.5751081524145</v>
      </c>
      <c r="G24" s="201">
        <v>2142.8688688985521</v>
      </c>
      <c r="H24" s="201"/>
      <c r="I24" s="154"/>
      <c r="J24" s="154"/>
      <c r="K24" s="154">
        <v>14.008153204633045</v>
      </c>
      <c r="L24" s="11"/>
      <c r="O24" s="155" t="s">
        <v>144</v>
      </c>
      <c r="P24" s="46">
        <v>1533.014537491752</v>
      </c>
      <c r="Q24" s="46">
        <v>1.5956205833024706</v>
      </c>
      <c r="R24" s="30" t="e">
        <v>#REF!</v>
      </c>
    </row>
    <row r="25" spans="1:18" ht="15.75" x14ac:dyDescent="0.25">
      <c r="A25" s="10"/>
      <c r="B25" s="166" t="s">
        <v>134</v>
      </c>
      <c r="C25" s="201">
        <v>1561.1269439447558</v>
      </c>
      <c r="D25" s="201">
        <v>1681.8666283982961</v>
      </c>
      <c r="E25" s="201">
        <v>1827.5111106033453</v>
      </c>
      <c r="F25" s="201">
        <v>2089.8185696007808</v>
      </c>
      <c r="G25" s="201">
        <v>2359.5364588340076</v>
      </c>
      <c r="H25" s="201"/>
      <c r="I25" s="154"/>
      <c r="J25" s="154"/>
      <c r="K25" s="154">
        <v>12.906282543213843</v>
      </c>
      <c r="L25" s="11"/>
      <c r="O25" s="155" t="s">
        <v>145</v>
      </c>
      <c r="P25" s="46">
        <v>1561.1269439447558</v>
      </c>
      <c r="Q25" s="46">
        <v>1.8337990779265567</v>
      </c>
      <c r="R25" s="30" t="e">
        <v>#REF!</v>
      </c>
    </row>
    <row r="26" spans="1:18" ht="15.75" x14ac:dyDescent="0.25">
      <c r="A26" s="10"/>
      <c r="B26" s="164" t="s">
        <v>53</v>
      </c>
      <c r="C26" s="92">
        <v>17471.759466783773</v>
      </c>
      <c r="D26" s="92">
        <v>18616.353000528041</v>
      </c>
      <c r="E26" s="92">
        <v>19749.563240147389</v>
      </c>
      <c r="F26" s="92">
        <v>21785.768350140977</v>
      </c>
      <c r="G26" s="92">
        <v>25050.807768450315</v>
      </c>
      <c r="H26" s="93">
        <v>14187.166668458452</v>
      </c>
      <c r="I26" s="5"/>
      <c r="J26" s="5"/>
      <c r="K26" s="5"/>
      <c r="L26" s="11"/>
      <c r="M26" s="169"/>
      <c r="N26" s="30">
        <v>2010</v>
      </c>
      <c r="O26" s="155" t="s">
        <v>147</v>
      </c>
      <c r="P26" s="46">
        <v>1404.8552836794331</v>
      </c>
      <c r="Q26" s="46">
        <v>-10.010182763897813</v>
      </c>
      <c r="R26" s="30">
        <v>0</v>
      </c>
    </row>
    <row r="27" spans="1:18" ht="15.75" x14ac:dyDescent="0.25">
      <c r="A27" s="10"/>
      <c r="B27" s="164" t="s">
        <v>54</v>
      </c>
      <c r="C27" s="94"/>
      <c r="D27" s="95">
        <v>6.5511062919581642</v>
      </c>
      <c r="E27" s="95">
        <v>6.0871763636368703</v>
      </c>
      <c r="F27" s="95">
        <v>10.310127293622084</v>
      </c>
      <c r="G27" s="95">
        <v>14.987028989905738</v>
      </c>
      <c r="H27" s="96"/>
      <c r="I27" s="5"/>
      <c r="J27" s="5"/>
      <c r="K27" s="5"/>
      <c r="L27" s="11"/>
      <c r="M27" s="169"/>
      <c r="O27" s="155" t="s">
        <v>148</v>
      </c>
      <c r="P27" s="46">
        <v>1402.9575275860584</v>
      </c>
      <c r="Q27" s="46">
        <v>-0.13508552200510726</v>
      </c>
      <c r="R27" s="30">
        <v>0</v>
      </c>
    </row>
    <row r="28" spans="1:18" ht="15.75" x14ac:dyDescent="0.25">
      <c r="A28" s="10"/>
      <c r="B28" s="164"/>
      <c r="C28" s="94"/>
      <c r="D28" s="94"/>
      <c r="E28" s="94"/>
      <c r="F28" s="94"/>
      <c r="G28" s="94"/>
      <c r="H28" s="96"/>
      <c r="I28" s="5"/>
      <c r="J28" s="5"/>
      <c r="K28" s="5"/>
      <c r="L28" s="11"/>
      <c r="M28" s="169"/>
      <c r="O28" s="155" t="s">
        <v>149</v>
      </c>
      <c r="P28" s="46">
        <v>1388.1497192876373</v>
      </c>
      <c r="Q28" s="46">
        <v>-1.0554708896925447</v>
      </c>
      <c r="R28" s="30">
        <v>0</v>
      </c>
    </row>
    <row r="29" spans="1:18" ht="15.75" x14ac:dyDescent="0.25">
      <c r="A29" s="10"/>
      <c r="B29" s="164" t="s">
        <v>55</v>
      </c>
      <c r="C29" s="92">
        <v>8465.9102921270023</v>
      </c>
      <c r="D29" s="92">
        <v>8963.5325009011012</v>
      </c>
      <c r="E29" s="92">
        <v>9809.8468176341121</v>
      </c>
      <c r="F29" s="92">
        <v>10480.662261236745</v>
      </c>
      <c r="G29" s="92">
        <v>12186.602778048607</v>
      </c>
      <c r="H29" s="93">
        <v>14187.166668458452</v>
      </c>
      <c r="I29" s="5"/>
      <c r="J29" s="5"/>
      <c r="K29" s="5"/>
      <c r="L29" s="11"/>
      <c r="M29" s="169"/>
      <c r="O29" s="155" t="s">
        <v>150</v>
      </c>
      <c r="P29" s="46">
        <v>1406.2697527733765</v>
      </c>
      <c r="Q29" s="46">
        <v>1.3053371141434233</v>
      </c>
      <c r="R29" s="30">
        <v>0</v>
      </c>
    </row>
    <row r="30" spans="1:18" ht="15.75" x14ac:dyDescent="0.25">
      <c r="A30" s="10"/>
      <c r="B30" s="164" t="s">
        <v>56</v>
      </c>
      <c r="C30" s="97"/>
      <c r="D30" s="95">
        <v>5.8779527729802439</v>
      </c>
      <c r="E30" s="95">
        <v>9.4417498530621877</v>
      </c>
      <c r="F30" s="95">
        <v>6.8381846941460767</v>
      </c>
      <c r="G30" s="95">
        <v>16.27702977436234</v>
      </c>
      <c r="H30" s="95">
        <v>16.416091726673866</v>
      </c>
      <c r="I30" s="5"/>
      <c r="J30" s="5"/>
      <c r="K30" s="5"/>
      <c r="L30" s="11"/>
      <c r="M30" s="169"/>
      <c r="O30" s="155" t="s">
        <v>151</v>
      </c>
      <c r="P30" s="46">
        <v>1426.7042888560125</v>
      </c>
      <c r="Q30" s="46">
        <v>1.453102154998076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M31" s="169"/>
      <c r="O31" s="155" t="s">
        <v>152</v>
      </c>
      <c r="P31" s="46">
        <v>1436.9737199444862</v>
      </c>
      <c r="Q31" s="46">
        <v>0.71980095445765002</v>
      </c>
      <c r="R31" s="30">
        <v>0</v>
      </c>
    </row>
    <row r="32" spans="1:18" ht="15.75" x14ac:dyDescent="0.25">
      <c r="A32" s="10"/>
      <c r="B32" s="253" t="s">
        <v>108</v>
      </c>
      <c r="C32" s="253"/>
      <c r="D32" s="253"/>
      <c r="E32" s="253"/>
      <c r="F32" s="253"/>
      <c r="G32" s="253"/>
      <c r="H32" s="253"/>
      <c r="I32" s="253"/>
      <c r="J32" s="253"/>
      <c r="K32" s="253"/>
      <c r="L32" s="261"/>
      <c r="M32" s="169"/>
      <c r="O32" s="155" t="s">
        <v>153</v>
      </c>
      <c r="P32" s="46">
        <v>1447.4055848952551</v>
      </c>
      <c r="Q32" s="46">
        <v>0.72596073303079489</v>
      </c>
      <c r="R32" s="30">
        <v>0</v>
      </c>
    </row>
    <row r="33" spans="1:18" ht="15.75" x14ac:dyDescent="0.25">
      <c r="A33" s="10"/>
      <c r="B33" s="252" t="s">
        <v>217</v>
      </c>
      <c r="C33" s="252"/>
      <c r="D33" s="252"/>
      <c r="E33" s="252"/>
      <c r="F33" s="252"/>
      <c r="G33" s="252"/>
      <c r="H33" s="252"/>
      <c r="I33" s="252"/>
      <c r="J33" s="252"/>
      <c r="K33" s="252"/>
      <c r="L33" s="11"/>
      <c r="M33" s="169"/>
      <c r="O33" s="155" t="s">
        <v>154</v>
      </c>
      <c r="P33" s="46">
        <v>1465.242923133485</v>
      </c>
      <c r="Q33" s="46">
        <v>1.2323662713737971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M34" s="169"/>
      <c r="O34" s="155" t="s">
        <v>156</v>
      </c>
      <c r="P34" s="46">
        <v>1490.1215669260073</v>
      </c>
      <c r="Q34" s="46">
        <v>1.6979193961447869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M35" s="169"/>
      <c r="O35" s="155" t="s">
        <v>199</v>
      </c>
      <c r="P35" s="46">
        <v>1508.9376182655135</v>
      </c>
      <c r="Q35" s="46">
        <v>1.2627192141324572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M36" s="169"/>
      <c r="O36" s="155" t="s">
        <v>200</v>
      </c>
      <c r="P36" s="46">
        <v>1533.014537491752</v>
      </c>
      <c r="Q36" s="46">
        <v>1.5956205833024706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M37" s="169"/>
      <c r="O37" s="155" t="s">
        <v>208</v>
      </c>
      <c r="P37" s="46">
        <v>1561.1269439447558</v>
      </c>
      <c r="Q37" s="46">
        <v>1.8337990779265567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M38" s="169"/>
      <c r="N38" s="30">
        <v>2011</v>
      </c>
      <c r="O38" s="155"/>
      <c r="P38" s="46">
        <v>1509.3970555471233</v>
      </c>
      <c r="Q38" s="46">
        <v>-3.3136247246439932</v>
      </c>
      <c r="R38" s="30">
        <v>7.4414619841758123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M39" s="169"/>
      <c r="O39" s="155"/>
      <c r="P39" s="46">
        <v>1494.1934524988867</v>
      </c>
      <c r="Q39" s="46">
        <v>-1.0072633302392164</v>
      </c>
      <c r="R39" s="30">
        <v>6.9726050110969107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M40" s="169"/>
      <c r="O40" s="155"/>
      <c r="P40" s="46">
        <v>1470.5881121293698</v>
      </c>
      <c r="Q40" s="46">
        <v>-1.5798048325027292</v>
      </c>
      <c r="R40" s="30">
        <v>6.6305665886290832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M41" s="169"/>
      <c r="O41" s="155"/>
      <c r="P41" s="46">
        <v>1480.7116960546734</v>
      </c>
      <c r="Q41" s="46">
        <v>0.68840376457586228</v>
      </c>
      <c r="R41" s="30">
        <v>6.2949555653580846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M42" s="169"/>
      <c r="O42" s="155"/>
      <c r="P42" s="46">
        <v>1493.7324476518154</v>
      </c>
      <c r="Q42" s="46">
        <v>0.87935765158304591</v>
      </c>
      <c r="R42" s="30">
        <v>5.9708348110621312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M43" s="169"/>
      <c r="O43" s="155" t="s">
        <v>335</v>
      </c>
      <c r="P43" s="46">
        <v>1514.9097370192337</v>
      </c>
      <c r="Q43" s="46">
        <v>1.4177431440757449</v>
      </c>
      <c r="R43" s="30">
        <v>5.8779527729802439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M44" s="169"/>
      <c r="O44" s="155"/>
      <c r="P44" s="46">
        <v>1536.8840199693216</v>
      </c>
      <c r="Q44" s="46">
        <v>1.4505341416132689</v>
      </c>
      <c r="R44" s="30">
        <v>5.922343755927173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M45" s="169"/>
      <c r="O45" s="155"/>
      <c r="P45" s="46">
        <v>1560.2521778496919</v>
      </c>
      <c r="Q45" s="46">
        <v>1.5204893522698493</v>
      </c>
      <c r="R45" s="30">
        <v>5.99469502723875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M46" s="169"/>
      <c r="O46" s="155"/>
      <c r="P46" s="46">
        <v>1592.2150857495817</v>
      </c>
      <c r="Q46" s="46">
        <v>2.0485731956445985</v>
      </c>
      <c r="R46" s="30">
        <v>6.0938914870708016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M47" s="169"/>
      <c r="O47" s="155"/>
      <c r="P47" s="46">
        <v>1623.8979950990915</v>
      </c>
      <c r="Q47" s="46">
        <v>1.9898636580618856</v>
      </c>
      <c r="R47" s="30">
        <v>6.2539135143101721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M48" s="169"/>
      <c r="O48" s="155"/>
      <c r="P48" s="46">
        <v>1657.704592560958</v>
      </c>
      <c r="Q48" s="46">
        <v>2.0818177966777762</v>
      </c>
      <c r="R48" s="30">
        <v>6.4350292034023759</v>
      </c>
    </row>
    <row r="49" spans="1:18" x14ac:dyDescent="0.25">
      <c r="A49" s="187" t="s">
        <v>325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M49" s="169"/>
      <c r="O49" s="155"/>
      <c r="P49" s="46">
        <v>1681.8666283982961</v>
      </c>
      <c r="Q49" s="46">
        <v>1.4575598056352446</v>
      </c>
      <c r="R49" s="30">
        <v>6.5511062919581642</v>
      </c>
    </row>
    <row r="50" spans="1:18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M50" s="169"/>
      <c r="N50" s="30">
        <v>2012</v>
      </c>
      <c r="O50" s="155"/>
      <c r="P50" s="46">
        <v>1755.2352530731671</v>
      </c>
      <c r="Q50" s="46">
        <v>4.3623331027587309</v>
      </c>
      <c r="R50" s="30">
        <v>16.287178819024064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169"/>
      <c r="O51" s="155"/>
      <c r="P51" s="46">
        <v>1662.2084769320227</v>
      </c>
      <c r="Q51" s="46">
        <v>-5.2999605596040666</v>
      </c>
      <c r="R51" s="30">
        <v>13.778616653986319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169"/>
      <c r="O52" s="155"/>
      <c r="P52" s="46">
        <v>1619.6132396223959</v>
      </c>
      <c r="Q52" s="46">
        <v>-2.5625688895682841</v>
      </c>
      <c r="R52" s="30">
        <v>12.580596288981916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169"/>
      <c r="O53" s="155"/>
      <c r="P53" s="46">
        <v>1593.9700121598366</v>
      </c>
      <c r="Q53" s="46">
        <v>-1.5832932724443416</v>
      </c>
      <c r="R53" s="30">
        <v>11.354309309687171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169"/>
      <c r="O54" s="155"/>
      <c r="P54" s="46">
        <v>1577.8226812474566</v>
      </c>
      <c r="Q54" s="46">
        <v>-1.0130260161231197</v>
      </c>
      <c r="R54" s="30">
        <v>10.206274679922389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169"/>
      <c r="O55" s="155" t="s">
        <v>336</v>
      </c>
      <c r="P55" s="46">
        <v>1600.9971545992348</v>
      </c>
      <c r="Q55" s="46">
        <v>1.4687628481456549</v>
      </c>
      <c r="R55" s="30">
        <v>9.4417498530621877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169"/>
      <c r="O56" s="155"/>
      <c r="P56" s="46">
        <v>1637.9937149629377</v>
      </c>
      <c r="Q56" s="46">
        <v>2.3108448542473514</v>
      </c>
      <c r="R56" s="30">
        <v>9.0227279064934542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169"/>
      <c r="O57" s="155"/>
      <c r="P57" s="46">
        <v>1602.0799156235432</v>
      </c>
      <c r="Q57" s="46">
        <v>-2.1925480550581411</v>
      </c>
      <c r="R57" s="30">
        <v>8.2022960269645395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169"/>
      <c r="O58" s="155"/>
      <c r="P58" s="46">
        <v>1599.9031947154299</v>
      </c>
      <c r="Q58" s="46">
        <v>-0.13586843495669854</v>
      </c>
      <c r="R58" s="30">
        <v>7.3020460307466672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169"/>
      <c r="O59" s="155"/>
      <c r="P59" s="46">
        <v>1620.7651822046196</v>
      </c>
      <c r="Q59" s="46">
        <v>1.3039531115443648</v>
      </c>
      <c r="R59" s="30">
        <v>6.5053429440287802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169"/>
      <c r="O60" s="155"/>
      <c r="P60" s="46">
        <v>1651.4633044034022</v>
      </c>
      <c r="Q60" s="46">
        <v>1.8940511886506473</v>
      </c>
      <c r="R60" s="30">
        <v>5.8316841486235171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169"/>
      <c r="O61" s="155"/>
      <c r="P61" s="46">
        <v>1827.5111106033453</v>
      </c>
      <c r="Q61" s="46">
        <v>10.660110081195008</v>
      </c>
      <c r="R61" s="30">
        <v>6.0871763636368703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169"/>
      <c r="N62" s="30">
        <v>2013</v>
      </c>
      <c r="O62" s="155"/>
      <c r="P62" s="46">
        <v>1813.643577475515</v>
      </c>
      <c r="Q62" s="46">
        <v>-0.75882072876984896</v>
      </c>
      <c r="R62" s="30">
        <v>3.3276635881192229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169"/>
      <c r="O63" s="155"/>
      <c r="P63" s="46">
        <v>1725.6821175187961</v>
      </c>
      <c r="Q63" s="46">
        <v>-4.8499860198085942</v>
      </c>
      <c r="R63" s="30">
        <v>3.566465891420445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169"/>
      <c r="O64" s="155"/>
      <c r="P64" s="46">
        <v>1727.0087735417787</v>
      </c>
      <c r="Q64" s="46">
        <v>7.6877195951374766E-2</v>
      </c>
      <c r="R64" s="30">
        <v>4.5518146864528264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169"/>
      <c r="O65" s="155"/>
      <c r="P65" s="46">
        <v>1716.2420461204044</v>
      </c>
      <c r="Q65" s="46">
        <v>-0.62343212068887155</v>
      </c>
      <c r="R65" s="30">
        <v>5.3015850159353617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169"/>
      <c r="O66" s="155"/>
      <c r="P66" s="46">
        <v>1732.3423569037757</v>
      </c>
      <c r="Q66" s="46">
        <v>0.93811422577405601</v>
      </c>
      <c r="R66" s="30">
        <v>6.1649223618293725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169"/>
      <c r="O67" s="155" t="s">
        <v>337</v>
      </c>
      <c r="P67" s="46">
        <v>1765.7433896764746</v>
      </c>
      <c r="Q67" s="46">
        <v>1.9280849792529864</v>
      </c>
      <c r="R67" s="30">
        <v>6.8381846941460767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169"/>
      <c r="O68" s="155"/>
      <c r="P68" s="46">
        <v>1833.7097465375396</v>
      </c>
      <c r="Q68" s="46">
        <v>3.8491638852187871</v>
      </c>
      <c r="R68" s="30">
        <v>7.5693880667697888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169"/>
      <c r="O69" s="155"/>
      <c r="P69" s="46">
        <v>1823.2258599313489</v>
      </c>
      <c r="Q69" s="46">
        <v>-0.57173097465325062</v>
      </c>
      <c r="R69" s="30">
        <v>8.3347436775627948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169"/>
      <c r="O70" s="155"/>
      <c r="P70" s="46">
        <v>1832.8134331690078</v>
      </c>
      <c r="Q70" s="46">
        <v>0.52585768161603763</v>
      </c>
      <c r="R70" s="30">
        <v>9.0143587399114544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169"/>
      <c r="O71" s="155"/>
      <c r="P71" s="46">
        <v>1845.9633715131426</v>
      </c>
      <c r="Q71" s="46">
        <v>0.71747282653848998</v>
      </c>
      <c r="R71" s="30">
        <v>9.5004911245661674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169"/>
      <c r="O72" s="155"/>
      <c r="P72" s="46">
        <v>1879.5751081524145</v>
      </c>
      <c r="Q72" s="46">
        <v>1.8208235958506735</v>
      </c>
      <c r="R72" s="30">
        <v>9.8978489638021259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169"/>
      <c r="O73" s="155"/>
      <c r="P73" s="46">
        <v>2089.8185696007808</v>
      </c>
      <c r="Q73" s="46">
        <v>11.185690879628197</v>
      </c>
      <c r="R73" s="30">
        <v>10.310127293622084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169"/>
      <c r="N74" s="30">
        <v>2014</v>
      </c>
      <c r="O74" s="155"/>
      <c r="P74" s="46">
        <v>2086.8068700986046</v>
      </c>
      <c r="Q74" s="46">
        <v>-0.14411296492362613</v>
      </c>
      <c r="R74" s="30">
        <v>15.061575273975091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169"/>
      <c r="O75" s="155"/>
      <c r="P75" s="46">
        <v>2018.1959107350417</v>
      </c>
      <c r="Q75" s="46">
        <v>-3.2878442344940528</v>
      </c>
      <c r="R75" s="30">
        <v>15.982623092284932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169"/>
      <c r="O76" s="155"/>
      <c r="P76" s="46">
        <v>2026.2747965009387</v>
      </c>
      <c r="Q76" s="46">
        <v>0.40030235533252689</v>
      </c>
      <c r="R76" s="30">
        <v>16.424006374189283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169"/>
      <c r="O77" s="155"/>
      <c r="P77" s="46">
        <v>2010.8981596968649</v>
      </c>
      <c r="Q77" s="46">
        <v>-0.75886236312205924</v>
      </c>
      <c r="R77" s="30">
        <v>16.607039248921151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169"/>
      <c r="O78" s="155"/>
      <c r="P78" s="46">
        <v>2005.4995422422066</v>
      </c>
      <c r="Q78" s="46">
        <v>-0.26846796933127637</v>
      </c>
      <c r="R78" s="30">
        <v>16.440272466436333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169"/>
      <c r="O79" s="155" t="s">
        <v>338</v>
      </c>
      <c r="P79" s="46">
        <v>2038.9274987749504</v>
      </c>
      <c r="Q79" s="46">
        <v>1.666814468347888</v>
      </c>
      <c r="R79" s="30">
        <v>16.27702977436234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169"/>
      <c r="O80" s="155"/>
      <c r="P80" s="46">
        <v>2104.0051474120114</v>
      </c>
      <c r="Q80" s="46">
        <v>3.1917588377302186</v>
      </c>
      <c r="R80" s="30">
        <v>16.048207057888963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169"/>
      <c r="O81" s="155"/>
      <c r="P81" s="46">
        <v>2085.5477236328397</v>
      </c>
      <c r="Q81" s="46">
        <v>-0.87725183571317755</v>
      </c>
      <c r="R81" s="30">
        <v>15.834074517718054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169"/>
      <c r="O82" s="155"/>
      <c r="P82" s="46">
        <v>2078.6474681717696</v>
      </c>
      <c r="Q82" s="46">
        <v>-0.33086058798263984</v>
      </c>
      <c r="R82" s="30">
        <v>15.556216866215156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169"/>
      <c r="O83" s="155"/>
      <c r="P83" s="46">
        <v>2093.5993234525245</v>
      </c>
      <c r="Q83" s="46">
        <v>0.71930692961157394</v>
      </c>
      <c r="R83" s="30">
        <v>15.334364137301915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55"/>
      <c r="P84" s="46">
        <v>2142.8688688985521</v>
      </c>
      <c r="Q84" s="46">
        <v>2.353341677851617</v>
      </c>
      <c r="R84" s="30">
        <v>15.207804459551987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55"/>
      <c r="P85" s="46">
        <v>2359.5364588340076</v>
      </c>
      <c r="Q85" s="46">
        <v>10.11109886751138</v>
      </c>
      <c r="R85" s="30">
        <v>14.987028989905738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55"/>
      <c r="P86" s="191">
        <v>2424.6055881785887</v>
      </c>
      <c r="Q86" s="46">
        <v>2.7577081549625904</v>
      </c>
      <c r="R86" s="30">
        <v>16.187349338370872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1">
        <v>2313.419980580391</v>
      </c>
      <c r="Q87" s="46">
        <v>-4.5857193491714465</v>
      </c>
      <c r="R87" s="30">
        <v>15.420763924471181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55"/>
      <c r="P88" s="191">
        <v>2372.5406239194331</v>
      </c>
      <c r="Q88" s="46">
        <v>2.5555516869103068</v>
      </c>
      <c r="R88" s="30">
        <v>15.972015668707474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55"/>
      <c r="P89" s="191">
        <v>2278.084280629625</v>
      </c>
      <c r="Q89" s="46">
        <v>-3.9812318633249077</v>
      </c>
      <c r="R89" s="30">
        <v>15.308865548154316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191">
        <v>2426.2515897916564</v>
      </c>
      <c r="Q90" s="46">
        <v>6.504031058986115</v>
      </c>
      <c r="R90" s="30">
        <v>16.429642631857753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O91" s="155" t="s">
        <v>339</v>
      </c>
      <c r="P91" s="191">
        <v>2372.2646053587596</v>
      </c>
      <c r="Q91" s="46">
        <v>4.0884984167144145</v>
      </c>
      <c r="R91" s="30">
        <v>15.100645834278437</v>
      </c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L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19
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topLeftCell="A28" zoomScaleNormal="100" zoomScaleSheetLayoutView="90" workbookViewId="0">
      <selection activeCell="M40" sqref="M40"/>
    </sheetView>
  </sheetViews>
  <sheetFormatPr baseColWidth="10" defaultColWidth="11.5703125" defaultRowHeight="15" x14ac:dyDescent="0.25"/>
  <cols>
    <col min="1" max="1" width="3.7109375" style="1" customWidth="1"/>
    <col min="2" max="2" width="15.28515625" style="1" customWidth="1"/>
    <col min="3" max="8" width="8.42578125" style="1" customWidth="1"/>
    <col min="9" max="9" width="11.140625" style="1" customWidth="1"/>
    <col min="10" max="10" width="11.7109375" style="1" customWidth="1"/>
    <col min="11" max="11" width="10.85546875" style="1" customWidth="1"/>
    <col min="12" max="12" width="0.71093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30" width="11.5703125" style="30" customWidth="1"/>
    <col min="31" max="34" width="11.5703125" style="29" customWidth="1"/>
    <col min="35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N7" s="30" t="s">
        <v>1</v>
      </c>
    </row>
    <row r="8" spans="1:18" ht="15.75" x14ac:dyDescent="0.25">
      <c r="A8" s="10"/>
      <c r="B8" s="3"/>
      <c r="C8" s="247" t="s">
        <v>109</v>
      </c>
      <c r="D8" s="247"/>
      <c r="E8" s="247"/>
      <c r="F8" s="247"/>
      <c r="G8" s="247"/>
      <c r="H8" s="247"/>
      <c r="I8" s="247"/>
      <c r="J8" s="247"/>
      <c r="K8" s="247"/>
      <c r="L8" s="11"/>
    </row>
    <row r="9" spans="1:18" ht="15.6" x14ac:dyDescent="0.3">
      <c r="A9" s="10"/>
      <c r="B9" s="3"/>
      <c r="C9" s="248" t="s">
        <v>371</v>
      </c>
      <c r="D9" s="248"/>
      <c r="E9" s="248"/>
      <c r="F9" s="248"/>
      <c r="G9" s="248"/>
      <c r="H9" s="248"/>
      <c r="I9" s="248"/>
      <c r="J9" s="248"/>
      <c r="K9" s="248"/>
      <c r="L9" s="70"/>
      <c r="N9" s="195"/>
    </row>
    <row r="10" spans="1:18" ht="15.6" x14ac:dyDescent="0.3">
      <c r="A10" s="10"/>
      <c r="B10" s="3"/>
      <c r="C10" s="58"/>
      <c r="D10" s="58"/>
      <c r="E10" s="58"/>
      <c r="F10" s="58"/>
      <c r="G10" s="58"/>
      <c r="H10" s="58"/>
      <c r="I10" s="3"/>
      <c r="J10" s="3"/>
      <c r="K10" s="3"/>
      <c r="L10" s="11"/>
    </row>
    <row r="11" spans="1:18" ht="18" customHeight="1" x14ac:dyDescent="0.25">
      <c r="A11" s="10"/>
      <c r="B11" s="58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62" t="s">
        <v>271</v>
      </c>
      <c r="K11" s="246" t="s">
        <v>212</v>
      </c>
      <c r="L11" s="11"/>
    </row>
    <row r="12" spans="1:18" ht="22.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62"/>
      <c r="K12" s="246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66" t="s">
        <v>124</v>
      </c>
      <c r="C14" s="233">
        <v>605.0522670183525</v>
      </c>
      <c r="D14" s="233">
        <v>638.77344672892775</v>
      </c>
      <c r="E14" s="233">
        <v>747.44847164785017</v>
      </c>
      <c r="F14" s="233">
        <v>765.49894824629064</v>
      </c>
      <c r="G14" s="233">
        <v>881.16037777056056</v>
      </c>
      <c r="H14" s="233">
        <v>1029.4646682731329</v>
      </c>
      <c r="I14" s="181">
        <v>16.830567311458069</v>
      </c>
      <c r="J14" s="181">
        <v>1.7206251955561802</v>
      </c>
      <c r="K14" s="181">
        <v>15.109286536479626</v>
      </c>
      <c r="L14" s="11"/>
      <c r="N14" s="30">
        <v>2009</v>
      </c>
      <c r="O14" s="155" t="s">
        <v>146</v>
      </c>
      <c r="P14" s="46">
        <v>605.0522670183525</v>
      </c>
      <c r="Q14" s="46" t="e">
        <v>#REF!</v>
      </c>
      <c r="R14" s="30" t="e">
        <v>#REF!</v>
      </c>
    </row>
    <row r="15" spans="1:18" ht="15.75" x14ac:dyDescent="0.25">
      <c r="A15" s="10"/>
      <c r="B15" s="166" t="s">
        <v>125</v>
      </c>
      <c r="C15" s="233">
        <v>613.55727944715579</v>
      </c>
      <c r="D15" s="233">
        <v>632.51215527598288</v>
      </c>
      <c r="E15" s="233">
        <v>709.84109747044965</v>
      </c>
      <c r="F15" s="233">
        <v>730.55969711212981</v>
      </c>
      <c r="G15" s="233">
        <v>855.64229174011962</v>
      </c>
      <c r="H15" s="233">
        <v>973.15382002617093</v>
      </c>
      <c r="I15" s="181">
        <v>13.733721371704078</v>
      </c>
      <c r="J15" s="181">
        <v>-5.469915576745354</v>
      </c>
      <c r="K15" s="181">
        <v>17.121474825730985</v>
      </c>
      <c r="L15" s="11"/>
      <c r="O15" s="155" t="s">
        <v>135</v>
      </c>
      <c r="P15" s="46">
        <v>613.55727944715579</v>
      </c>
      <c r="Q15" s="46">
        <v>1.4056657403690664</v>
      </c>
      <c r="R15" s="30" t="e">
        <v>#REF!</v>
      </c>
    </row>
    <row r="16" spans="1:18" ht="15.75" x14ac:dyDescent="0.25">
      <c r="A16" s="10"/>
      <c r="B16" s="166" t="s">
        <v>126</v>
      </c>
      <c r="C16" s="233">
        <v>615.31640323148815</v>
      </c>
      <c r="D16" s="233">
        <v>622.39369673433191</v>
      </c>
      <c r="E16" s="233">
        <v>691.77662121982439</v>
      </c>
      <c r="F16" s="233">
        <v>727.29771681248178</v>
      </c>
      <c r="G16" s="233">
        <v>855.04478243548203</v>
      </c>
      <c r="H16" s="233">
        <v>955.08308973550015</v>
      </c>
      <c r="I16" s="181">
        <v>11.69977401827682</v>
      </c>
      <c r="J16" s="181">
        <v>-1.8569243544853786</v>
      </c>
      <c r="K16" s="181">
        <v>17.564617992048113</v>
      </c>
      <c r="L16" s="11"/>
      <c r="O16" s="155" t="s">
        <v>136</v>
      </c>
      <c r="P16" s="46">
        <v>615.31640323148815</v>
      </c>
      <c r="Q16" s="46">
        <v>0.28670897457485633</v>
      </c>
      <c r="R16" s="30" t="e">
        <v>#REF!</v>
      </c>
    </row>
    <row r="17" spans="1:18" ht="15.75" x14ac:dyDescent="0.25">
      <c r="A17" s="10"/>
      <c r="B17" s="166" t="s">
        <v>127</v>
      </c>
      <c r="C17" s="233">
        <v>628.46851668619695</v>
      </c>
      <c r="D17" s="233">
        <v>624.8733869788083</v>
      </c>
      <c r="E17" s="233">
        <v>676.51799051493776</v>
      </c>
      <c r="F17" s="233">
        <v>725.22540861413086</v>
      </c>
      <c r="G17" s="233">
        <v>852.05195153795898</v>
      </c>
      <c r="H17" s="233">
        <v>944.16220676556304</v>
      </c>
      <c r="I17" s="181">
        <v>10.810403645146804</v>
      </c>
      <c r="J17" s="181">
        <v>-1.1434484692804614</v>
      </c>
      <c r="K17" s="181">
        <v>17.487879136251895</v>
      </c>
      <c r="L17" s="12"/>
      <c r="O17" s="155" t="s">
        <v>137</v>
      </c>
      <c r="P17" s="46">
        <v>628.46851668619695</v>
      </c>
      <c r="Q17" s="46">
        <v>2.1374553620929326</v>
      </c>
      <c r="R17" s="30" t="e">
        <v>#REF!</v>
      </c>
    </row>
    <row r="18" spans="1:18" ht="15.75" x14ac:dyDescent="0.25">
      <c r="A18" s="10"/>
      <c r="B18" s="166" t="s">
        <v>128</v>
      </c>
      <c r="C18" s="233">
        <v>645.01895170775538</v>
      </c>
      <c r="D18" s="233">
        <v>630.95220184053414</v>
      </c>
      <c r="E18" s="233">
        <v>674.03137667786007</v>
      </c>
      <c r="F18" s="233">
        <v>737.18326122497706</v>
      </c>
      <c r="G18" s="233">
        <v>860.08396298538287</v>
      </c>
      <c r="H18" s="233">
        <v>1015.0247105023097</v>
      </c>
      <c r="I18" s="181">
        <v>18.014607199408992</v>
      </c>
      <c r="J18" s="181">
        <v>7.5053315234361984</v>
      </c>
      <c r="K18" s="181">
        <v>16.67166201741772</v>
      </c>
      <c r="L18" s="11"/>
      <c r="O18" s="155" t="s">
        <v>138</v>
      </c>
      <c r="P18" s="46">
        <v>645.01895170775538</v>
      </c>
      <c r="Q18" s="46">
        <v>2.6334549117632777</v>
      </c>
      <c r="R18" s="30" t="e">
        <v>#REF!</v>
      </c>
    </row>
    <row r="19" spans="1:18" ht="15.75" x14ac:dyDescent="0.25">
      <c r="A19" s="10"/>
      <c r="B19" s="166" t="s">
        <v>129</v>
      </c>
      <c r="C19" s="233">
        <v>644.8143885201365</v>
      </c>
      <c r="D19" s="233">
        <v>645.05656018254888</v>
      </c>
      <c r="E19" s="233">
        <v>683.45181135811049</v>
      </c>
      <c r="F19" s="233">
        <v>756.5438223166127</v>
      </c>
      <c r="G19" s="233">
        <v>887.93544762324791</v>
      </c>
      <c r="H19" s="232">
        <v>993.53679984556993</v>
      </c>
      <c r="I19" s="67">
        <v>11.892908713689376</v>
      </c>
      <c r="J19" s="67">
        <v>-2.1169839940257229</v>
      </c>
      <c r="K19" s="67">
        <v>17.367351557283349</v>
      </c>
      <c r="L19" s="11"/>
      <c r="O19" s="155" t="s">
        <v>139</v>
      </c>
      <c r="P19" s="46">
        <v>644.8143885201365</v>
      </c>
      <c r="Q19" s="46">
        <v>-3.1714291041728959E-2</v>
      </c>
      <c r="R19" s="30" t="e">
        <v>#REF!</v>
      </c>
    </row>
    <row r="20" spans="1:18" ht="15.75" x14ac:dyDescent="0.25">
      <c r="A20" s="10"/>
      <c r="B20" s="166" t="s">
        <v>130</v>
      </c>
      <c r="C20" s="233">
        <v>641.35104260271021</v>
      </c>
      <c r="D20" s="233">
        <v>656.50081244232138</v>
      </c>
      <c r="E20" s="233">
        <v>696.94680991486143</v>
      </c>
      <c r="F20" s="233">
        <v>783.96255041945699</v>
      </c>
      <c r="G20" s="233">
        <v>910.16873515917462</v>
      </c>
      <c r="H20" s="233"/>
      <c r="I20" s="154"/>
      <c r="J20" s="154"/>
      <c r="K20" s="154">
        <v>16.098496627446224</v>
      </c>
      <c r="L20" s="11"/>
      <c r="O20" s="155" t="s">
        <v>140</v>
      </c>
      <c r="P20" s="46">
        <v>641.35104260271021</v>
      </c>
      <c r="Q20" s="46">
        <v>-0.53710741867512013</v>
      </c>
      <c r="R20" s="30" t="e">
        <v>#REF!</v>
      </c>
    </row>
    <row r="21" spans="1:18" ht="15.75" x14ac:dyDescent="0.25">
      <c r="A21" s="10"/>
      <c r="B21" s="166" t="s">
        <v>99</v>
      </c>
      <c r="C21" s="233">
        <v>644.54032608956481</v>
      </c>
      <c r="D21" s="233">
        <v>666.40013104345439</v>
      </c>
      <c r="E21" s="233">
        <v>681.66478126425613</v>
      </c>
      <c r="F21" s="233">
        <v>782.20185252590034</v>
      </c>
      <c r="G21" s="233">
        <v>903.61978739161668</v>
      </c>
      <c r="H21" s="233"/>
      <c r="I21" s="154"/>
      <c r="J21" s="154"/>
      <c r="K21" s="154">
        <v>15.522583393740552</v>
      </c>
      <c r="L21" s="11"/>
      <c r="O21" s="155" t="s">
        <v>141</v>
      </c>
      <c r="P21" s="46">
        <v>644.54032608956481</v>
      </c>
      <c r="Q21" s="46">
        <v>0.49727579359846175</v>
      </c>
      <c r="R21" s="30" t="e">
        <v>#REF!</v>
      </c>
    </row>
    <row r="22" spans="1:18" ht="15.75" x14ac:dyDescent="0.25">
      <c r="A22" s="10"/>
      <c r="B22" s="166" t="s">
        <v>131</v>
      </c>
      <c r="C22" s="233">
        <v>652.59320188490472</v>
      </c>
      <c r="D22" s="233">
        <v>677.234279147444</v>
      </c>
      <c r="E22" s="233">
        <v>682.74957648808629</v>
      </c>
      <c r="F22" s="233">
        <v>787.44006229434058</v>
      </c>
      <c r="G22" s="233">
        <v>897.61629311507374</v>
      </c>
      <c r="H22" s="233"/>
      <c r="I22" s="154"/>
      <c r="J22" s="154"/>
      <c r="K22" s="154">
        <v>13.991697412462866</v>
      </c>
      <c r="L22" s="11"/>
      <c r="O22" s="155" t="s">
        <v>142</v>
      </c>
      <c r="P22" s="46">
        <v>652.59320188490472</v>
      </c>
      <c r="Q22" s="46">
        <v>1.2493982873339915</v>
      </c>
      <c r="R22" s="30" t="e">
        <v>#REF!</v>
      </c>
    </row>
    <row r="23" spans="1:18" ht="15.75" x14ac:dyDescent="0.25">
      <c r="A23" s="10"/>
      <c r="B23" s="166" t="s">
        <v>132</v>
      </c>
      <c r="C23" s="233">
        <v>651.80007740540714</v>
      </c>
      <c r="D23" s="233">
        <v>693.28663046398901</v>
      </c>
      <c r="E23" s="233">
        <v>693.05872097132828</v>
      </c>
      <c r="F23" s="233">
        <v>794.6184403682721</v>
      </c>
      <c r="G23" s="233">
        <v>906.99262533183401</v>
      </c>
      <c r="H23" s="233"/>
      <c r="I23" s="181"/>
      <c r="J23" s="181"/>
      <c r="K23" s="181">
        <v>14.141905001786913</v>
      </c>
      <c r="L23" s="11"/>
      <c r="O23" s="155" t="s">
        <v>143</v>
      </c>
      <c r="P23" s="46">
        <v>651.80007740540714</v>
      </c>
      <c r="Q23" s="46">
        <v>-0.12153428463654858</v>
      </c>
      <c r="R23" s="30" t="e">
        <v>#REF!</v>
      </c>
    </row>
    <row r="24" spans="1:18" ht="15.75" x14ac:dyDescent="0.25">
      <c r="A24" s="10"/>
      <c r="B24" s="166" t="s">
        <v>133</v>
      </c>
      <c r="C24" s="233">
        <v>658.16543039138651</v>
      </c>
      <c r="D24" s="233">
        <v>711.59803770935002</v>
      </c>
      <c r="E24" s="233">
        <v>707.06239861795427</v>
      </c>
      <c r="F24" s="233">
        <v>793.86729046015</v>
      </c>
      <c r="G24" s="233">
        <v>922.91608021182788</v>
      </c>
      <c r="H24" s="233"/>
      <c r="I24" s="154"/>
      <c r="J24" s="154"/>
      <c r="K24" s="154">
        <v>16.255713178064958</v>
      </c>
      <c r="L24" s="11"/>
      <c r="O24" s="155" t="s">
        <v>144</v>
      </c>
      <c r="P24" s="46">
        <v>658.16543039138651</v>
      </c>
      <c r="Q24" s="46">
        <v>0.97658058147487292</v>
      </c>
      <c r="R24" s="30" t="e">
        <v>#REF!</v>
      </c>
    </row>
    <row r="25" spans="1:18" ht="15.75" x14ac:dyDescent="0.25">
      <c r="A25" s="10"/>
      <c r="B25" s="166" t="s">
        <v>134</v>
      </c>
      <c r="C25" s="233">
        <v>670.3012778825655</v>
      </c>
      <c r="D25" s="233">
        <v>717.59578516745728</v>
      </c>
      <c r="E25" s="233">
        <v>776.33694221152348</v>
      </c>
      <c r="F25" s="233">
        <v>878.54873641515769</v>
      </c>
      <c r="G25" s="233">
        <v>1012.0510626964832</v>
      </c>
      <c r="H25" s="233"/>
      <c r="I25" s="207"/>
      <c r="J25" s="207"/>
      <c r="K25" s="207">
        <v>15.19577921494375</v>
      </c>
      <c r="L25" s="11"/>
      <c r="O25" s="155" t="s">
        <v>145</v>
      </c>
      <c r="P25" s="46">
        <v>670.3012778825655</v>
      </c>
      <c r="Q25" s="46">
        <v>1.8438901423251997</v>
      </c>
      <c r="R25" s="30" t="e">
        <v>#REF!</v>
      </c>
    </row>
    <row r="26" spans="1:18" ht="15.75" x14ac:dyDescent="0.25">
      <c r="A26" s="10"/>
      <c r="B26" s="164" t="s">
        <v>53</v>
      </c>
      <c r="C26" s="92">
        <v>7670.979162867623</v>
      </c>
      <c r="D26" s="92">
        <v>7917.1771237151506</v>
      </c>
      <c r="E26" s="92">
        <v>8420.8865983570431</v>
      </c>
      <c r="F26" s="92">
        <v>9262.9477868099002</v>
      </c>
      <c r="G26" s="92">
        <v>10745.283397998759</v>
      </c>
      <c r="H26" s="93">
        <v>5910.4252951482467</v>
      </c>
      <c r="I26" s="5"/>
      <c r="J26" s="5"/>
      <c r="K26" s="5"/>
      <c r="L26" s="11"/>
      <c r="N26" s="30">
        <v>2010</v>
      </c>
      <c r="O26" s="155" t="s">
        <v>147</v>
      </c>
      <c r="P26" s="46">
        <v>605.0522670183525</v>
      </c>
      <c r="Q26" s="46">
        <v>-9.734281138524759</v>
      </c>
      <c r="R26" s="30">
        <v>0</v>
      </c>
    </row>
    <row r="27" spans="1:18" ht="15.75" x14ac:dyDescent="0.25">
      <c r="A27" s="10"/>
      <c r="B27" s="164" t="s">
        <v>54</v>
      </c>
      <c r="C27" s="94"/>
      <c r="D27" s="95">
        <v>3.2094724235372851</v>
      </c>
      <c r="E27" s="95">
        <v>6.3622357662439954</v>
      </c>
      <c r="F27" s="95">
        <v>9.9996737708966101</v>
      </c>
      <c r="G27" s="95">
        <v>16.002849690026878</v>
      </c>
      <c r="H27" s="96"/>
      <c r="I27" s="5"/>
      <c r="J27" s="5"/>
      <c r="K27" s="5"/>
      <c r="L27" s="11"/>
      <c r="O27" s="155" t="s">
        <v>148</v>
      </c>
      <c r="P27" s="46">
        <v>613.55727944715579</v>
      </c>
      <c r="Q27" s="46">
        <v>1.4056657403690664</v>
      </c>
      <c r="R27" s="30">
        <v>0</v>
      </c>
    </row>
    <row r="28" spans="1:18" ht="15.75" x14ac:dyDescent="0.25">
      <c r="A28" s="10"/>
      <c r="B28" s="164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55" t="s">
        <v>149</v>
      </c>
      <c r="P28" s="46">
        <v>615.31640323148815</v>
      </c>
      <c r="Q28" s="46">
        <v>0.28670897457485633</v>
      </c>
      <c r="R28" s="30">
        <v>0</v>
      </c>
    </row>
    <row r="29" spans="1:18" ht="15.75" x14ac:dyDescent="0.25">
      <c r="A29" s="10"/>
      <c r="B29" s="164" t="s">
        <v>373</v>
      </c>
      <c r="C29" s="92">
        <v>3752.2278066110853</v>
      </c>
      <c r="D29" s="92">
        <v>3794.5614477411341</v>
      </c>
      <c r="E29" s="92">
        <v>4183.0673688890329</v>
      </c>
      <c r="F29" s="92">
        <v>4442.3088543266231</v>
      </c>
      <c r="G29" s="92">
        <v>5191.9188140927508</v>
      </c>
      <c r="H29" s="93">
        <v>5910.4252951482467</v>
      </c>
      <c r="I29" s="5"/>
      <c r="J29" s="5"/>
      <c r="K29" s="5"/>
      <c r="L29" s="11"/>
      <c r="O29" s="155" t="s">
        <v>150</v>
      </c>
      <c r="P29" s="46">
        <v>628.46851668619695</v>
      </c>
      <c r="Q29" s="46">
        <v>2.1374553620929326</v>
      </c>
      <c r="R29" s="30">
        <v>0</v>
      </c>
    </row>
    <row r="30" spans="1:18" ht="15.75" x14ac:dyDescent="0.25">
      <c r="A30" s="10"/>
      <c r="B30" s="164" t="s">
        <v>56</v>
      </c>
      <c r="C30" s="97"/>
      <c r="D30" s="95">
        <v>1.1282268378124849</v>
      </c>
      <c r="E30" s="95">
        <v>10.238493341020272</v>
      </c>
      <c r="F30" s="95">
        <v>6.197401633204902</v>
      </c>
      <c r="G30" s="95">
        <v>16.874332342651922</v>
      </c>
      <c r="H30" s="95">
        <v>13.838939066327626</v>
      </c>
      <c r="I30" s="5"/>
      <c r="J30" s="5"/>
      <c r="K30" s="5"/>
      <c r="L30" s="11"/>
      <c r="O30" s="155" t="s">
        <v>151</v>
      </c>
      <c r="P30" s="46">
        <v>645.01895170775538</v>
      </c>
      <c r="Q30" s="46">
        <v>2.6334549117632777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55" t="s">
        <v>152</v>
      </c>
      <c r="P31" s="46">
        <v>644.8143885201365</v>
      </c>
      <c r="Q31" s="46">
        <v>-3.1714291041728959E-2</v>
      </c>
      <c r="R31" s="30">
        <v>0</v>
      </c>
    </row>
    <row r="32" spans="1:18" ht="15.75" x14ac:dyDescent="0.25">
      <c r="A32" s="10"/>
      <c r="B32" s="253" t="s">
        <v>110</v>
      </c>
      <c r="C32" s="253"/>
      <c r="D32" s="253"/>
      <c r="E32" s="253"/>
      <c r="F32" s="253"/>
      <c r="G32" s="253"/>
      <c r="H32" s="253"/>
      <c r="I32" s="253"/>
      <c r="J32" s="253"/>
      <c r="K32" s="5"/>
      <c r="L32" s="11"/>
      <c r="O32" s="155" t="s">
        <v>153</v>
      </c>
      <c r="P32" s="46">
        <v>641.35104260271021</v>
      </c>
      <c r="Q32" s="46">
        <v>-0.53710741867512013</v>
      </c>
      <c r="R32" s="30">
        <v>0</v>
      </c>
    </row>
    <row r="33" spans="1:18" ht="15.75" x14ac:dyDescent="0.25">
      <c r="A33" s="10"/>
      <c r="B33" s="252" t="s">
        <v>219</v>
      </c>
      <c r="C33" s="252"/>
      <c r="D33" s="252"/>
      <c r="E33" s="252"/>
      <c r="F33" s="252"/>
      <c r="G33" s="252"/>
      <c r="H33" s="252"/>
      <c r="I33" s="252"/>
      <c r="J33" s="252"/>
      <c r="K33" s="252"/>
      <c r="L33" s="11"/>
      <c r="O33" s="155" t="s">
        <v>154</v>
      </c>
      <c r="P33" s="46">
        <v>644.54032608956481</v>
      </c>
      <c r="Q33" s="46">
        <v>0.49727579359846175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55" t="s">
        <v>156</v>
      </c>
      <c r="P34" s="46">
        <v>652.59320188490472</v>
      </c>
      <c r="Q34" s="46">
        <v>1.2493982873339915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55" t="s">
        <v>199</v>
      </c>
      <c r="P35" s="46">
        <v>651.80007740540714</v>
      </c>
      <c r="Q35" s="46">
        <v>-0.12153428463654858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55" t="s">
        <v>200</v>
      </c>
      <c r="P36" s="46">
        <v>658.16543039138651</v>
      </c>
      <c r="Q36" s="46">
        <v>0.97658058147487292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55" t="s">
        <v>208</v>
      </c>
      <c r="P37" s="46">
        <v>670.3012778825655</v>
      </c>
      <c r="Q37" s="46">
        <v>1.8438901423251997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55"/>
      <c r="P38" s="46">
        <v>638.77344672892775</v>
      </c>
      <c r="Q38" s="46">
        <v>-4.7035314110144499</v>
      </c>
      <c r="R38" s="30">
        <v>5.5732672280942586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55"/>
      <c r="P39" s="46">
        <v>632.51215527598288</v>
      </c>
      <c r="Q39" s="46">
        <v>-0.98020534275620186</v>
      </c>
      <c r="R39" s="30">
        <v>4.3226360479602155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55"/>
      <c r="P40" s="46">
        <v>622.39369673433191</v>
      </c>
      <c r="Q40" s="46">
        <v>-1.599725547920261</v>
      </c>
      <c r="R40" s="30">
        <v>3.2582203797333786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55"/>
      <c r="P41" s="46">
        <v>624.8733869788083</v>
      </c>
      <c r="Q41" s="46">
        <v>0.39841185048743455</v>
      </c>
      <c r="R41" s="30">
        <v>2.280634565319839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55"/>
      <c r="P42" s="46">
        <v>630.95220184053414</v>
      </c>
      <c r="Q42" s="46">
        <v>0.97280745002059632</v>
      </c>
      <c r="R42" s="30">
        <v>1.3545500325957915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55" t="s">
        <v>335</v>
      </c>
      <c r="P43" s="46">
        <v>645.05656018254888</v>
      </c>
      <c r="Q43" s="46">
        <v>2.2354083718023832</v>
      </c>
      <c r="R43" s="30">
        <v>1.1282268378124849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55"/>
      <c r="P44" s="46">
        <v>656.50081244232138</v>
      </c>
      <c r="Q44" s="46">
        <v>1.7741471006098797</v>
      </c>
      <c r="R44" s="30">
        <v>1.3083505029151121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55"/>
      <c r="P45" s="46">
        <v>666.40013104345439</v>
      </c>
      <c r="Q45" s="46">
        <v>1.5078912948036427</v>
      </c>
      <c r="R45" s="30">
        <v>1.5748578618879572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55"/>
      <c r="P46" s="46">
        <v>677.234279147444</v>
      </c>
      <c r="Q46" s="46">
        <v>1.625772204910203</v>
      </c>
      <c r="R46" s="30">
        <v>1.8272632017551915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55"/>
      <c r="P47" s="46">
        <v>693.28663046398901</v>
      </c>
      <c r="Q47" s="46">
        <v>2.3702803905249814</v>
      </c>
      <c r="R47" s="30">
        <v>2.2935839272859804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55"/>
      <c r="P48" s="46">
        <v>711.59803770935002</v>
      </c>
      <c r="Q48" s="46">
        <v>2.6412462668010672</v>
      </c>
      <c r="R48" s="30">
        <v>2.8412027639386217</v>
      </c>
    </row>
    <row r="49" spans="1:18" x14ac:dyDescent="0.25">
      <c r="A49" s="83" t="s">
        <v>374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55"/>
      <c r="P49" s="46">
        <v>717.59578516745728</v>
      </c>
      <c r="Q49" s="46">
        <v>0.84285609856571408</v>
      </c>
      <c r="R49" s="30">
        <v>3.2094724235372851</v>
      </c>
    </row>
    <row r="50" spans="1:18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55"/>
      <c r="P50" s="46">
        <v>747.44847164785017</v>
      </c>
      <c r="Q50" s="46">
        <v>4.1600978012191758</v>
      </c>
      <c r="R50" s="30">
        <v>17.013078028749074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55"/>
      <c r="P51" s="46">
        <v>709.84109747044965</v>
      </c>
      <c r="Q51" s="46">
        <v>-5.0314336845843073</v>
      </c>
      <c r="R51" s="30">
        <v>14.631170747159183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55"/>
      <c r="P52" s="46">
        <v>691.77662121982439</v>
      </c>
      <c r="Q52" s="46">
        <v>-2.5448619860133248</v>
      </c>
      <c r="R52" s="30">
        <v>13.486279950829626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55"/>
      <c r="P53" s="46">
        <v>676.51799051493776</v>
      </c>
      <c r="Q53" s="46">
        <v>-2.2057164461529166</v>
      </c>
      <c r="R53" s="30">
        <v>12.190791039476512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55"/>
      <c r="P54" s="46">
        <v>674.03137667786007</v>
      </c>
      <c r="Q54" s="46">
        <v>-0.36756063725444932</v>
      </c>
      <c r="R54" s="30">
        <v>11.11637169878259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55" t="s">
        <v>336</v>
      </c>
      <c r="P55" s="46">
        <v>683.45181135811049</v>
      </c>
      <c r="Q55" s="46">
        <v>1.3976255418080896</v>
      </c>
      <c r="R55" s="30">
        <v>10.238493341020272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55"/>
      <c r="P56" s="46">
        <v>696.94680991486143</v>
      </c>
      <c r="Q56" s="46">
        <v>1.974535487722906</v>
      </c>
      <c r="R56" s="30">
        <v>9.6370684916629035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55"/>
      <c r="P57" s="46">
        <v>681.66478126425613</v>
      </c>
      <c r="Q57" s="46">
        <v>-2.1927108974746812</v>
      </c>
      <c r="R57" s="30">
        <v>8.6804071018241391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55"/>
      <c r="P58" s="46">
        <v>682.74957648808629</v>
      </c>
      <c r="Q58" s="46">
        <v>0.15913910380087604</v>
      </c>
      <c r="R58" s="30">
        <v>7.7610941825679403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55"/>
      <c r="P59" s="46">
        <v>693.05872097132828</v>
      </c>
      <c r="Q59" s="46">
        <v>1.5099452036674954</v>
      </c>
      <c r="R59" s="30">
        <v>6.9282539095182116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55"/>
      <c r="P60" s="46">
        <v>707.06239861795427</v>
      </c>
      <c r="Q60" s="46">
        <v>2.0205614939813099</v>
      </c>
      <c r="R60" s="30">
        <v>6.1804749008861792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55"/>
      <c r="P61" s="46">
        <v>776.33694221152348</v>
      </c>
      <c r="Q61" s="46">
        <v>9.7975148627582609</v>
      </c>
      <c r="R61" s="30">
        <v>6.3622357662439954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55"/>
      <c r="P62" s="46">
        <v>765.49894824629064</v>
      </c>
      <c r="Q62" s="46">
        <v>-1.3960425397713361</v>
      </c>
      <c r="R62" s="30">
        <v>2.4149459505410142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55"/>
      <c r="P63" s="46">
        <v>730.55969711212981</v>
      </c>
      <c r="Q63" s="46">
        <v>-4.5642454786129267</v>
      </c>
      <c r="R63" s="30">
        <v>2.6603550222058514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55"/>
      <c r="P64" s="46">
        <v>727.29771681248178</v>
      </c>
      <c r="Q64" s="46">
        <v>-0.44650427782185753</v>
      </c>
      <c r="R64" s="30">
        <v>3.4568582469342024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55"/>
      <c r="P65" s="46">
        <v>725.22540861413086</v>
      </c>
      <c r="Q65" s="46">
        <v>-0.28493258681372424</v>
      </c>
      <c r="R65" s="30">
        <v>4.3529968339091063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55"/>
      <c r="P66" s="46">
        <v>737.18326122497706</v>
      </c>
      <c r="Q66" s="46">
        <v>1.6488463405738951</v>
      </c>
      <c r="R66" s="30">
        <v>5.3191406718520184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55" t="s">
        <v>337</v>
      </c>
      <c r="P67" s="46">
        <v>756.5438223166127</v>
      </c>
      <c r="Q67" s="46">
        <v>2.6262887547750635</v>
      </c>
      <c r="R67" s="30">
        <v>6.197401633204902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55"/>
      <c r="P68" s="46">
        <v>783.96255041945699</v>
      </c>
      <c r="Q68" s="46">
        <v>3.6242088421111429</v>
      </c>
      <c r="R68" s="30">
        <v>7.0954143421578131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55"/>
      <c r="P69" s="46">
        <v>782.20185252590034</v>
      </c>
      <c r="Q69" s="46">
        <v>-0.22458954099460193</v>
      </c>
      <c r="R69" s="30">
        <v>8.033442786103473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55"/>
      <c r="P70" s="46">
        <v>787.44006229434058</v>
      </c>
      <c r="Q70" s="46">
        <v>0.66967493768070874</v>
      </c>
      <c r="R70" s="30">
        <v>8.8316293441677232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55"/>
      <c r="P71" s="46">
        <v>794.6184403682721</v>
      </c>
      <c r="Q71" s="46">
        <v>0.91160945672692506</v>
      </c>
      <c r="R71" s="30">
        <v>9.4132713786023494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55"/>
      <c r="P72" s="46">
        <v>793.86729046015</v>
      </c>
      <c r="Q72" s="46">
        <v>-9.4529634597195766E-2</v>
      </c>
      <c r="R72" s="30">
        <v>9.6781292231446372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55"/>
      <c r="P73" s="46">
        <v>878.54873641515769</v>
      </c>
      <c r="Q73" s="46">
        <v>10.666952395270467</v>
      </c>
      <c r="R73" s="30">
        <v>9.9996737708966101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55"/>
      <c r="P74" s="46">
        <v>881.16037777056056</v>
      </c>
      <c r="Q74" s="46">
        <v>0.29726766964113249</v>
      </c>
      <c r="R74" s="30">
        <v>15.109286536479626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55"/>
      <c r="P75" s="46">
        <v>855.64229174011962</v>
      </c>
      <c r="Q75" s="46">
        <v>-2.8959638533685217</v>
      </c>
      <c r="R75" s="30">
        <v>16.091884158363513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55"/>
      <c r="P76" s="46">
        <v>855.04478243548203</v>
      </c>
      <c r="Q76" s="46">
        <v>-6.9831670361042431E-2</v>
      </c>
      <c r="R76" s="30">
        <v>16.573640467399574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55"/>
      <c r="P77" s="46">
        <v>852.05195153795898</v>
      </c>
      <c r="Q77" s="46">
        <v>-0.35002036840671158</v>
      </c>
      <c r="R77" s="30">
        <v>16.798504203165244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55"/>
      <c r="P78" s="46">
        <v>860.08396298538287</v>
      </c>
      <c r="Q78" s="46">
        <v>0.94266686824977519</v>
      </c>
      <c r="R78" s="30">
        <v>16.773134724824047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55" t="s">
        <v>338</v>
      </c>
      <c r="P79" s="46">
        <v>887.93544762324791</v>
      </c>
      <c r="Q79" s="46">
        <v>3.2382285726141768</v>
      </c>
      <c r="R79" s="30">
        <v>16.874332342651922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55"/>
      <c r="P80" s="46">
        <v>910.16873515917462</v>
      </c>
      <c r="Q80" s="46">
        <v>2.5039306174158282</v>
      </c>
      <c r="R80" s="30">
        <v>16.757953743284347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55"/>
      <c r="P81" s="46">
        <v>903.61978739161668</v>
      </c>
      <c r="Q81" s="46">
        <v>-0.7195311720318176</v>
      </c>
      <c r="R81" s="30">
        <v>16.597129365011675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55"/>
      <c r="P82" s="46">
        <v>897.61629311507374</v>
      </c>
      <c r="Q82" s="46">
        <v>-0.66438278137673779</v>
      </c>
      <c r="R82" s="30">
        <v>16.295238890171191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55"/>
      <c r="P83" s="46">
        <v>906.99262533183401</v>
      </c>
      <c r="Q83" s="46">
        <v>1.0445813304280405</v>
      </c>
      <c r="R83" s="30">
        <v>16.069816104245739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55"/>
      <c r="P84" s="46">
        <v>922.91608021182788</v>
      </c>
      <c r="Q84" s="46">
        <v>1.7556322328605489</v>
      </c>
      <c r="R84" s="30">
        <v>16.087417557302807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55"/>
      <c r="P85" s="46">
        <v>1012.0510626964832</v>
      </c>
      <c r="Q85" s="46">
        <v>9.6579726364933514</v>
      </c>
      <c r="R85" s="30">
        <v>16.002849690026878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55"/>
      <c r="P86" s="191">
        <v>1029.4646682731329</v>
      </c>
      <c r="Q86" s="46">
        <v>1.7206251955561802</v>
      </c>
      <c r="R86" s="30">
        <v>16.830567311458069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1">
        <v>973.15382002617093</v>
      </c>
      <c r="Q87" s="46">
        <v>-5.469915576745354</v>
      </c>
      <c r="R87" s="30">
        <v>15.304894646639022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55"/>
      <c r="P88" s="191">
        <v>955.08308973550015</v>
      </c>
      <c r="Q88" s="46">
        <v>-1.8569243544853786</v>
      </c>
      <c r="R88" s="30">
        <v>14.115573268555215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55"/>
      <c r="P89" s="191">
        <v>944.16220676556304</v>
      </c>
      <c r="Q89" s="46">
        <v>-1.1434484692804614</v>
      </c>
      <c r="R89" s="30">
        <v>13.297844323005869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191">
        <v>1015.0247105023097</v>
      </c>
      <c r="Q90" s="46">
        <v>7.5053315234361984</v>
      </c>
      <c r="R90" s="30">
        <v>13.573615692794005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O91" s="155" t="s">
        <v>339</v>
      </c>
      <c r="P91" s="191">
        <v>993.53679984556993</v>
      </c>
      <c r="Q91" s="46">
        <v>-2.1169839940257229</v>
      </c>
      <c r="R91" s="30">
        <v>13.1020389278875</v>
      </c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C9:K9"/>
    <mergeCell ref="B32:J32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20
</oddFooter>
  </headerFooter>
  <colBreaks count="1" manualBreakCount="1">
    <brk id="12" max="1048575" man="1"/>
  </colBreak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9"/>
  <sheetViews>
    <sheetView zoomScaleNormal="100" zoomScaleSheetLayoutView="100" workbookViewId="0">
      <selection activeCell="A47" sqref="A47:H52"/>
    </sheetView>
  </sheetViews>
  <sheetFormatPr baseColWidth="10" defaultColWidth="11.5703125" defaultRowHeight="15" x14ac:dyDescent="0.25"/>
  <cols>
    <col min="1" max="1" width="3.7109375" style="1" customWidth="1"/>
    <col min="2" max="2" width="14.5703125" style="1" customWidth="1"/>
    <col min="3" max="8" width="8.42578125" style="1" customWidth="1"/>
    <col min="9" max="9" width="11" style="1" customWidth="1"/>
    <col min="10" max="10" width="11.5703125" style="1" customWidth="1"/>
    <col min="11" max="11" width="11.7109375" style="1" customWidth="1"/>
    <col min="12" max="12" width="1.28515625" style="1" customWidth="1"/>
    <col min="13" max="13" width="11.5703125" style="29" customWidth="1"/>
    <col min="14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27" width="11.5703125" style="30" customWidth="1"/>
    <col min="28" max="28" width="11.5703125" style="29" customWidth="1"/>
    <col min="29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  <c r="N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N5" s="195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47" t="s">
        <v>111</v>
      </c>
      <c r="D8" s="247"/>
      <c r="E8" s="247"/>
      <c r="F8" s="247"/>
      <c r="G8" s="247"/>
      <c r="H8" s="247"/>
      <c r="I8" s="247"/>
      <c r="J8" s="247"/>
      <c r="K8" s="247"/>
      <c r="L8" s="11"/>
    </row>
    <row r="9" spans="1:18" ht="15.6" x14ac:dyDescent="0.3">
      <c r="A9" s="10"/>
      <c r="B9" s="3"/>
      <c r="C9" s="248" t="s">
        <v>371</v>
      </c>
      <c r="D9" s="248"/>
      <c r="E9" s="248"/>
      <c r="F9" s="248"/>
      <c r="G9" s="248"/>
      <c r="H9" s="248"/>
      <c r="I9" s="248"/>
      <c r="J9" s="248"/>
      <c r="K9" s="248"/>
      <c r="L9" s="70"/>
    </row>
    <row r="10" spans="1:18" ht="15.6" x14ac:dyDescent="0.3">
      <c r="A10" s="10"/>
      <c r="B10" s="3"/>
      <c r="C10" s="58"/>
      <c r="D10" s="58"/>
      <c r="E10" s="58"/>
      <c r="F10" s="58"/>
      <c r="G10" s="58"/>
      <c r="H10" s="58"/>
      <c r="I10" s="3"/>
      <c r="J10" s="3"/>
      <c r="K10" s="3"/>
      <c r="L10" s="11"/>
    </row>
    <row r="11" spans="1:18" ht="20.25" customHeight="1" x14ac:dyDescent="0.25">
      <c r="A11" s="10"/>
      <c r="B11" s="58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271</v>
      </c>
      <c r="K11" s="246" t="s">
        <v>212</v>
      </c>
      <c r="L11" s="11"/>
    </row>
    <row r="12" spans="1:18" ht="20.2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66" t="s">
        <v>124</v>
      </c>
      <c r="C14" s="233">
        <v>360.44843450476174</v>
      </c>
      <c r="D14" s="233">
        <v>397.02128628597234</v>
      </c>
      <c r="E14" s="233">
        <v>462.07655269744862</v>
      </c>
      <c r="F14" s="233">
        <v>479.58500857619646</v>
      </c>
      <c r="G14" s="233">
        <v>554.92799296201542</v>
      </c>
      <c r="H14" s="233">
        <v>644.45524772880844</v>
      </c>
      <c r="I14" s="181">
        <v>16.133130046103329</v>
      </c>
      <c r="J14" s="181">
        <v>3.4505243750611259</v>
      </c>
      <c r="K14" s="181">
        <v>15.710037436219926</v>
      </c>
      <c r="L14" s="11"/>
      <c r="N14" s="30">
        <v>2009</v>
      </c>
      <c r="O14" s="155" t="s">
        <v>146</v>
      </c>
      <c r="P14" s="46">
        <v>360.44843450476174</v>
      </c>
      <c r="Q14" s="46" t="e">
        <v>#REF!</v>
      </c>
      <c r="R14" s="30" t="e">
        <v>#REF!</v>
      </c>
    </row>
    <row r="15" spans="1:18" ht="15.75" x14ac:dyDescent="0.25">
      <c r="A15" s="10"/>
      <c r="B15" s="166" t="s">
        <v>125</v>
      </c>
      <c r="C15" s="233">
        <v>352.56271724860454</v>
      </c>
      <c r="D15" s="233">
        <v>390.41428522404055</v>
      </c>
      <c r="E15" s="233">
        <v>436.5685825493793</v>
      </c>
      <c r="F15" s="233">
        <v>455.5280069401112</v>
      </c>
      <c r="G15" s="233">
        <v>532.29555319183828</v>
      </c>
      <c r="H15" s="233">
        <v>618.86337513808473</v>
      </c>
      <c r="I15" s="181">
        <v>16.263111992417411</v>
      </c>
      <c r="J15" s="181">
        <v>-3.9710860732245834</v>
      </c>
      <c r="K15" s="181">
        <v>16.852431701706493</v>
      </c>
      <c r="L15" s="11"/>
      <c r="O15" s="155" t="s">
        <v>135</v>
      </c>
      <c r="P15" s="46">
        <v>352.56271724860454</v>
      </c>
      <c r="Q15" s="46">
        <v>-2.1877518394529227</v>
      </c>
      <c r="R15" s="30" t="e">
        <v>#REF!</v>
      </c>
    </row>
    <row r="16" spans="1:18" ht="15.75" x14ac:dyDescent="0.25">
      <c r="A16" s="10"/>
      <c r="B16" s="166" t="s">
        <v>126</v>
      </c>
      <c r="C16" s="233">
        <v>345.87545745293818</v>
      </c>
      <c r="D16" s="233">
        <v>383.8117746242674</v>
      </c>
      <c r="E16" s="233">
        <v>423.90192642596401</v>
      </c>
      <c r="F16" s="233">
        <v>458.69896160714092</v>
      </c>
      <c r="G16" s="233">
        <v>537.41457675893537</v>
      </c>
      <c r="H16" s="233">
        <v>649.30370475022335</v>
      </c>
      <c r="I16" s="223">
        <v>20.819890793821429</v>
      </c>
      <c r="J16" s="223">
        <v>4.9187479555316438</v>
      </c>
      <c r="K16" s="223">
        <v>17.160626410837953</v>
      </c>
      <c r="L16" s="11"/>
      <c r="O16" s="155" t="s">
        <v>136</v>
      </c>
      <c r="P16" s="46">
        <v>345.87545745293818</v>
      </c>
      <c r="Q16" s="46">
        <v>-1.8967575039850137</v>
      </c>
      <c r="R16" s="30" t="e">
        <v>#REF!</v>
      </c>
    </row>
    <row r="17" spans="1:18" ht="15.75" x14ac:dyDescent="0.25">
      <c r="A17" s="10"/>
      <c r="B17" s="166" t="s">
        <v>127</v>
      </c>
      <c r="C17" s="233">
        <v>347.95479001180502</v>
      </c>
      <c r="D17" s="233">
        <v>388.40235999851564</v>
      </c>
      <c r="E17" s="233">
        <v>420.43267453961829</v>
      </c>
      <c r="F17" s="233">
        <v>453.91413838136594</v>
      </c>
      <c r="G17" s="233">
        <v>532.49803484775884</v>
      </c>
      <c r="H17" s="233">
        <v>613.70599860516995</v>
      </c>
      <c r="I17" s="223">
        <v>15.250378112780915</v>
      </c>
      <c r="J17" s="223">
        <v>-5.4824430978331229</v>
      </c>
      <c r="K17" s="223">
        <v>17.312502480451244</v>
      </c>
      <c r="L17" s="12"/>
      <c r="O17" s="155" t="s">
        <v>137</v>
      </c>
      <c r="P17" s="46">
        <v>347.95479001180502</v>
      </c>
      <c r="Q17" s="46">
        <v>0.60117956162002439</v>
      </c>
      <c r="R17" s="30" t="e">
        <v>#REF!</v>
      </c>
    </row>
    <row r="18" spans="1:18" ht="15.75" x14ac:dyDescent="0.25">
      <c r="A18" s="10"/>
      <c r="B18" s="166" t="s">
        <v>128</v>
      </c>
      <c r="C18" s="233">
        <v>349.7349949340591</v>
      </c>
      <c r="D18" s="233">
        <v>391.70800580675461</v>
      </c>
      <c r="E18" s="233">
        <v>410.81083699351217</v>
      </c>
      <c r="F18" s="233">
        <v>455.42134280455332</v>
      </c>
      <c r="G18" s="233">
        <v>526.68649983847877</v>
      </c>
      <c r="H18" s="233">
        <v>613.70599860617006</v>
      </c>
      <c r="I18" s="223">
        <v>16.52206745272149</v>
      </c>
      <c r="J18" s="223">
        <f>+(H18/H17-1)*100</f>
        <v>1.6295853555448048E-10</v>
      </c>
      <c r="K18" s="223">
        <v>15.648181219409674</v>
      </c>
      <c r="L18" s="11"/>
      <c r="O18" s="155" t="s">
        <v>138</v>
      </c>
      <c r="P18" s="46">
        <v>349.7349949340591</v>
      </c>
      <c r="Q18" s="46">
        <v>0.51161960500492043</v>
      </c>
      <c r="R18" s="30" t="e">
        <v>#REF!</v>
      </c>
    </row>
    <row r="19" spans="1:18" ht="15.75" x14ac:dyDescent="0.25">
      <c r="A19" s="10"/>
      <c r="B19" s="166" t="s">
        <v>129</v>
      </c>
      <c r="C19" s="233">
        <v>355.42058587716161</v>
      </c>
      <c r="D19" s="233">
        <v>395.24267191769889</v>
      </c>
      <c r="E19" s="233">
        <v>418.23352129251515</v>
      </c>
      <c r="F19" s="233">
        <v>463.50768943994035</v>
      </c>
      <c r="G19" s="233">
        <v>529.43996564203576</v>
      </c>
      <c r="H19" s="239">
        <v>635.2725621335901</v>
      </c>
      <c r="I19" s="67">
        <f>+(H19/G19-1)*100</f>
        <v>19.989536748177738</v>
      </c>
      <c r="J19" s="67">
        <f>+(H19/H18-1)*100</f>
        <v>3.5141523101291705</v>
      </c>
      <c r="K19" s="67">
        <f t="shared" ref="K19" si="0">+(G19/F19-1)*100</f>
        <v>14.224634823590909</v>
      </c>
      <c r="L19" s="11"/>
      <c r="O19" s="155" t="s">
        <v>139</v>
      </c>
      <c r="P19" s="46">
        <v>355.42058587716161</v>
      </c>
      <c r="Q19" s="46">
        <v>1.6256854548325927</v>
      </c>
      <c r="R19" s="30" t="e">
        <v>#REF!</v>
      </c>
    </row>
    <row r="20" spans="1:18" ht="15.75" x14ac:dyDescent="0.25">
      <c r="A20" s="10"/>
      <c r="B20" s="166" t="s">
        <v>130</v>
      </c>
      <c r="C20" s="233">
        <v>362.47610357799022</v>
      </c>
      <c r="D20" s="233">
        <v>401.44353183887114</v>
      </c>
      <c r="E20" s="233">
        <v>428.69288694491439</v>
      </c>
      <c r="F20" s="233">
        <v>483.89050231166783</v>
      </c>
      <c r="G20" s="233">
        <v>549.39873116878675</v>
      </c>
      <c r="H20" s="233"/>
      <c r="I20" s="154"/>
      <c r="J20" s="154"/>
      <c r="K20" s="154">
        <v>13.537820755763841</v>
      </c>
      <c r="L20" s="11"/>
      <c r="O20" s="155" t="s">
        <v>140</v>
      </c>
      <c r="P20" s="46">
        <v>362.47610357799022</v>
      </c>
      <c r="Q20" s="46">
        <v>1.9851179085240478</v>
      </c>
      <c r="R20" s="30" t="e">
        <v>#REF!</v>
      </c>
    </row>
    <row r="21" spans="1:18" ht="15.75" x14ac:dyDescent="0.25">
      <c r="A21" s="10"/>
      <c r="B21" s="166" t="s">
        <v>99</v>
      </c>
      <c r="C21" s="233">
        <v>369.89831760271022</v>
      </c>
      <c r="D21" s="233">
        <v>407.84674096105448</v>
      </c>
      <c r="E21" s="233">
        <v>418.66385351679378</v>
      </c>
      <c r="F21" s="233">
        <v>478.80247620198134</v>
      </c>
      <c r="G21" s="233">
        <v>545.18860428979553</v>
      </c>
      <c r="H21" s="233"/>
      <c r="I21" s="154"/>
      <c r="J21" s="154"/>
      <c r="K21" s="154">
        <v>13.865034411352827</v>
      </c>
      <c r="L21" s="11"/>
      <c r="O21" s="155" t="s">
        <v>141</v>
      </c>
      <c r="P21" s="46">
        <v>369.89831760271022</v>
      </c>
      <c r="Q21" s="46">
        <v>2.0476423001283495</v>
      </c>
      <c r="R21" s="30" t="e">
        <v>#REF!</v>
      </c>
    </row>
    <row r="22" spans="1:18" ht="15.75" x14ac:dyDescent="0.25">
      <c r="A22" s="10"/>
      <c r="B22" s="166" t="s">
        <v>131</v>
      </c>
      <c r="C22" s="233">
        <v>379.62261495779796</v>
      </c>
      <c r="D22" s="233">
        <v>418.12435528234494</v>
      </c>
      <c r="E22" s="233">
        <v>419.40858735785315</v>
      </c>
      <c r="F22" s="233">
        <v>480.72866899696726</v>
      </c>
      <c r="G22" s="233">
        <v>545.80390393107268</v>
      </c>
      <c r="H22" s="233"/>
      <c r="I22" s="154"/>
      <c r="J22" s="154"/>
      <c r="K22" s="154">
        <v>13.536790944855426</v>
      </c>
      <c r="L22" s="11"/>
      <c r="O22" s="155" t="s">
        <v>142</v>
      </c>
      <c r="P22" s="46">
        <v>379.62261495779796</v>
      </c>
      <c r="Q22" s="46">
        <v>2.6289109445293946</v>
      </c>
      <c r="R22" s="30" t="e">
        <v>#REF!</v>
      </c>
    </row>
    <row r="23" spans="1:18" ht="15.75" x14ac:dyDescent="0.25">
      <c r="A23" s="10"/>
      <c r="B23" s="166" t="s">
        <v>132</v>
      </c>
      <c r="C23" s="233">
        <v>388.76804838416797</v>
      </c>
      <c r="D23" s="233">
        <v>425.91116533067054</v>
      </c>
      <c r="E23" s="233">
        <v>424.81543264382964</v>
      </c>
      <c r="F23" s="233">
        <v>483.3534610796836</v>
      </c>
      <c r="G23" s="233">
        <v>549.02721604402564</v>
      </c>
      <c r="H23" s="233"/>
      <c r="I23" s="154"/>
      <c r="J23" s="154"/>
      <c r="K23" s="154">
        <v>13.587107624644768</v>
      </c>
      <c r="L23" s="11"/>
      <c r="O23" s="155" t="s">
        <v>143</v>
      </c>
      <c r="P23" s="46">
        <v>388.76804838416797</v>
      </c>
      <c r="Q23" s="46">
        <v>2.4090855144092815</v>
      </c>
      <c r="R23" s="30" t="e">
        <v>#REF!</v>
      </c>
    </row>
    <row r="24" spans="1:18" ht="15.75" x14ac:dyDescent="0.25">
      <c r="A24" s="10"/>
      <c r="B24" s="166" t="s">
        <v>133</v>
      </c>
      <c r="C24" s="233">
        <v>397.61343097659545</v>
      </c>
      <c r="D24" s="233">
        <v>433.07018418559682</v>
      </c>
      <c r="E24" s="233">
        <v>432.60621655211395</v>
      </c>
      <c r="F24" s="233">
        <v>500.02642132044639</v>
      </c>
      <c r="G24" s="233">
        <v>563.95934194861991</v>
      </c>
      <c r="H24" s="233"/>
      <c r="I24" s="154"/>
      <c r="J24" s="154"/>
      <c r="K24" s="154">
        <v>12.785908484464169</v>
      </c>
      <c r="L24" s="11"/>
      <c r="O24" s="155" t="s">
        <v>144</v>
      </c>
      <c r="P24" s="46">
        <v>397.61343097659545</v>
      </c>
      <c r="Q24" s="46">
        <v>2.2752339419845446</v>
      </c>
      <c r="R24" s="30" t="e">
        <v>#REF!</v>
      </c>
    </row>
    <row r="25" spans="1:18" ht="15.75" x14ac:dyDescent="0.25">
      <c r="A25" s="10"/>
      <c r="B25" s="166" t="s">
        <v>134</v>
      </c>
      <c r="C25" s="233">
        <v>405.49650730525019</v>
      </c>
      <c r="D25" s="233">
        <v>441.88633182995028</v>
      </c>
      <c r="E25" s="233">
        <v>481.11457897243838</v>
      </c>
      <c r="F25" s="233">
        <v>556.81804022978451</v>
      </c>
      <c r="G25" s="233">
        <v>622.95986571544881</v>
      </c>
      <c r="H25" s="233"/>
      <c r="I25" s="181"/>
      <c r="J25" s="181"/>
      <c r="K25" s="181">
        <v>11.878534944444198</v>
      </c>
      <c r="L25" s="11"/>
      <c r="M25" s="30"/>
      <c r="O25" s="30" t="s">
        <v>145</v>
      </c>
      <c r="P25" s="30">
        <v>405.49650730525019</v>
      </c>
      <c r="Q25" s="30">
        <v>1.9825981001931448</v>
      </c>
      <c r="R25" s="30" t="e">
        <v>#REF!</v>
      </c>
    </row>
    <row r="26" spans="1:18" ht="15.75" x14ac:dyDescent="0.25">
      <c r="A26" s="10"/>
      <c r="B26" s="164" t="s">
        <v>53</v>
      </c>
      <c r="C26" s="92">
        <v>4415.8720028338421</v>
      </c>
      <c r="D26" s="92">
        <v>4874.8826932857364</v>
      </c>
      <c r="E26" s="92">
        <v>5177.3256504863821</v>
      </c>
      <c r="F26" s="92">
        <v>5750.2747178898389</v>
      </c>
      <c r="G26" s="92">
        <v>6589.6002863388112</v>
      </c>
      <c r="H26" s="93">
        <f>+SUM(H14:H25)</f>
        <v>3775.3068869620465</v>
      </c>
      <c r="I26" s="5"/>
      <c r="J26" s="5"/>
      <c r="K26" s="5"/>
      <c r="L26" s="11"/>
      <c r="M26" s="30"/>
      <c r="N26" s="30">
        <v>2010</v>
      </c>
      <c r="O26" s="30" t="s">
        <v>147</v>
      </c>
      <c r="P26" s="191">
        <v>360.44843450476174</v>
      </c>
      <c r="Q26" s="30">
        <v>-11.109361483741987</v>
      </c>
      <c r="R26" s="30">
        <v>0</v>
      </c>
    </row>
    <row r="27" spans="1:18" ht="15.75" x14ac:dyDescent="0.25">
      <c r="A27" s="10"/>
      <c r="B27" s="164" t="s">
        <v>54</v>
      </c>
      <c r="C27" s="94"/>
      <c r="D27" s="95">
        <v>10.394565108710774</v>
      </c>
      <c r="E27" s="95">
        <v>6.2041073853367878</v>
      </c>
      <c r="F27" s="95">
        <v>11.066506263704534</v>
      </c>
      <c r="G27" s="95">
        <v>14.596269041507238</v>
      </c>
      <c r="H27" s="96"/>
      <c r="I27" s="5"/>
      <c r="J27" s="5"/>
      <c r="K27" s="5"/>
      <c r="L27" s="11"/>
      <c r="M27" s="30"/>
      <c r="O27" s="30" t="s">
        <v>148</v>
      </c>
      <c r="P27" s="191">
        <v>352.56271724860454</v>
      </c>
      <c r="Q27" s="30">
        <v>-2.1877518394529227</v>
      </c>
      <c r="R27" s="30">
        <v>0</v>
      </c>
    </row>
    <row r="28" spans="1:18" ht="15.75" x14ac:dyDescent="0.25">
      <c r="A28" s="10"/>
      <c r="B28" s="164"/>
      <c r="C28" s="94"/>
      <c r="D28" s="94"/>
      <c r="E28" s="94"/>
      <c r="F28" s="94"/>
      <c r="G28" s="94"/>
      <c r="H28" s="96"/>
      <c r="I28" s="5"/>
      <c r="J28" s="5"/>
      <c r="K28" s="5"/>
      <c r="L28" s="11"/>
      <c r="M28" s="30"/>
      <c r="O28" s="30" t="s">
        <v>149</v>
      </c>
      <c r="P28" s="191">
        <v>345.87545745293818</v>
      </c>
      <c r="Q28" s="30">
        <v>-1.8967575039850137</v>
      </c>
      <c r="R28" s="30">
        <v>0</v>
      </c>
    </row>
    <row r="29" spans="1:18" ht="15.75" x14ac:dyDescent="0.25">
      <c r="A29" s="10"/>
      <c r="B29" s="164" t="s">
        <v>373</v>
      </c>
      <c r="C29" s="92">
        <v>2111.9969800293302</v>
      </c>
      <c r="D29" s="92">
        <v>2346.6003838572492</v>
      </c>
      <c r="E29" s="92">
        <v>2572.0240944984375</v>
      </c>
      <c r="F29" s="92">
        <v>2766.6551477493081</v>
      </c>
      <c r="G29" s="92">
        <v>3213.2626232410621</v>
      </c>
      <c r="H29" s="93">
        <f>+SUM(H14:H19)</f>
        <v>3775.3068869620465</v>
      </c>
      <c r="I29" s="5"/>
      <c r="J29" s="5"/>
      <c r="K29" s="5"/>
      <c r="L29" s="11"/>
      <c r="M29" s="30"/>
      <c r="O29" s="30" t="s">
        <v>150</v>
      </c>
      <c r="P29" s="191">
        <v>347.95479001180502</v>
      </c>
      <c r="Q29" s="30">
        <v>0.60117956162002439</v>
      </c>
      <c r="R29" s="30">
        <v>0</v>
      </c>
    </row>
    <row r="30" spans="1:18" ht="15.75" x14ac:dyDescent="0.25">
      <c r="A30" s="10"/>
      <c r="B30" s="164" t="s">
        <v>56</v>
      </c>
      <c r="C30" s="97"/>
      <c r="D30" s="95">
        <v>11.108131595181581</v>
      </c>
      <c r="E30" s="95">
        <v>9.6063953705933347</v>
      </c>
      <c r="F30" s="95">
        <v>7.5672328912931519</v>
      </c>
      <c r="G30" s="95">
        <v>16.142506081940567</v>
      </c>
      <c r="H30" s="95">
        <f>+(H29/G29-1)*100</f>
        <v>17.491388959489342</v>
      </c>
      <c r="I30" s="5"/>
      <c r="J30" s="5"/>
      <c r="K30" s="5"/>
      <c r="L30" s="11"/>
      <c r="M30" s="30"/>
      <c r="O30" s="30" t="s">
        <v>151</v>
      </c>
      <c r="P30" s="191">
        <v>349.7349949340591</v>
      </c>
      <c r="Q30" s="30">
        <v>0.51161960500492043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M31" s="30"/>
      <c r="O31" s="30" t="s">
        <v>152</v>
      </c>
      <c r="P31" s="191">
        <v>355.42058587716161</v>
      </c>
      <c r="Q31" s="30">
        <v>1.6256854548325927</v>
      </c>
      <c r="R31" s="30">
        <v>0</v>
      </c>
    </row>
    <row r="32" spans="1:18" ht="15.75" x14ac:dyDescent="0.25">
      <c r="A32" s="10"/>
      <c r="B32" s="253" t="s">
        <v>112</v>
      </c>
      <c r="C32" s="253"/>
      <c r="D32" s="253"/>
      <c r="E32" s="253"/>
      <c r="F32" s="253"/>
      <c r="G32" s="253"/>
      <c r="H32" s="253"/>
      <c r="I32" s="253"/>
      <c r="J32" s="253"/>
      <c r="K32" s="253"/>
      <c r="L32" s="11"/>
      <c r="M32" s="30"/>
      <c r="O32" s="30" t="s">
        <v>153</v>
      </c>
      <c r="P32" s="191">
        <v>362.47610357799022</v>
      </c>
      <c r="Q32" s="30">
        <v>1.9851179085240478</v>
      </c>
      <c r="R32" s="30">
        <v>0</v>
      </c>
    </row>
    <row r="33" spans="1:18" ht="15.75" x14ac:dyDescent="0.25">
      <c r="A33" s="10"/>
      <c r="B33" s="252" t="s">
        <v>219</v>
      </c>
      <c r="C33" s="252"/>
      <c r="D33" s="252"/>
      <c r="E33" s="252"/>
      <c r="F33" s="252"/>
      <c r="G33" s="252"/>
      <c r="H33" s="252"/>
      <c r="I33" s="252"/>
      <c r="J33" s="252"/>
      <c r="K33" s="252"/>
      <c r="L33" s="11"/>
      <c r="M33" s="30"/>
      <c r="O33" s="30" t="s">
        <v>154</v>
      </c>
      <c r="P33" s="191">
        <v>369.89831760271022</v>
      </c>
      <c r="Q33" s="30">
        <v>2.0476423001283495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M34" s="30"/>
      <c r="O34" s="30" t="s">
        <v>156</v>
      </c>
      <c r="P34" s="191">
        <v>379.62261495779796</v>
      </c>
      <c r="Q34" s="30">
        <v>2.6289109445293946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M35" s="30"/>
      <c r="O35" s="30" t="s">
        <v>199</v>
      </c>
      <c r="P35" s="191">
        <v>388.76804838416797</v>
      </c>
      <c r="Q35" s="30">
        <v>2.4090855144092815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M36" s="30"/>
      <c r="O36" s="155" t="s">
        <v>200</v>
      </c>
      <c r="P36" s="191">
        <v>397.61343097659545</v>
      </c>
      <c r="Q36" s="30">
        <v>2.2752339419845446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M37" s="30"/>
      <c r="O37" s="155" t="s">
        <v>208</v>
      </c>
      <c r="P37" s="191">
        <v>405.49650730525019</v>
      </c>
      <c r="Q37" s="30">
        <v>1.9825981001931448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M38" s="30"/>
      <c r="N38" s="30">
        <v>2011</v>
      </c>
      <c r="O38" s="155"/>
      <c r="P38" s="191">
        <v>397.02128628597234</v>
      </c>
      <c r="Q38" s="30">
        <v>-2.0900848383628268</v>
      </c>
      <c r="R38" s="30">
        <v>10.146486509633457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M39" s="30"/>
      <c r="P39" s="191">
        <v>390.41428522404055</v>
      </c>
      <c r="Q39" s="30">
        <v>-1.6641427777685402</v>
      </c>
      <c r="R39" s="30">
        <v>10.438044282144743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M40" s="30"/>
      <c r="O40" s="224"/>
      <c r="P40" s="191">
        <v>383.8117746242674</v>
      </c>
      <c r="Q40" s="30">
        <v>-1.691154972975506</v>
      </c>
      <c r="R40" s="30">
        <v>10.611215209548863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M41" s="30"/>
      <c r="P41" s="191">
        <v>388.40235999851564</v>
      </c>
      <c r="Q41" s="30">
        <v>1.1960512099302267</v>
      </c>
      <c r="R41" s="30">
        <v>10.861800555458046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M42" s="30"/>
      <c r="O42" s="155"/>
      <c r="P42" s="191">
        <v>391.70800580675461</v>
      </c>
      <c r="Q42" s="30">
        <v>0.85108798212545356</v>
      </c>
      <c r="R42" s="30">
        <v>11.088690388634937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M43" s="30"/>
      <c r="O43" s="155" t="s">
        <v>335</v>
      </c>
      <c r="P43" s="191">
        <v>395.24267191769889</v>
      </c>
      <c r="Q43" s="30">
        <v>0.90237270072239806</v>
      </c>
      <c r="R43" s="30">
        <v>11.108131595181581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M44" s="30"/>
      <c r="O44" s="155"/>
      <c r="P44" s="191">
        <v>401.44353183887114</v>
      </c>
      <c r="Q44" s="30">
        <v>1.5688741023548891</v>
      </c>
      <c r="R44" s="30">
        <v>11.055720666396773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M45" s="30"/>
      <c r="O45" s="155"/>
      <c r="P45" s="191">
        <v>407.84674096105448</v>
      </c>
      <c r="Q45" s="30">
        <v>1.5950460312195158</v>
      </c>
      <c r="R45" s="30">
        <v>10.952130066932163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M46" s="30"/>
      <c r="O46" s="155"/>
      <c r="P46" s="191">
        <v>418.12435528234494</v>
      </c>
      <c r="Q46" s="30">
        <v>2.5199697065305005</v>
      </c>
      <c r="R46" s="30">
        <v>10.856750788506119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M47" s="30"/>
      <c r="O47" s="155"/>
      <c r="P47" s="191">
        <v>425.91116533067054</v>
      </c>
      <c r="Q47" s="30">
        <v>1.862319176089966</v>
      </c>
      <c r="R47" s="30">
        <v>10.716568259974913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M48" s="30"/>
      <c r="O48" s="155"/>
      <c r="P48" s="191">
        <v>433.07018418559682</v>
      </c>
      <c r="Q48" s="30">
        <v>1.6808713735804837</v>
      </c>
      <c r="R48" s="30">
        <v>10.538186920361948</v>
      </c>
    </row>
    <row r="49" spans="1:18" x14ac:dyDescent="0.25">
      <c r="A49" s="187" t="s">
        <v>372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M49" s="30"/>
      <c r="O49" s="155"/>
      <c r="P49" s="191">
        <v>441.88633182995028</v>
      </c>
      <c r="Q49" s="30">
        <v>2.0357318435422878</v>
      </c>
      <c r="R49" s="30">
        <v>10.394565108710774</v>
      </c>
    </row>
    <row r="50" spans="1:18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M50" s="30"/>
      <c r="N50" s="30">
        <v>2012</v>
      </c>
      <c r="O50" s="155"/>
      <c r="P50" s="191">
        <v>462.07655269744862</v>
      </c>
      <c r="Q50" s="30">
        <v>4.5690982981723138</v>
      </c>
      <c r="R50" s="30">
        <v>16.385838406814624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30"/>
      <c r="O51" s="155"/>
      <c r="P51" s="191">
        <v>436.5685825493793</v>
      </c>
      <c r="Q51" s="30">
        <v>-5.5202909559384228</v>
      </c>
      <c r="R51" s="30">
        <v>14.123004822293694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30"/>
      <c r="O52" s="155"/>
      <c r="P52" s="191">
        <v>423.90192642596401</v>
      </c>
      <c r="Q52" s="30">
        <v>-2.9014126599416046</v>
      </c>
      <c r="R52" s="30">
        <v>12.917827821585171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30"/>
      <c r="O53" s="155"/>
      <c r="P53" s="191">
        <v>420.43267453961829</v>
      </c>
      <c r="Q53" s="30">
        <v>-0.81840908711974247</v>
      </c>
      <c r="R53" s="30">
        <v>11.754564461412787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30"/>
      <c r="O54" s="155"/>
      <c r="P54" s="191">
        <v>410.81083699351217</v>
      </c>
      <c r="Q54" s="30">
        <v>-2.2885560825267048</v>
      </c>
      <c r="R54" s="30">
        <v>10.373949380360624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30"/>
      <c r="O55" s="155" t="s">
        <v>336</v>
      </c>
      <c r="P55" s="191">
        <v>418.23352129251515</v>
      </c>
      <c r="Q55" s="30">
        <v>1.8068375102578527</v>
      </c>
      <c r="R55" s="30">
        <v>9.6063953705933347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30"/>
      <c r="O56" s="155"/>
      <c r="P56" s="191">
        <v>428.69288694491439</v>
      </c>
      <c r="Q56" s="30">
        <v>2.500843457041757</v>
      </c>
      <c r="R56" s="30">
        <v>9.1946516685569755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30"/>
      <c r="O57" s="155"/>
      <c r="P57" s="191">
        <v>418.66385351679378</v>
      </c>
      <c r="Q57" s="30">
        <v>-2.3394447945224051</v>
      </c>
      <c r="R57" s="30">
        <v>8.3491542315369482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30"/>
      <c r="O58" s="155"/>
      <c r="P58" s="191">
        <v>419.40858735785315</v>
      </c>
      <c r="Q58" s="30">
        <v>0.17788348213096938</v>
      </c>
      <c r="R58" s="30">
        <v>7.4083183616734161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30"/>
      <c r="O59" s="155"/>
      <c r="P59" s="191">
        <v>424.81543264382964</v>
      </c>
      <c r="Q59" s="30">
        <v>1.2891594137444784</v>
      </c>
      <c r="R59" s="30">
        <v>6.5920886037849513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30"/>
      <c r="O60" s="155"/>
      <c r="P60" s="191">
        <v>432.60621655211395</v>
      </c>
      <c r="Q60" s="30">
        <v>1.8339220540549928</v>
      </c>
      <c r="R60" s="30">
        <v>5.9376252222259396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30"/>
      <c r="O61" s="155"/>
      <c r="P61" s="191">
        <v>481.11457897243838</v>
      </c>
      <c r="Q61" s="30">
        <v>11.213052555494386</v>
      </c>
      <c r="R61" s="30">
        <v>6.2041073853367878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30"/>
      <c r="N62" s="30">
        <v>2013</v>
      </c>
      <c r="O62" s="155"/>
      <c r="P62" s="191">
        <v>479.58500857619646</v>
      </c>
      <c r="Q62" s="30">
        <v>-0.31792227113731641</v>
      </c>
      <c r="R62" s="30">
        <v>3.7890812196679002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30"/>
      <c r="O63" s="155"/>
      <c r="P63" s="191">
        <v>455.5280069401112</v>
      </c>
      <c r="Q63" s="30">
        <v>-5.0162121846773822</v>
      </c>
      <c r="R63" s="30">
        <v>4.0580957754211999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30"/>
      <c r="O64" s="155"/>
      <c r="P64" s="191">
        <v>458.69896160714092</v>
      </c>
      <c r="Q64" s="30">
        <v>0.69610531486961058</v>
      </c>
      <c r="R64" s="30">
        <v>5.3884597014278501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30"/>
      <c r="O65" s="155"/>
      <c r="P65" s="191">
        <v>453.91413838136594</v>
      </c>
      <c r="Q65" s="30">
        <v>-1.0431292909428902</v>
      </c>
      <c r="R65" s="30">
        <v>6.0096154370689048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30"/>
      <c r="O66" s="155"/>
      <c r="P66" s="191">
        <v>455.42134280455332</v>
      </c>
      <c r="Q66" s="30">
        <v>0.33204615052573327</v>
      </c>
      <c r="R66" s="30">
        <v>6.9346057579371401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30"/>
      <c r="O67" s="155" t="s">
        <v>337</v>
      </c>
      <c r="P67" s="191">
        <v>463.50768943994035</v>
      </c>
      <c r="Q67" s="30">
        <v>1.7755748085037215</v>
      </c>
      <c r="R67" s="30">
        <v>7.5672328912931519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30"/>
      <c r="O68" s="155"/>
      <c r="P68" s="191">
        <v>483.89050231166783</v>
      </c>
      <c r="Q68" s="30">
        <v>4.3975134255822557</v>
      </c>
      <c r="R68" s="30">
        <v>8.3256325125822261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30"/>
      <c r="O69" s="155"/>
      <c r="P69" s="191">
        <v>478.80247620198134</v>
      </c>
      <c r="Q69" s="30">
        <v>-1.0514829461168773</v>
      </c>
      <c r="R69" s="30">
        <v>9.0650122423822985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30"/>
      <c r="O70" s="155"/>
      <c r="P70" s="191">
        <v>480.72866899696726</v>
      </c>
      <c r="Q70" s="30">
        <v>0.40229382484926468</v>
      </c>
      <c r="R70" s="30">
        <v>9.6719911434404402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30"/>
      <c r="O71" s="155"/>
      <c r="P71" s="191">
        <v>483.3534610796836</v>
      </c>
      <c r="Q71" s="30">
        <v>0.54600281863632638</v>
      </c>
      <c r="R71" s="30">
        <v>10.081267284362983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30"/>
      <c r="O72" s="155"/>
      <c r="P72" s="191">
        <v>500.02642132044639</v>
      </c>
      <c r="Q72" s="30">
        <v>3.449434333938517</v>
      </c>
      <c r="R72" s="30">
        <v>10.588229501912295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30"/>
      <c r="O73" s="155"/>
      <c r="P73" s="191">
        <v>556.81804022978451</v>
      </c>
      <c r="Q73" s="30">
        <v>11.357723609757553</v>
      </c>
      <c r="R73" s="30">
        <v>11.066506263704534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30"/>
      <c r="N74" s="30">
        <v>2014</v>
      </c>
      <c r="O74" s="155"/>
      <c r="P74" s="191">
        <v>554.92799296201542</v>
      </c>
      <c r="Q74" s="30">
        <v>-0.33943714664652624</v>
      </c>
      <c r="R74" s="30">
        <v>15.710037436219926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30"/>
      <c r="O75" s="155"/>
      <c r="P75" s="191">
        <v>532.29555319183828</v>
      </c>
      <c r="Q75" s="30">
        <v>-4.0784462231528318</v>
      </c>
      <c r="R75" s="30">
        <v>16.266539777928401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30"/>
      <c r="O76" s="155"/>
      <c r="P76" s="191">
        <v>537.41457675893537</v>
      </c>
      <c r="Q76" s="30">
        <v>0.96168820806439292</v>
      </c>
      <c r="R76" s="30">
        <v>16.560780763680903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30"/>
      <c r="O77" s="155"/>
      <c r="P77" s="191">
        <v>532.49803484775884</v>
      </c>
      <c r="Q77" s="30">
        <v>-0.91485086631394319</v>
      </c>
      <c r="R77" s="30">
        <v>16.745449428861914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30"/>
      <c r="O78" s="155"/>
      <c r="P78" s="191">
        <v>526.68649983847877</v>
      </c>
      <c r="Q78" s="30">
        <v>-1.091372104488908</v>
      </c>
      <c r="R78" s="30">
        <v>16.528477059349676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30"/>
      <c r="O79" s="155" t="s">
        <v>338</v>
      </c>
      <c r="P79" s="191">
        <v>529.43996564203576</v>
      </c>
      <c r="Q79" s="30">
        <v>0.52279027550572454</v>
      </c>
      <c r="R79" s="30">
        <v>16.142506081940567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30"/>
      <c r="O80" s="155"/>
      <c r="P80" s="191">
        <v>549.39873116878675</v>
      </c>
      <c r="Q80" s="30">
        <v>3.7697882332225596</v>
      </c>
      <c r="R80" s="30">
        <v>15.754761184149713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30"/>
      <c r="O81" s="155"/>
      <c r="P81" s="191">
        <v>545.18860428979553</v>
      </c>
      <c r="Q81" s="30">
        <v>-0.76631536262099509</v>
      </c>
      <c r="R81" s="30">
        <v>15.512143485955111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30"/>
      <c r="O82" s="155"/>
      <c r="P82" s="191">
        <v>545.80390393107268</v>
      </c>
      <c r="Q82" s="30">
        <v>0.11285996010108601</v>
      </c>
      <c r="R82" s="30">
        <v>15.286587363332394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30"/>
      <c r="O83" s="155"/>
      <c r="P83" s="191">
        <v>549.02721604402564</v>
      </c>
      <c r="Q83" s="30">
        <v>0.59056230447189773</v>
      </c>
      <c r="R83" s="30">
        <v>15.111566244691099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30"/>
      <c r="O84" s="155"/>
      <c r="P84" s="191">
        <v>563.95934194861991</v>
      </c>
      <c r="Q84" s="30">
        <v>2.7197423858486669</v>
      </c>
      <c r="R84" s="30">
        <v>14.887651730863617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30"/>
      <c r="O85" s="155"/>
      <c r="P85" s="191">
        <v>622.95986571544881</v>
      </c>
      <c r="Q85" s="30">
        <v>10.46183995515837</v>
      </c>
      <c r="R85" s="30">
        <v>14.596269041507238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30"/>
      <c r="N86" s="30">
        <v>2015</v>
      </c>
      <c r="O86" s="155"/>
      <c r="P86" s="191">
        <v>644.45524772880844</v>
      </c>
      <c r="Q86" s="30">
        <v>3.4505243750611259</v>
      </c>
      <c r="R86" s="30">
        <v>16.133130046103329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30"/>
      <c r="P87" s="191">
        <v>618.86337513808473</v>
      </c>
      <c r="Q87" s="30">
        <v>-3.9710860732245834</v>
      </c>
      <c r="R87" s="30">
        <v>16.196768119674275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30"/>
      <c r="O88" s="155"/>
      <c r="P88" s="191">
        <v>649.30370475022335</v>
      </c>
      <c r="Q88" s="30">
        <v>4.9187479555316438</v>
      </c>
      <c r="R88" s="30">
        <v>17.726052383161182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30"/>
      <c r="O89" s="155"/>
      <c r="P89" s="191">
        <v>613.70599860516995</v>
      </c>
      <c r="Q89" s="30">
        <v>-5.4824430978331229</v>
      </c>
      <c r="R89" s="30">
        <v>17.114921890003409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30"/>
      <c r="P90" s="191">
        <v>613.70599860617006</v>
      </c>
      <c r="Q90" s="30">
        <v>1.6295853555448048E-10</v>
      </c>
      <c r="R90" s="30">
        <v>17.224168886963632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30"/>
      <c r="O91" s="155" t="s">
        <v>339</v>
      </c>
      <c r="P91" s="191">
        <f t="shared" ref="P91" si="1">+H19</f>
        <v>635.2725621335901</v>
      </c>
      <c r="Q91" s="30">
        <f t="shared" ref="Q91" si="2">+(P91/P90-1)*100</f>
        <v>3.5141523101291705</v>
      </c>
      <c r="R91" s="30">
        <f>+((SUM(P86:P91)/SUM(P74:P79))-1)*100</f>
        <v>17.491388959489342</v>
      </c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30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30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30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30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30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30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30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30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30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30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30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30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30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30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30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30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30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30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30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30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30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30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30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30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30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30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30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30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30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30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30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30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30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30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30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30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30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30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30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30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30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30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30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30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30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30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30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30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30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30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30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30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30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30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30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30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30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30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30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30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30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30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30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30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30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30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30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30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30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30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30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30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30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30"/>
      <c r="Q165" s="30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30"/>
      <c r="Q166" s="30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30"/>
      <c r="Q167" s="30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30"/>
      <c r="Q168" s="30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30"/>
      <c r="Q169" s="30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30"/>
      <c r="Q170" s="30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30"/>
      <c r="Q171" s="30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30"/>
      <c r="Q172" s="30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30"/>
      <c r="Q173" s="30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30"/>
      <c r="Q174" s="30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30"/>
      <c r="Q175" s="30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30"/>
      <c r="Q176" s="30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21
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zoomScaleSheetLayoutView="80" workbookViewId="0">
      <selection activeCell="M39" sqref="M39"/>
    </sheetView>
  </sheetViews>
  <sheetFormatPr baseColWidth="10" defaultColWidth="11.5703125" defaultRowHeight="15" x14ac:dyDescent="0.25"/>
  <cols>
    <col min="1" max="1" width="3.7109375" style="1" customWidth="1"/>
    <col min="2" max="2" width="15.140625" style="1" customWidth="1"/>
    <col min="3" max="8" width="8.42578125" style="1" customWidth="1"/>
    <col min="9" max="9" width="11.140625" style="1" customWidth="1"/>
    <col min="10" max="11" width="11" style="1" customWidth="1"/>
    <col min="12" max="12" width="0.71093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31" width="11.5703125" style="30" customWidth="1"/>
    <col min="32" max="34" width="11.5703125" style="29" customWidth="1"/>
    <col min="35" max="64" width="11.5703125" style="30" customWidth="1"/>
    <col min="65" max="16384" width="11.5703125" style="30"/>
  </cols>
  <sheetData>
    <row r="1" spans="1:34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  <c r="AF1" s="30"/>
      <c r="AG1" s="30"/>
      <c r="AH1" s="30"/>
    </row>
    <row r="2" spans="1:34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0"/>
      <c r="AG2" s="30"/>
      <c r="AH2" s="30"/>
    </row>
    <row r="3" spans="1:34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0"/>
      <c r="AG3" s="30"/>
      <c r="AH3" s="30"/>
    </row>
    <row r="4" spans="1:34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0"/>
      <c r="AG4" s="30"/>
      <c r="AH4" s="30"/>
    </row>
    <row r="5" spans="1:34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0"/>
      <c r="AG5" s="30"/>
      <c r="AH5" s="30"/>
    </row>
    <row r="6" spans="1:34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0"/>
      <c r="AG6" s="30"/>
      <c r="AH6" s="30"/>
    </row>
    <row r="7" spans="1:34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0"/>
      <c r="AG7" s="30"/>
      <c r="AH7" s="30"/>
    </row>
    <row r="8" spans="1:34" ht="15.75" x14ac:dyDescent="0.25">
      <c r="A8" s="10"/>
      <c r="B8" s="3"/>
      <c r="C8" s="247" t="s">
        <v>113</v>
      </c>
      <c r="D8" s="247"/>
      <c r="E8" s="247"/>
      <c r="F8" s="247"/>
      <c r="G8" s="247"/>
      <c r="H8" s="247"/>
      <c r="I8" s="247"/>
      <c r="J8" s="247"/>
      <c r="K8" s="247"/>
      <c r="L8" s="11"/>
      <c r="N8" s="195"/>
      <c r="AF8" s="30"/>
      <c r="AG8" s="30"/>
      <c r="AH8" s="30"/>
    </row>
    <row r="9" spans="1:34" ht="15.6" x14ac:dyDescent="0.3">
      <c r="A9" s="10"/>
      <c r="B9" s="3"/>
      <c r="C9" s="248" t="s">
        <v>371</v>
      </c>
      <c r="D9" s="248"/>
      <c r="E9" s="248"/>
      <c r="F9" s="248"/>
      <c r="G9" s="248"/>
      <c r="H9" s="248"/>
      <c r="I9" s="248"/>
      <c r="J9" s="248"/>
      <c r="K9" s="248"/>
      <c r="L9" s="70"/>
      <c r="AF9" s="30"/>
      <c r="AG9" s="30"/>
      <c r="AH9" s="30"/>
    </row>
    <row r="10" spans="1:34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  <c r="AF10" s="30"/>
      <c r="AG10" s="30"/>
      <c r="AH10" s="30"/>
    </row>
    <row r="11" spans="1:34" ht="21" customHeight="1" x14ac:dyDescent="0.25">
      <c r="A11" s="10"/>
      <c r="B11" s="58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271</v>
      </c>
      <c r="K11" s="246" t="s">
        <v>212</v>
      </c>
      <c r="L11" s="11"/>
      <c r="AF11" s="30"/>
      <c r="AG11" s="30"/>
      <c r="AH11" s="30"/>
    </row>
    <row r="12" spans="1:34" ht="23.2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11"/>
      <c r="AF12" s="30"/>
      <c r="AG12" s="30"/>
      <c r="AH12" s="30"/>
    </row>
    <row r="13" spans="1:34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  <c r="AF13" s="30"/>
      <c r="AG13" s="30"/>
      <c r="AH13" s="30"/>
    </row>
    <row r="14" spans="1:34" ht="15.6" customHeight="1" x14ac:dyDescent="0.25">
      <c r="A14" s="10"/>
      <c r="B14" s="166" t="s">
        <v>124</v>
      </c>
      <c r="C14" s="233">
        <v>70.248563082238888</v>
      </c>
      <c r="D14" s="233">
        <v>73.552422166901493</v>
      </c>
      <c r="E14" s="233">
        <v>83.44366442318848</v>
      </c>
      <c r="F14" s="233">
        <v>86.184450347736956</v>
      </c>
      <c r="G14" s="233">
        <v>98.784140155767943</v>
      </c>
      <c r="H14" s="233">
        <v>112.70046742848214</v>
      </c>
      <c r="I14" s="181">
        <v>14.087612900988166</v>
      </c>
      <c r="J14" s="181">
        <v>3.645439606683154</v>
      </c>
      <c r="K14" s="181">
        <v>14.619446729884288</v>
      </c>
      <c r="L14" s="11"/>
      <c r="N14" s="30">
        <v>2009</v>
      </c>
      <c r="O14" s="155" t="s">
        <v>146</v>
      </c>
      <c r="P14" s="46">
        <v>70.248563082238888</v>
      </c>
      <c r="Q14" s="46" t="e">
        <v>#REF!</v>
      </c>
      <c r="R14" s="30" t="e">
        <v>#REF!</v>
      </c>
      <c r="AF14" s="30"/>
      <c r="AG14" s="30"/>
      <c r="AH14" s="30"/>
    </row>
    <row r="15" spans="1:34" ht="15.75" x14ac:dyDescent="0.25">
      <c r="A15" s="10"/>
      <c r="B15" s="166" t="s">
        <v>125</v>
      </c>
      <c r="C15" s="233">
        <v>68.756237410223321</v>
      </c>
      <c r="D15" s="233">
        <v>71.891213349569909</v>
      </c>
      <c r="E15" s="233">
        <v>78.062587252691714</v>
      </c>
      <c r="F15" s="233">
        <v>81.634149650967103</v>
      </c>
      <c r="G15" s="233">
        <v>94.81390039194028</v>
      </c>
      <c r="H15" s="233">
        <v>109.02634320554733</v>
      </c>
      <c r="I15" s="181">
        <v>14.989830346453292</v>
      </c>
      <c r="J15" s="181">
        <v>-3.2600789568742017</v>
      </c>
      <c r="K15" s="181">
        <v>16.144898669642771</v>
      </c>
      <c r="L15" s="11"/>
      <c r="O15" s="155" t="s">
        <v>135</v>
      </c>
      <c r="P15" s="46">
        <v>68.756237410223321</v>
      </c>
      <c r="Q15" s="46">
        <v>-2.12435045862579</v>
      </c>
      <c r="R15" s="30" t="e">
        <v>#REF!</v>
      </c>
      <c r="AF15" s="30"/>
      <c r="AG15" s="30"/>
      <c r="AH15" s="30"/>
    </row>
    <row r="16" spans="1:34" ht="15.75" x14ac:dyDescent="0.25">
      <c r="A16" s="10"/>
      <c r="B16" s="166" t="s">
        <v>126</v>
      </c>
      <c r="C16" s="233">
        <v>67.350611518993176</v>
      </c>
      <c r="D16" s="233">
        <v>70.55676207069601</v>
      </c>
      <c r="E16" s="233">
        <v>75.939223011233082</v>
      </c>
      <c r="F16" s="233">
        <v>81.421847792069897</v>
      </c>
      <c r="G16" s="233">
        <v>95.122816282708456</v>
      </c>
      <c r="H16" s="233">
        <v>114.76501763804097</v>
      </c>
      <c r="I16" s="181">
        <v>20.649305942493523</v>
      </c>
      <c r="J16" s="181">
        <v>5.2635668259316981</v>
      </c>
      <c r="K16" s="181">
        <v>16.827140211343817</v>
      </c>
      <c r="L16" s="11"/>
      <c r="O16" s="155" t="s">
        <v>136</v>
      </c>
      <c r="P16" s="46">
        <v>67.350611518993176</v>
      </c>
      <c r="Q16" s="46">
        <v>-2.0443612742269468</v>
      </c>
      <c r="R16" s="30" t="e">
        <v>#REF!</v>
      </c>
      <c r="AF16" s="30"/>
      <c r="AG16" s="30"/>
      <c r="AH16" s="30"/>
    </row>
    <row r="17" spans="1:34" ht="15.75" x14ac:dyDescent="0.25">
      <c r="A17" s="10"/>
      <c r="B17" s="166" t="s">
        <v>127</v>
      </c>
      <c r="C17" s="233">
        <v>67.747179620028845</v>
      </c>
      <c r="D17" s="233">
        <v>71.027099568268682</v>
      </c>
      <c r="E17" s="233">
        <v>74.873288854230921</v>
      </c>
      <c r="F17" s="233">
        <v>80.72497885532492</v>
      </c>
      <c r="G17" s="233">
        <v>94.033910456245465</v>
      </c>
      <c r="H17" s="233">
        <v>109.04136895576633</v>
      </c>
      <c r="I17" s="181">
        <v>15.959623955555834</v>
      </c>
      <c r="J17" s="181">
        <v>-4.9872764367331346</v>
      </c>
      <c r="K17" s="181">
        <v>16.486757617828275</v>
      </c>
      <c r="L17" s="12"/>
      <c r="O17" s="155" t="s">
        <v>137</v>
      </c>
      <c r="P17" s="46">
        <v>67.747179620028845</v>
      </c>
      <c r="Q17" s="46">
        <v>0.58881143332134567</v>
      </c>
      <c r="R17" s="30" t="e">
        <v>#REF!</v>
      </c>
      <c r="AF17" s="30"/>
      <c r="AG17" s="30"/>
      <c r="AH17" s="30"/>
    </row>
    <row r="18" spans="1:34" ht="15.75" x14ac:dyDescent="0.25">
      <c r="A18" s="10"/>
      <c r="B18" s="166" t="s">
        <v>128</v>
      </c>
      <c r="C18" s="233">
        <v>68.03914977682939</v>
      </c>
      <c r="D18" s="233">
        <v>71.59971256456366</v>
      </c>
      <c r="E18" s="233">
        <v>74.144736184247037</v>
      </c>
      <c r="F18" s="233">
        <v>81.172927180201967</v>
      </c>
      <c r="G18" s="233">
        <v>92.945402470637973</v>
      </c>
      <c r="H18" s="233">
        <v>115.7330514878587</v>
      </c>
      <c r="I18" s="181">
        <v>24.517241747830919</v>
      </c>
      <c r="J18" s="181">
        <v>6.1368291650913953</v>
      </c>
      <c r="K18" s="181">
        <v>14.502957697092022</v>
      </c>
      <c r="L18" s="11"/>
      <c r="O18" s="155" t="s">
        <v>138</v>
      </c>
      <c r="P18" s="46">
        <v>68.03914977682939</v>
      </c>
      <c r="Q18" s="46">
        <v>0.43097020191558144</v>
      </c>
      <c r="R18" s="30" t="e">
        <v>#REF!</v>
      </c>
      <c r="AF18" s="30"/>
      <c r="AG18" s="30"/>
      <c r="AH18" s="30"/>
    </row>
    <row r="19" spans="1:34" ht="15.75" x14ac:dyDescent="0.25">
      <c r="A19" s="10"/>
      <c r="B19" s="166" t="s">
        <v>129</v>
      </c>
      <c r="C19" s="233">
        <v>68.747546078728277</v>
      </c>
      <c r="D19" s="233">
        <v>72.29889986625696</v>
      </c>
      <c r="E19" s="233">
        <v>75.148627633891962</v>
      </c>
      <c r="F19" s="233">
        <v>82.386608408086516</v>
      </c>
      <c r="G19" s="233">
        <v>93.731136838054354</v>
      </c>
      <c r="H19" s="232">
        <v>112.85024536060999</v>
      </c>
      <c r="I19" s="67">
        <v>20.397819942789152</v>
      </c>
      <c r="J19" s="67">
        <v>-2.4909099779082067</v>
      </c>
      <c r="K19" s="67">
        <v>13.769869459578743</v>
      </c>
      <c r="L19" s="11"/>
      <c r="O19" s="155" t="s">
        <v>139</v>
      </c>
      <c r="P19" s="46">
        <v>68.747546078728277</v>
      </c>
      <c r="Q19" s="46">
        <v>1.0411598384495457</v>
      </c>
      <c r="R19" s="30" t="e">
        <v>#REF!</v>
      </c>
      <c r="AF19" s="30"/>
      <c r="AG19" s="30"/>
      <c r="AH19" s="30"/>
    </row>
    <row r="20" spans="1:34" ht="15.75" x14ac:dyDescent="0.25">
      <c r="A20" s="10"/>
      <c r="B20" s="166" t="s">
        <v>130</v>
      </c>
      <c r="C20" s="233">
        <v>69.543844187546838</v>
      </c>
      <c r="D20" s="233">
        <v>73.003688109366621</v>
      </c>
      <c r="E20" s="233">
        <v>77.271602965480639</v>
      </c>
      <c r="F20" s="233">
        <v>85.477532584115337</v>
      </c>
      <c r="G20" s="233">
        <v>97.170839493200603</v>
      </c>
      <c r="H20" s="233"/>
      <c r="I20" s="154"/>
      <c r="J20" s="154"/>
      <c r="K20" s="154">
        <v>13.67997713033926</v>
      </c>
      <c r="L20" s="11"/>
      <c r="O20" s="155" t="s">
        <v>140</v>
      </c>
      <c r="P20" s="46">
        <v>69.543844187546838</v>
      </c>
      <c r="Q20" s="46">
        <v>1.1582931380658357</v>
      </c>
      <c r="R20" s="30" t="e">
        <v>#REF!</v>
      </c>
      <c r="AF20" s="30"/>
      <c r="AG20" s="30"/>
      <c r="AH20" s="30"/>
    </row>
    <row r="21" spans="1:34" ht="15.75" x14ac:dyDescent="0.25">
      <c r="A21" s="10"/>
      <c r="B21" s="166" t="s">
        <v>99</v>
      </c>
      <c r="C21" s="233">
        <v>70.708457316734666</v>
      </c>
      <c r="D21" s="233">
        <v>74.347032055200643</v>
      </c>
      <c r="E21" s="233">
        <v>75.969447892048777</v>
      </c>
      <c r="F21" s="233">
        <v>85.056493903348823</v>
      </c>
      <c r="G21" s="233">
        <v>96.198416082551276</v>
      </c>
      <c r="H21" s="233"/>
      <c r="I21" s="154"/>
      <c r="J21" s="154"/>
      <c r="K21" s="154">
        <v>13.099437406699611</v>
      </c>
      <c r="L21" s="11"/>
      <c r="O21" s="155" t="s">
        <v>141</v>
      </c>
      <c r="P21" s="46">
        <v>70.708457316734666</v>
      </c>
      <c r="Q21" s="46">
        <v>1.6746458910828821</v>
      </c>
      <c r="R21" s="30" t="e">
        <v>#REF!</v>
      </c>
      <c r="AF21" s="30"/>
      <c r="AG21" s="30"/>
      <c r="AH21" s="30"/>
    </row>
    <row r="22" spans="1:34" ht="15.75" x14ac:dyDescent="0.25">
      <c r="A22" s="10"/>
      <c r="B22" s="166" t="s">
        <v>131</v>
      </c>
      <c r="C22" s="233">
        <v>71.602778379786699</v>
      </c>
      <c r="D22" s="233">
        <v>75.947344524015534</v>
      </c>
      <c r="E22" s="233">
        <v>75.477690469914108</v>
      </c>
      <c r="F22" s="233">
        <v>85.320809236499073</v>
      </c>
      <c r="G22" s="233">
        <v>95.734856657819094</v>
      </c>
      <c r="H22" s="233"/>
      <c r="I22" s="154"/>
      <c r="J22" s="154"/>
      <c r="K22" s="154">
        <v>12.205753220710225</v>
      </c>
      <c r="L22" s="11"/>
      <c r="O22" s="155" t="s">
        <v>142</v>
      </c>
      <c r="P22" s="46">
        <v>71.602778379786699</v>
      </c>
      <c r="Q22" s="46">
        <v>1.2648006999303796</v>
      </c>
      <c r="R22" s="30" t="e">
        <v>#REF!</v>
      </c>
      <c r="AF22" s="30"/>
      <c r="AG22" s="30"/>
      <c r="AH22" s="30"/>
    </row>
    <row r="23" spans="1:34" ht="15.75" x14ac:dyDescent="0.25">
      <c r="A23" s="10"/>
      <c r="B23" s="166" t="s">
        <v>132</v>
      </c>
      <c r="C23" s="233">
        <v>73.067731073119347</v>
      </c>
      <c r="D23" s="233">
        <v>77.178033123200578</v>
      </c>
      <c r="E23" s="233">
        <v>76.224823362728443</v>
      </c>
      <c r="F23" s="233">
        <v>85.65312548591217</v>
      </c>
      <c r="G23" s="233">
        <v>96.154933043293894</v>
      </c>
      <c r="H23" s="233"/>
      <c r="I23" s="181"/>
      <c r="J23" s="181"/>
      <c r="K23" s="181">
        <v>12.260857380048563</v>
      </c>
      <c r="L23" s="11"/>
      <c r="O23" s="155" t="s">
        <v>143</v>
      </c>
      <c r="P23" s="46">
        <v>73.067731073119347</v>
      </c>
      <c r="Q23" s="46">
        <v>2.0459439235198662</v>
      </c>
      <c r="R23" s="30" t="e">
        <v>#REF!</v>
      </c>
      <c r="AF23" s="30"/>
      <c r="AG23" s="30"/>
      <c r="AH23" s="30"/>
    </row>
    <row r="24" spans="1:34" ht="15.75" x14ac:dyDescent="0.25">
      <c r="A24" s="10"/>
      <c r="B24" s="166" t="s">
        <v>133</v>
      </c>
      <c r="C24" s="233">
        <v>74.567846599425053</v>
      </c>
      <c r="D24" s="233">
        <v>78.571532871391824</v>
      </c>
      <c r="E24" s="233">
        <v>77.691436680123815</v>
      </c>
      <c r="F24" s="233">
        <v>88.457296862695415</v>
      </c>
      <c r="G24" s="233">
        <v>98.689321012804612</v>
      </c>
      <c r="H24" s="233"/>
      <c r="I24" s="154"/>
      <c r="J24" s="154"/>
      <c r="K24" s="154">
        <v>11.567190625315483</v>
      </c>
      <c r="L24" s="11"/>
      <c r="O24" s="155" t="s">
        <v>144</v>
      </c>
      <c r="P24" s="46">
        <v>74.567846599425053</v>
      </c>
      <c r="Q24" s="46">
        <v>2.0530479108548327</v>
      </c>
      <c r="R24" s="30" t="e">
        <v>#REF!</v>
      </c>
      <c r="AF24" s="30"/>
      <c r="AG24" s="30"/>
      <c r="AH24" s="30"/>
    </row>
    <row r="25" spans="1:34" ht="15.75" x14ac:dyDescent="0.25">
      <c r="A25" s="10"/>
      <c r="B25" s="166" t="s">
        <v>134</v>
      </c>
      <c r="C25" s="233">
        <v>75.727905690725663</v>
      </c>
      <c r="D25" s="233">
        <v>79.995965466595621</v>
      </c>
      <c r="E25" s="233">
        <v>86.560830751641959</v>
      </c>
      <c r="F25" s="233">
        <v>99.103168664608305</v>
      </c>
      <c r="G25" s="233">
        <v>108.73654244331568</v>
      </c>
      <c r="H25" s="233"/>
      <c r="I25" s="181"/>
      <c r="J25" s="181"/>
      <c r="K25" s="181">
        <v>9.7205507235689872</v>
      </c>
      <c r="L25" s="11"/>
      <c r="O25" s="155" t="s">
        <v>145</v>
      </c>
      <c r="P25" s="46">
        <v>75.727905690725663</v>
      </c>
      <c r="Q25" s="46">
        <v>1.55570952388151</v>
      </c>
      <c r="R25" s="30" t="e">
        <v>#REF!</v>
      </c>
      <c r="AF25" s="30"/>
      <c r="AG25" s="30"/>
      <c r="AH25" s="30"/>
    </row>
    <row r="26" spans="1:34" ht="15.75" x14ac:dyDescent="0.25">
      <c r="A26" s="10"/>
      <c r="B26" s="164" t="s">
        <v>53</v>
      </c>
      <c r="C26" s="92">
        <v>846.10785073438024</v>
      </c>
      <c r="D26" s="92">
        <v>889.96970573602766</v>
      </c>
      <c r="E26" s="92">
        <v>930.80795948142099</v>
      </c>
      <c r="F26" s="92">
        <v>1022.5933889715665</v>
      </c>
      <c r="G26" s="92">
        <v>1162.1162153283396</v>
      </c>
      <c r="H26" s="93">
        <v>674.11649407630546</v>
      </c>
      <c r="I26" s="5"/>
      <c r="J26" s="5"/>
      <c r="K26" s="5"/>
      <c r="L26" s="11"/>
      <c r="N26" s="30">
        <v>2010</v>
      </c>
      <c r="O26" s="155" t="s">
        <v>147</v>
      </c>
      <c r="P26" s="46">
        <v>70.248563082238888</v>
      </c>
      <c r="Q26" s="46">
        <v>-7.2355660156039781</v>
      </c>
      <c r="R26" s="30">
        <v>0</v>
      </c>
      <c r="AF26" s="30"/>
      <c r="AG26" s="30"/>
      <c r="AH26" s="30"/>
    </row>
    <row r="27" spans="1:34" ht="15.75" x14ac:dyDescent="0.25">
      <c r="A27" s="10"/>
      <c r="B27" s="164" t="s">
        <v>54</v>
      </c>
      <c r="C27" s="94"/>
      <c r="D27" s="95">
        <v>5.183955563534548</v>
      </c>
      <c r="E27" s="95">
        <v>4.5887240298386311</v>
      </c>
      <c r="F27" s="95">
        <v>9.8608341876751595</v>
      </c>
      <c r="G27" s="95">
        <v>13.644018029208338</v>
      </c>
      <c r="H27" s="96"/>
      <c r="I27" s="5"/>
      <c r="J27" s="5"/>
      <c r="K27" s="5"/>
      <c r="L27" s="11"/>
      <c r="O27" s="155" t="s">
        <v>148</v>
      </c>
      <c r="P27" s="46">
        <v>68.756237410223321</v>
      </c>
      <c r="Q27" s="46">
        <v>-2.12435045862579</v>
      </c>
      <c r="R27" s="30">
        <v>0</v>
      </c>
      <c r="AF27" s="30"/>
      <c r="AG27" s="30"/>
      <c r="AH27" s="30"/>
    </row>
    <row r="28" spans="1:34" ht="15.75" x14ac:dyDescent="0.25">
      <c r="A28" s="10"/>
      <c r="B28" s="164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55" t="s">
        <v>149</v>
      </c>
      <c r="P28" s="46">
        <v>67.350611518993176</v>
      </c>
      <c r="Q28" s="46">
        <v>-2.0443612742269468</v>
      </c>
      <c r="R28" s="30">
        <v>0</v>
      </c>
      <c r="AF28" s="30"/>
      <c r="AG28" s="30"/>
      <c r="AH28" s="30"/>
    </row>
    <row r="29" spans="1:34" ht="15.75" x14ac:dyDescent="0.25">
      <c r="A29" s="10"/>
      <c r="B29" s="164" t="s">
        <v>373</v>
      </c>
      <c r="C29" s="92">
        <v>410.88928748704188</v>
      </c>
      <c r="D29" s="92">
        <v>430.92610958625676</v>
      </c>
      <c r="E29" s="92">
        <v>461.61212735948322</v>
      </c>
      <c r="F29" s="92">
        <v>493.52496223438732</v>
      </c>
      <c r="G29" s="92">
        <v>569.4313065953545</v>
      </c>
      <c r="H29" s="93">
        <v>674.11649407630546</v>
      </c>
      <c r="I29" s="5"/>
      <c r="J29" s="5"/>
      <c r="K29" s="5"/>
      <c r="L29" s="11"/>
      <c r="O29" s="155" t="s">
        <v>150</v>
      </c>
      <c r="P29" s="46">
        <v>67.747179620028845</v>
      </c>
      <c r="Q29" s="46">
        <v>0.58881143332134567</v>
      </c>
      <c r="R29" s="30">
        <v>0</v>
      </c>
      <c r="AF29" s="30"/>
      <c r="AG29" s="30"/>
      <c r="AH29" s="30"/>
    </row>
    <row r="30" spans="1:34" ht="15.75" x14ac:dyDescent="0.25">
      <c r="A30" s="10"/>
      <c r="B30" s="164" t="s">
        <v>56</v>
      </c>
      <c r="C30" s="97"/>
      <c r="D30" s="95">
        <v>4.8764527840961858</v>
      </c>
      <c r="E30" s="95">
        <v>7.1209465127766158</v>
      </c>
      <c r="F30" s="95">
        <v>6.9133441223591996</v>
      </c>
      <c r="G30" s="95">
        <v>15.380446820219262</v>
      </c>
      <c r="H30" s="95">
        <v>18.38416438795165</v>
      </c>
      <c r="I30" s="5"/>
      <c r="J30" s="5"/>
      <c r="K30" s="5"/>
      <c r="L30" s="11"/>
      <c r="O30" s="155" t="s">
        <v>151</v>
      </c>
      <c r="P30" s="46">
        <v>68.03914977682939</v>
      </c>
      <c r="Q30" s="46">
        <v>0.43097020191558144</v>
      </c>
      <c r="R30" s="30">
        <v>0</v>
      </c>
      <c r="AF30" s="30"/>
      <c r="AG30" s="30"/>
      <c r="AH30" s="30"/>
    </row>
    <row r="31" spans="1:34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55" t="s">
        <v>152</v>
      </c>
      <c r="P31" s="46">
        <v>68.747546078728277</v>
      </c>
      <c r="Q31" s="46">
        <v>1.0411598384495457</v>
      </c>
      <c r="R31" s="30">
        <v>0</v>
      </c>
      <c r="AF31" s="30"/>
      <c r="AG31" s="30"/>
      <c r="AH31" s="30"/>
    </row>
    <row r="32" spans="1:34" ht="15.75" x14ac:dyDescent="0.25">
      <c r="A32" s="10"/>
      <c r="B32" s="253" t="s">
        <v>114</v>
      </c>
      <c r="C32" s="253"/>
      <c r="D32" s="253"/>
      <c r="E32" s="253"/>
      <c r="F32" s="253"/>
      <c r="G32" s="253"/>
      <c r="H32" s="253"/>
      <c r="I32" s="253"/>
      <c r="J32" s="253"/>
      <c r="K32" s="253"/>
      <c r="L32" s="11"/>
      <c r="O32" s="155" t="s">
        <v>153</v>
      </c>
      <c r="P32" s="46">
        <v>69.543844187546838</v>
      </c>
      <c r="Q32" s="46">
        <v>1.1582931380658357</v>
      </c>
      <c r="R32" s="30">
        <v>0</v>
      </c>
      <c r="AF32" s="30"/>
      <c r="AG32" s="30"/>
      <c r="AH32" s="30"/>
    </row>
    <row r="33" spans="1:34" ht="15.75" x14ac:dyDescent="0.25">
      <c r="A33" s="10"/>
      <c r="B33" s="252" t="s">
        <v>217</v>
      </c>
      <c r="C33" s="252"/>
      <c r="D33" s="252"/>
      <c r="E33" s="252"/>
      <c r="F33" s="252"/>
      <c r="G33" s="252"/>
      <c r="H33" s="252"/>
      <c r="I33" s="252"/>
      <c r="J33" s="252"/>
      <c r="K33" s="252"/>
      <c r="L33" s="11"/>
      <c r="O33" s="155" t="s">
        <v>154</v>
      </c>
      <c r="P33" s="46">
        <v>70.708457316734666</v>
      </c>
      <c r="Q33" s="46">
        <v>1.6746458910828821</v>
      </c>
      <c r="R33" s="30">
        <v>0</v>
      </c>
      <c r="AF33" s="30"/>
      <c r="AG33" s="30"/>
      <c r="AH33" s="30"/>
    </row>
    <row r="34" spans="1:34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55" t="s">
        <v>156</v>
      </c>
      <c r="P34" s="46">
        <v>71.602778379786699</v>
      </c>
      <c r="Q34" s="46">
        <v>1.2648006999303796</v>
      </c>
      <c r="R34" s="30">
        <v>0</v>
      </c>
      <c r="AF34" s="30"/>
      <c r="AG34" s="30"/>
      <c r="AH34" s="30"/>
    </row>
    <row r="35" spans="1:34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55" t="s">
        <v>199</v>
      </c>
      <c r="P35" s="46">
        <v>73.067731073119347</v>
      </c>
      <c r="Q35" s="46">
        <v>2.0459439235198662</v>
      </c>
      <c r="R35" s="30">
        <v>0</v>
      </c>
      <c r="AF35" s="30"/>
      <c r="AG35" s="30"/>
      <c r="AH35" s="30"/>
    </row>
    <row r="36" spans="1:34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55" t="s">
        <v>200</v>
      </c>
      <c r="P36" s="46">
        <v>74.567846599425053</v>
      </c>
      <c r="Q36" s="46">
        <v>2.0530479108548327</v>
      </c>
      <c r="R36" s="30">
        <v>0</v>
      </c>
      <c r="AF36" s="30"/>
      <c r="AG36" s="30"/>
      <c r="AH36" s="30"/>
    </row>
    <row r="37" spans="1:34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55" t="s">
        <v>208</v>
      </c>
      <c r="P37" s="46">
        <v>75.727905690725663</v>
      </c>
      <c r="Q37" s="46">
        <v>1.55570952388151</v>
      </c>
      <c r="R37" s="30">
        <v>0</v>
      </c>
      <c r="AF37" s="30"/>
      <c r="AG37" s="30"/>
      <c r="AH37" s="30"/>
    </row>
    <row r="38" spans="1:34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55"/>
      <c r="P38" s="46">
        <v>73.552422166901493</v>
      </c>
      <c r="Q38" s="46">
        <v>-2.8727633545141074</v>
      </c>
      <c r="R38" s="30">
        <v>4.7030984545475052</v>
      </c>
      <c r="AF38" s="30"/>
      <c r="AG38" s="30"/>
      <c r="AH38" s="30"/>
    </row>
    <row r="39" spans="1:34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55"/>
      <c r="P39" s="46">
        <v>71.891213349569909</v>
      </c>
      <c r="Q39" s="46">
        <v>-2.2585372016193483</v>
      </c>
      <c r="R39" s="30">
        <v>4.6320954392926605</v>
      </c>
      <c r="AF39" s="30"/>
      <c r="AG39" s="30"/>
      <c r="AH39" s="30"/>
    </row>
    <row r="40" spans="1:34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55"/>
      <c r="P40" s="46">
        <v>70.55676207069601</v>
      </c>
      <c r="Q40" s="46">
        <v>-1.8562091480987419</v>
      </c>
      <c r="R40" s="30">
        <v>4.6739678313727051</v>
      </c>
      <c r="AF40" s="30"/>
      <c r="AG40" s="30"/>
      <c r="AH40" s="30"/>
    </row>
    <row r="41" spans="1:34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55"/>
      <c r="P41" s="46">
        <v>71.027099568268682</v>
      </c>
      <c r="Q41" s="46">
        <v>0.66660867614845021</v>
      </c>
      <c r="R41" s="30">
        <v>4.7153532722991276</v>
      </c>
      <c r="AF41" s="30"/>
      <c r="AG41" s="30"/>
      <c r="AH41" s="30"/>
    </row>
    <row r="42" spans="1:34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55"/>
      <c r="P42" s="46">
        <v>71.59971256456366</v>
      </c>
      <c r="Q42" s="46">
        <v>0.80618946821080506</v>
      </c>
      <c r="R42" s="30">
        <v>4.8183154279361595</v>
      </c>
      <c r="AF42" s="30"/>
      <c r="AG42" s="30"/>
      <c r="AH42" s="30"/>
    </row>
    <row r="43" spans="1:34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55" t="s">
        <v>335</v>
      </c>
      <c r="P43" s="46">
        <v>72.29889986625696</v>
      </c>
      <c r="Q43" s="46">
        <v>0.97652249799582425</v>
      </c>
      <c r="R43" s="30">
        <v>4.8764527840961858</v>
      </c>
      <c r="AF43" s="30"/>
      <c r="AG43" s="30"/>
      <c r="AH43" s="30"/>
    </row>
    <row r="44" spans="1:34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55"/>
      <c r="P44" s="46">
        <v>73.003688109366621</v>
      </c>
      <c r="Q44" s="46">
        <v>0.97482568118383295</v>
      </c>
      <c r="R44" s="30">
        <v>4.8907255707230535</v>
      </c>
      <c r="AF44" s="30"/>
      <c r="AG44" s="30"/>
      <c r="AH44" s="30"/>
    </row>
    <row r="45" spans="1:34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55"/>
      <c r="P45" s="46">
        <v>74.347032055200643</v>
      </c>
      <c r="Q45" s="46">
        <v>1.8401042202437212</v>
      </c>
      <c r="R45" s="30">
        <v>4.9234609221130432</v>
      </c>
      <c r="AF45" s="30"/>
      <c r="AG45" s="30"/>
      <c r="AH45" s="30"/>
    </row>
    <row r="46" spans="1:34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55"/>
      <c r="P46" s="46">
        <v>75.947344524015534</v>
      </c>
      <c r="Q46" s="46">
        <v>2.1524900518244072</v>
      </c>
      <c r="R46" s="30">
        <v>5.0550127071594675</v>
      </c>
      <c r="AF46" s="30"/>
      <c r="AG46" s="30"/>
      <c r="AH46" s="30"/>
    </row>
    <row r="47" spans="1:34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55"/>
      <c r="P47" s="46">
        <v>77.178033123200578</v>
      </c>
      <c r="Q47" s="46">
        <v>1.6204498088749908</v>
      </c>
      <c r="R47" s="30">
        <v>5.1149022894811491</v>
      </c>
      <c r="AF47" s="30"/>
      <c r="AG47" s="30"/>
      <c r="AH47" s="30"/>
    </row>
    <row r="48" spans="1:34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55"/>
      <c r="P48" s="46">
        <v>78.571532871391824</v>
      </c>
      <c r="Q48" s="46">
        <v>1.8055652519244347</v>
      </c>
      <c r="R48" s="30">
        <v>5.139515310660614</v>
      </c>
      <c r="AF48" s="30"/>
      <c r="AG48" s="30"/>
      <c r="AH48" s="30"/>
    </row>
    <row r="49" spans="1:34" x14ac:dyDescent="0.25">
      <c r="A49" s="187" t="s">
        <v>372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55"/>
      <c r="P49" s="46">
        <v>79.995965466595621</v>
      </c>
      <c r="Q49" s="46">
        <v>1.8129118055203897</v>
      </c>
      <c r="R49" s="30">
        <v>5.183955563534548</v>
      </c>
      <c r="AF49" s="30"/>
      <c r="AG49" s="30"/>
      <c r="AH49" s="30"/>
    </row>
    <row r="50" spans="1:34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55"/>
      <c r="P50" s="46">
        <v>83.44366442318848</v>
      </c>
      <c r="Q50" s="46">
        <v>4.3098410482120375</v>
      </c>
      <c r="R50" s="30">
        <v>13.447881068882106</v>
      </c>
      <c r="AF50" s="30"/>
      <c r="AG50" s="30"/>
      <c r="AH50" s="30"/>
    </row>
    <row r="51" spans="1:34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55"/>
      <c r="P51" s="46">
        <v>78.062587252691714</v>
      </c>
      <c r="Q51" s="46">
        <v>-6.4487546270815432</v>
      </c>
      <c r="R51" s="30">
        <v>11.043876964688316</v>
      </c>
      <c r="AF51" s="30"/>
      <c r="AG51" s="30"/>
      <c r="AH51" s="30"/>
    </row>
    <row r="52" spans="1:34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55"/>
      <c r="P52" s="46">
        <v>75.939223011233082</v>
      </c>
      <c r="Q52" s="46">
        <v>-2.720079254592489</v>
      </c>
      <c r="R52" s="30">
        <v>9.9282581604006825</v>
      </c>
      <c r="AF52" s="30"/>
      <c r="AG52" s="30"/>
      <c r="AH52" s="30"/>
    </row>
    <row r="53" spans="1:34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55"/>
      <c r="P53" s="46">
        <v>74.873288854230921</v>
      </c>
      <c r="Q53" s="46">
        <v>-1.4036674523842385</v>
      </c>
      <c r="R53" s="30">
        <v>8.8114437245752519</v>
      </c>
      <c r="AF53" s="30"/>
      <c r="AG53" s="30"/>
      <c r="AH53" s="30"/>
    </row>
    <row r="54" spans="1:34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55"/>
      <c r="P54" s="46">
        <v>74.144736184247037</v>
      </c>
      <c r="Q54" s="46">
        <v>-0.97304750617044355</v>
      </c>
      <c r="R54" s="30">
        <v>7.7619012866661174</v>
      </c>
      <c r="AF54" s="30"/>
      <c r="AG54" s="30"/>
      <c r="AH54" s="30"/>
    </row>
    <row r="55" spans="1:34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55" t="s">
        <v>336</v>
      </c>
      <c r="P55" s="46">
        <v>75.148627633891962</v>
      </c>
      <c r="Q55" s="46">
        <v>1.3539618606913439</v>
      </c>
      <c r="R55" s="30">
        <v>7.1209465127766158</v>
      </c>
      <c r="AF55" s="30"/>
      <c r="AG55" s="30"/>
      <c r="AH55" s="30"/>
    </row>
    <row r="56" spans="1:34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55"/>
      <c r="P56" s="46">
        <v>77.271602965480639</v>
      </c>
      <c r="Q56" s="46">
        <v>2.8250353977604892</v>
      </c>
      <c r="R56" s="30">
        <v>6.9362702481929439</v>
      </c>
      <c r="AF56" s="30"/>
      <c r="AG56" s="30"/>
      <c r="AH56" s="30"/>
    </row>
    <row r="57" spans="1:34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55"/>
      <c r="P57" s="46">
        <v>75.969447892048777</v>
      </c>
      <c r="Q57" s="46">
        <v>-1.6851663786676907</v>
      </c>
      <c r="R57" s="30">
        <v>6.3250586197529435</v>
      </c>
      <c r="AF57" s="30"/>
      <c r="AG57" s="30"/>
      <c r="AH57" s="30"/>
    </row>
    <row r="58" spans="1:34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55"/>
      <c r="P58" s="46">
        <v>75.477690469914108</v>
      </c>
      <c r="Q58" s="46">
        <v>-0.64730945897283343</v>
      </c>
      <c r="R58" s="30">
        <v>5.5190095126198546</v>
      </c>
      <c r="AF58" s="30"/>
      <c r="AG58" s="30"/>
      <c r="AH58" s="30"/>
    </row>
    <row r="59" spans="1:34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55"/>
      <c r="P59" s="46">
        <v>76.224823362728443</v>
      </c>
      <c r="Q59" s="46">
        <v>0.98987248836415187</v>
      </c>
      <c r="R59" s="30">
        <v>4.8063137212387197</v>
      </c>
      <c r="AF59" s="30"/>
      <c r="AG59" s="30"/>
      <c r="AH59" s="30"/>
    </row>
    <row r="60" spans="1:34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55"/>
      <c r="P60" s="46">
        <v>77.691436680123815</v>
      </c>
      <c r="Q60" s="46">
        <v>1.9240625988941273</v>
      </c>
      <c r="R60" s="30">
        <v>4.2314197061433356</v>
      </c>
      <c r="AF60" s="30"/>
      <c r="AG60" s="30"/>
      <c r="AH60" s="30"/>
    </row>
    <row r="61" spans="1:34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55"/>
      <c r="P61" s="46">
        <v>86.560830751641959</v>
      </c>
      <c r="Q61" s="46">
        <v>11.416179762559665</v>
      </c>
      <c r="R61" s="30">
        <v>4.5887240298386311</v>
      </c>
      <c r="AF61" s="30"/>
      <c r="AG61" s="30"/>
      <c r="AH61" s="30"/>
    </row>
    <row r="62" spans="1:34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55"/>
      <c r="P62" s="46">
        <v>86.184450347736956</v>
      </c>
      <c r="Q62" s="46">
        <v>-0.43481607169980618</v>
      </c>
      <c r="R62" s="30">
        <v>3.284594394906315</v>
      </c>
      <c r="AF62" s="30"/>
      <c r="AG62" s="30"/>
      <c r="AH62" s="30"/>
    </row>
    <row r="63" spans="1:34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55"/>
      <c r="P63" s="46">
        <v>81.634149650967103</v>
      </c>
      <c r="Q63" s="46">
        <v>-5.2797235213664422</v>
      </c>
      <c r="R63" s="30">
        <v>3.9084235175563586</v>
      </c>
      <c r="AF63" s="30"/>
      <c r="AG63" s="30"/>
      <c r="AH63" s="30"/>
    </row>
    <row r="64" spans="1:34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55"/>
      <c r="P64" s="46">
        <v>81.421847792069897</v>
      </c>
      <c r="Q64" s="46">
        <v>-0.26006500931892162</v>
      </c>
      <c r="R64" s="30">
        <v>4.96744489201284</v>
      </c>
      <c r="AF64" s="30"/>
      <c r="AG64" s="30"/>
      <c r="AH64" s="30"/>
    </row>
    <row r="65" spans="1:3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55"/>
      <c r="P65" s="46">
        <v>80.72497885532492</v>
      </c>
      <c r="Q65" s="46">
        <v>-0.85587462780825074</v>
      </c>
      <c r="R65" s="30">
        <v>5.650209069945511</v>
      </c>
      <c r="AF65" s="30"/>
      <c r="AG65" s="30"/>
      <c r="AH65" s="30"/>
    </row>
    <row r="66" spans="1:3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55"/>
      <c r="P66" s="46">
        <v>81.172927180201967</v>
      </c>
      <c r="Q66" s="46">
        <v>0.55490671069713393</v>
      </c>
      <c r="R66" s="30">
        <v>6.3847825520987112</v>
      </c>
      <c r="AF66" s="30"/>
      <c r="AG66" s="30"/>
      <c r="AH66" s="30"/>
    </row>
    <row r="67" spans="1:3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55" t="s">
        <v>337</v>
      </c>
      <c r="P67" s="46">
        <v>82.386608408086516</v>
      </c>
      <c r="Q67" s="46">
        <v>1.4951798217036183</v>
      </c>
      <c r="R67" s="30">
        <v>6.9133441223591996</v>
      </c>
      <c r="AF67" s="30"/>
      <c r="AG67" s="30"/>
      <c r="AH67" s="30"/>
    </row>
    <row r="68" spans="1:3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55"/>
      <c r="P68" s="46">
        <v>85.477532584115337</v>
      </c>
      <c r="Q68" s="46">
        <v>3.7517313016679932</v>
      </c>
      <c r="R68" s="30">
        <v>7.4447904503158746</v>
      </c>
      <c r="AF68" s="30"/>
      <c r="AG68" s="30"/>
      <c r="AH68" s="30"/>
    </row>
    <row r="69" spans="1:3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55"/>
      <c r="P69" s="46">
        <v>85.056493903348823</v>
      </c>
      <c r="Q69" s="46">
        <v>-0.49257233806110357</v>
      </c>
      <c r="R69" s="30">
        <v>8.0028553560589586</v>
      </c>
      <c r="AF69" s="30"/>
      <c r="AG69" s="30"/>
      <c r="AH69" s="30"/>
    </row>
    <row r="70" spans="1:3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55"/>
      <c r="P70" s="46">
        <v>85.320809236499073</v>
      </c>
      <c r="Q70" s="46">
        <v>0.31075267862628042</v>
      </c>
      <c r="R70" s="30">
        <v>8.5537141608255762</v>
      </c>
      <c r="AF70" s="30"/>
      <c r="AG70" s="30"/>
      <c r="AH70" s="30"/>
    </row>
    <row r="71" spans="1:3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55"/>
      <c r="P71" s="46">
        <v>85.65312548591217</v>
      </c>
      <c r="Q71" s="46">
        <v>0.38949026900572115</v>
      </c>
      <c r="R71" s="30">
        <v>8.9331058532106979</v>
      </c>
      <c r="AF71" s="30"/>
      <c r="AG71" s="30"/>
      <c r="AH71" s="30"/>
    </row>
    <row r="72" spans="1:3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55"/>
      <c r="P72" s="46">
        <v>88.457296862695415</v>
      </c>
      <c r="Q72" s="46">
        <v>3.2738692965085914</v>
      </c>
      <c r="R72" s="30">
        <v>9.3862435394248998</v>
      </c>
      <c r="AF72" s="30"/>
      <c r="AG72" s="30"/>
      <c r="AH72" s="30"/>
    </row>
    <row r="73" spans="1:3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55"/>
      <c r="P73" s="46">
        <v>99.103168664608305</v>
      </c>
      <c r="Q73" s="46">
        <v>12.035040838335309</v>
      </c>
      <c r="R73" s="30">
        <v>9.8608341876751595</v>
      </c>
      <c r="AF73" s="30"/>
      <c r="AG73" s="30"/>
      <c r="AH73" s="30"/>
    </row>
    <row r="74" spans="1:3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55"/>
      <c r="P74" s="46">
        <v>98.784140155767943</v>
      </c>
      <c r="Q74" s="46">
        <v>-0.32191554835147018</v>
      </c>
      <c r="R74" s="30">
        <v>14.619446729884288</v>
      </c>
      <c r="AF74" s="30"/>
      <c r="AG74" s="30"/>
      <c r="AH74" s="30"/>
    </row>
    <row r="75" spans="1:3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55"/>
      <c r="P75" s="46">
        <v>94.81390039194028</v>
      </c>
      <c r="Q75" s="46">
        <v>-4.0191064654378605</v>
      </c>
      <c r="R75" s="30">
        <v>15.361491842503305</v>
      </c>
      <c r="AF75" s="30"/>
      <c r="AG75" s="30"/>
      <c r="AH75" s="30"/>
    </row>
    <row r="76" spans="1:3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55"/>
      <c r="P76" s="46">
        <v>95.122816282708456</v>
      </c>
      <c r="Q76" s="46">
        <v>0.32581287078286003</v>
      </c>
      <c r="R76" s="30">
        <v>15.840289724075895</v>
      </c>
      <c r="AF76" s="30"/>
      <c r="AG76" s="30"/>
      <c r="AH76" s="30"/>
    </row>
    <row r="77" spans="1:3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55"/>
      <c r="P77" s="46">
        <v>94.033910456245465</v>
      </c>
      <c r="Q77" s="46">
        <v>-1.144736740370178</v>
      </c>
      <c r="R77" s="30">
        <v>15.998446012097478</v>
      </c>
      <c r="AF77" s="30"/>
      <c r="AG77" s="30"/>
      <c r="AH77" s="30"/>
    </row>
    <row r="78" spans="1:3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55"/>
      <c r="P78" s="46">
        <v>92.945402470637973</v>
      </c>
      <c r="Q78" s="46">
        <v>-1.1575696260275992</v>
      </c>
      <c r="R78" s="30">
        <v>15.7031849084738</v>
      </c>
      <c r="AF78" s="30"/>
      <c r="AG78" s="30"/>
      <c r="AH78" s="30"/>
    </row>
    <row r="79" spans="1:3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55" t="s">
        <v>338</v>
      </c>
      <c r="P79" s="46">
        <v>93.731136838054354</v>
      </c>
      <c r="Q79" s="46">
        <v>0.84537195657912179</v>
      </c>
      <c r="R79" s="30">
        <v>15.380446820219262</v>
      </c>
      <c r="AF79" s="30"/>
      <c r="AG79" s="30"/>
      <c r="AH79" s="30"/>
    </row>
    <row r="80" spans="1:3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55"/>
      <c r="P80" s="46">
        <v>97.170839493200603</v>
      </c>
      <c r="Q80" s="46">
        <v>3.6697545460152137</v>
      </c>
      <c r="R80" s="30">
        <v>15.129408258855914</v>
      </c>
      <c r="AF80" s="30"/>
      <c r="AG80" s="30"/>
      <c r="AH80" s="30"/>
    </row>
    <row r="81" spans="1:3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55"/>
      <c r="P81" s="46">
        <v>96.198416082551276</v>
      </c>
      <c r="Q81" s="46">
        <v>-1.0007358336318273</v>
      </c>
      <c r="R81" s="30">
        <v>14.869397918896897</v>
      </c>
      <c r="AF81" s="30"/>
      <c r="AG81" s="30"/>
      <c r="AH81" s="30"/>
    </row>
    <row r="82" spans="1:3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55"/>
      <c r="P82" s="46">
        <v>95.734856657819094</v>
      </c>
      <c r="Q82" s="46">
        <v>-0.48187843793019436</v>
      </c>
      <c r="R82" s="30">
        <v>14.566128039208447</v>
      </c>
      <c r="AF82" s="30"/>
      <c r="AG82" s="30"/>
      <c r="AH82" s="30"/>
    </row>
    <row r="83" spans="1:3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55"/>
      <c r="P83" s="46">
        <v>96.154933043293894</v>
      </c>
      <c r="Q83" s="46">
        <v>0.43879147067222846</v>
      </c>
      <c r="R83" s="30">
        <v>14.329665941123061</v>
      </c>
      <c r="AF83" s="30"/>
      <c r="AG83" s="30"/>
      <c r="AH83" s="30"/>
    </row>
    <row r="84" spans="1:3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55"/>
      <c r="P84" s="46">
        <v>98.689321012804612</v>
      </c>
      <c r="Q84" s="46">
        <v>2.6357336948792831</v>
      </c>
      <c r="R84" s="30">
        <v>14.065059891472576</v>
      </c>
      <c r="AF84" s="30"/>
      <c r="AG84" s="30"/>
      <c r="AH84" s="30"/>
    </row>
    <row r="85" spans="1:3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55"/>
      <c r="P85" s="46">
        <v>108.73654244331568</v>
      </c>
      <c r="Q85" s="46">
        <v>10.180657164727558</v>
      </c>
      <c r="R85" s="30">
        <v>13.644018029208338</v>
      </c>
      <c r="AF85" s="30"/>
      <c r="AG85" s="30"/>
      <c r="AH85" s="30"/>
    </row>
    <row r="86" spans="1:3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55"/>
      <c r="P86" s="46">
        <v>112.70046742848214</v>
      </c>
      <c r="Q86" s="46">
        <v>3.645439606683154</v>
      </c>
      <c r="R86" s="30">
        <v>14.087612900988166</v>
      </c>
      <c r="AF86" s="30"/>
      <c r="AG86" s="30"/>
      <c r="AH86" s="30"/>
    </row>
    <row r="87" spans="1:3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6">
        <v>109.02634320554733</v>
      </c>
      <c r="Q87" s="46">
        <v>-3.2600789568742017</v>
      </c>
      <c r="R87" s="30">
        <v>14.529470446468441</v>
      </c>
      <c r="AF87" s="30"/>
      <c r="AG87" s="30"/>
      <c r="AH87" s="30"/>
    </row>
    <row r="88" spans="1:3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55"/>
      <c r="P88" s="46">
        <v>114.76501763804097</v>
      </c>
      <c r="Q88" s="46">
        <v>5.2635668259316981</v>
      </c>
      <c r="R88" s="30">
        <v>16.545729313110403</v>
      </c>
      <c r="AF88" s="30"/>
      <c r="AG88" s="30"/>
      <c r="AH88" s="30"/>
    </row>
    <row r="89" spans="1:3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55"/>
      <c r="P89" s="46">
        <v>109.04136895576633</v>
      </c>
      <c r="Q89" s="46">
        <v>-4.9872764367331346</v>
      </c>
      <c r="R89" s="30">
        <v>16.401736910087173</v>
      </c>
      <c r="AF89" s="30"/>
      <c r="AG89" s="30"/>
      <c r="AH89" s="30"/>
    </row>
    <row r="90" spans="1:3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46">
        <v>115.7330514878587</v>
      </c>
      <c r="Q90" s="46">
        <v>6.1368291650913953</v>
      </c>
      <c r="R90" s="30">
        <v>19.009473213815763</v>
      </c>
      <c r="AF90" s="30"/>
      <c r="AG90" s="30"/>
      <c r="AH90" s="30"/>
    </row>
    <row r="91" spans="1:34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O91" s="155" t="s">
        <v>339</v>
      </c>
      <c r="P91" s="46">
        <v>112.85024536060999</v>
      </c>
      <c r="Q91" s="46">
        <v>-2.4909099779082067</v>
      </c>
      <c r="R91" s="30">
        <v>20.369782111018431</v>
      </c>
      <c r="AF91" s="30"/>
      <c r="AG91" s="30"/>
      <c r="AH91" s="30"/>
    </row>
    <row r="92" spans="1:34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  <c r="AF92" s="30"/>
      <c r="AG92" s="30"/>
      <c r="AH92" s="30"/>
    </row>
    <row r="93" spans="1:34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  <c r="AF93" s="30"/>
      <c r="AG93" s="30"/>
      <c r="AH93" s="30"/>
    </row>
    <row r="94" spans="1:34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  <c r="AF94" s="30"/>
      <c r="AG94" s="30"/>
      <c r="AH94" s="30"/>
    </row>
    <row r="95" spans="1:34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  <c r="AF95" s="30"/>
      <c r="AG95" s="30"/>
      <c r="AH95" s="30"/>
    </row>
    <row r="96" spans="1:34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  <c r="AF96" s="30"/>
      <c r="AG96" s="30"/>
      <c r="AH96" s="30"/>
    </row>
    <row r="97" spans="1:3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  <c r="AF97" s="30"/>
      <c r="AG97" s="30"/>
      <c r="AH97" s="30"/>
    </row>
    <row r="98" spans="1:3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  <c r="AF98" s="30"/>
      <c r="AG98" s="30"/>
      <c r="AH98" s="30"/>
    </row>
    <row r="99" spans="1:3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  <c r="AF99" s="30"/>
      <c r="AG99" s="30"/>
      <c r="AH99" s="30"/>
    </row>
    <row r="100" spans="1:3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  <c r="AF100" s="30"/>
      <c r="AG100" s="30"/>
      <c r="AH100" s="30"/>
    </row>
    <row r="101" spans="1:3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  <c r="AF101" s="30"/>
      <c r="AG101" s="30"/>
      <c r="AH101" s="30"/>
    </row>
    <row r="102" spans="1:3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  <c r="AF102" s="30"/>
      <c r="AG102" s="30"/>
      <c r="AH102" s="30"/>
    </row>
    <row r="103" spans="1:3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  <c r="AF103" s="30"/>
      <c r="AG103" s="30"/>
      <c r="AH103" s="30"/>
    </row>
    <row r="104" spans="1:3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  <c r="AF104" s="30"/>
      <c r="AG104" s="30"/>
      <c r="AH104" s="30"/>
    </row>
    <row r="105" spans="1:3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  <c r="AF105" s="30"/>
      <c r="AG105" s="30"/>
      <c r="AH105" s="30"/>
    </row>
    <row r="106" spans="1:3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  <c r="AF106" s="30"/>
      <c r="AG106" s="30"/>
      <c r="AH106" s="30"/>
    </row>
    <row r="107" spans="1:3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  <c r="AF107" s="30"/>
      <c r="AG107" s="30"/>
      <c r="AH107" s="30"/>
    </row>
    <row r="108" spans="1:3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  <c r="AF108" s="30"/>
      <c r="AG108" s="30"/>
      <c r="AH108" s="30"/>
    </row>
    <row r="109" spans="1:3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  <c r="AF109" s="30"/>
      <c r="AG109" s="30"/>
      <c r="AH109" s="30"/>
    </row>
    <row r="110" spans="1:3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  <c r="AF110" s="30"/>
      <c r="AG110" s="30"/>
      <c r="AH110" s="30"/>
    </row>
    <row r="111" spans="1:3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  <c r="AF111" s="30"/>
      <c r="AG111" s="30"/>
      <c r="AH111" s="30"/>
    </row>
    <row r="112" spans="1:3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  <c r="AF112" s="30"/>
      <c r="AG112" s="30"/>
      <c r="AH112" s="30"/>
    </row>
    <row r="113" spans="1:3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  <c r="AF113" s="30"/>
      <c r="AG113" s="30"/>
      <c r="AH113" s="30"/>
    </row>
    <row r="114" spans="1:3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  <c r="AF114" s="30"/>
      <c r="AG114" s="30"/>
      <c r="AH114" s="30"/>
    </row>
    <row r="115" spans="1:3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  <c r="AF115" s="30"/>
      <c r="AG115" s="30"/>
      <c r="AH115" s="30"/>
    </row>
    <row r="116" spans="1:3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  <c r="AF116" s="30"/>
      <c r="AG116" s="30"/>
      <c r="AH116" s="30"/>
    </row>
    <row r="117" spans="1:3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  <c r="AF117" s="30"/>
      <c r="AG117" s="30"/>
      <c r="AH117" s="30"/>
    </row>
    <row r="118" spans="1:3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  <c r="AF118" s="30"/>
      <c r="AG118" s="30"/>
      <c r="AH118" s="30"/>
    </row>
    <row r="119" spans="1:3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  <c r="AF119" s="30"/>
      <c r="AG119" s="30"/>
      <c r="AH119" s="30"/>
    </row>
    <row r="120" spans="1:3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  <c r="AF120" s="30"/>
      <c r="AG120" s="30"/>
      <c r="AH120" s="30"/>
    </row>
    <row r="121" spans="1:3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  <c r="AF121" s="30"/>
      <c r="AG121" s="30"/>
      <c r="AH121" s="30"/>
    </row>
    <row r="122" spans="1:3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  <c r="AF122" s="30"/>
      <c r="AG122" s="30"/>
      <c r="AH122" s="30"/>
    </row>
    <row r="123" spans="1:3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  <c r="AF123" s="30"/>
      <c r="AG123" s="30"/>
      <c r="AH123" s="30"/>
    </row>
    <row r="124" spans="1:3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  <c r="AF124" s="30"/>
      <c r="AG124" s="30"/>
      <c r="AH124" s="30"/>
    </row>
    <row r="125" spans="1:3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  <c r="AF125" s="30"/>
      <c r="AG125" s="30"/>
      <c r="AH125" s="30"/>
    </row>
    <row r="126" spans="1:3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  <c r="AF126" s="30"/>
      <c r="AG126" s="30"/>
      <c r="AH126" s="30"/>
    </row>
    <row r="127" spans="1:3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  <c r="AF127" s="30"/>
      <c r="AG127" s="30"/>
      <c r="AH127" s="30"/>
    </row>
    <row r="128" spans="1:3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  <c r="AF128" s="30"/>
      <c r="AG128" s="30"/>
      <c r="AH128" s="30"/>
    </row>
    <row r="129" spans="1:3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  <c r="AF129" s="30"/>
      <c r="AG129" s="30"/>
      <c r="AH129" s="30"/>
    </row>
    <row r="130" spans="1:3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  <c r="AF130" s="30"/>
      <c r="AG130" s="30"/>
      <c r="AH130" s="30"/>
    </row>
    <row r="131" spans="1:3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  <c r="AF131" s="30"/>
      <c r="AG131" s="30"/>
      <c r="AH131" s="30"/>
    </row>
    <row r="132" spans="1:3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  <c r="AF132" s="30"/>
      <c r="AG132" s="30"/>
      <c r="AH132" s="30"/>
    </row>
    <row r="133" spans="1:3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  <c r="AF133" s="30"/>
      <c r="AG133" s="30"/>
      <c r="AH133" s="30"/>
    </row>
    <row r="134" spans="1:3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  <c r="AF134" s="30"/>
      <c r="AG134" s="30"/>
      <c r="AH134" s="30"/>
    </row>
    <row r="135" spans="1:3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  <c r="AF135" s="30"/>
      <c r="AG135" s="30"/>
      <c r="AH135" s="30"/>
    </row>
    <row r="136" spans="1:3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  <c r="AF136" s="30"/>
      <c r="AG136" s="30"/>
      <c r="AH136" s="30"/>
    </row>
    <row r="137" spans="1:3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  <c r="AF137" s="30"/>
      <c r="AG137" s="30"/>
      <c r="AH137" s="30"/>
    </row>
    <row r="138" spans="1:3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  <c r="AF138" s="30"/>
      <c r="AG138" s="30"/>
      <c r="AH138" s="30"/>
    </row>
    <row r="139" spans="1:3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  <c r="AF139" s="30"/>
      <c r="AG139" s="30"/>
      <c r="AH139" s="30"/>
    </row>
    <row r="140" spans="1:3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  <c r="AF140" s="30"/>
      <c r="AG140" s="30"/>
      <c r="AH140" s="30"/>
    </row>
    <row r="141" spans="1:3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  <c r="AF141" s="30"/>
      <c r="AG141" s="30"/>
      <c r="AH141" s="30"/>
    </row>
    <row r="142" spans="1:3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  <c r="AF142" s="30"/>
      <c r="AG142" s="30"/>
      <c r="AH142" s="30"/>
    </row>
    <row r="143" spans="1:3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  <c r="AF143" s="30"/>
      <c r="AG143" s="30"/>
      <c r="AH143" s="30"/>
    </row>
    <row r="144" spans="1:3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  <c r="AF144" s="30"/>
      <c r="AG144" s="30"/>
      <c r="AH144" s="30"/>
    </row>
    <row r="145" spans="1:3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  <c r="AF145" s="30"/>
      <c r="AG145" s="30"/>
      <c r="AH145" s="30"/>
    </row>
    <row r="146" spans="1:3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  <c r="AF146" s="30"/>
      <c r="AG146" s="30"/>
      <c r="AH146" s="30"/>
    </row>
    <row r="147" spans="1:3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  <c r="AF147" s="30"/>
      <c r="AG147" s="30"/>
      <c r="AH147" s="30"/>
    </row>
    <row r="148" spans="1:3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  <c r="AF148" s="30"/>
      <c r="AG148" s="30"/>
      <c r="AH148" s="30"/>
    </row>
    <row r="149" spans="1:3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  <c r="AF149" s="30"/>
      <c r="AG149" s="30"/>
      <c r="AH149" s="30"/>
    </row>
    <row r="150" spans="1:3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  <c r="AF150" s="30"/>
      <c r="AG150" s="30"/>
      <c r="AH150" s="30"/>
    </row>
    <row r="151" spans="1:3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  <c r="AF151" s="30"/>
      <c r="AG151" s="30"/>
      <c r="AH151" s="30"/>
    </row>
    <row r="152" spans="1:3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  <c r="AF152" s="30"/>
      <c r="AG152" s="30"/>
      <c r="AH152" s="30"/>
    </row>
    <row r="153" spans="1:3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  <c r="AF153" s="30"/>
      <c r="AG153" s="30"/>
      <c r="AH153" s="30"/>
    </row>
    <row r="154" spans="1:3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  <c r="AF154" s="30"/>
      <c r="AG154" s="30"/>
      <c r="AH154" s="30"/>
    </row>
    <row r="155" spans="1:3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  <c r="AF155" s="30"/>
      <c r="AG155" s="30"/>
      <c r="AH155" s="30"/>
    </row>
    <row r="156" spans="1:3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  <c r="AF156" s="30"/>
      <c r="AG156" s="30"/>
      <c r="AH156" s="30"/>
    </row>
    <row r="157" spans="1:3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  <c r="AF157" s="30"/>
      <c r="AG157" s="30"/>
      <c r="AH157" s="30"/>
    </row>
    <row r="158" spans="1:3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  <c r="AF158" s="30"/>
      <c r="AG158" s="30"/>
      <c r="AH158" s="30"/>
    </row>
    <row r="159" spans="1:3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  <c r="AF159" s="30"/>
      <c r="AG159" s="30"/>
      <c r="AH159" s="30"/>
    </row>
    <row r="160" spans="1:3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  <c r="AF160" s="30"/>
      <c r="AG160" s="30"/>
      <c r="AH160" s="30"/>
    </row>
    <row r="161" spans="1:3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  <c r="AF161" s="30"/>
      <c r="AG161" s="30"/>
      <c r="AH161" s="30"/>
    </row>
    <row r="162" spans="1:3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  <c r="AF162" s="30"/>
      <c r="AG162" s="30"/>
      <c r="AH162" s="30"/>
    </row>
    <row r="163" spans="1:3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  <c r="AF163" s="30"/>
      <c r="AG163" s="30"/>
      <c r="AH163" s="30"/>
    </row>
    <row r="164" spans="1:3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  <c r="AF164" s="30"/>
      <c r="AG164" s="30"/>
      <c r="AH164" s="30"/>
    </row>
    <row r="165" spans="1:3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0"/>
      <c r="AG165" s="30"/>
      <c r="AH165" s="30"/>
    </row>
    <row r="166" spans="1:3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0"/>
      <c r="AG166" s="30"/>
      <c r="AH166" s="30"/>
    </row>
    <row r="167" spans="1:3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0"/>
      <c r="AG167" s="30"/>
      <c r="AH167" s="30"/>
    </row>
    <row r="168" spans="1:3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0"/>
      <c r="AG168" s="30"/>
      <c r="AH168" s="30"/>
    </row>
    <row r="169" spans="1:3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0"/>
      <c r="AG169" s="30"/>
      <c r="AH169" s="30"/>
    </row>
    <row r="170" spans="1:3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0"/>
      <c r="AG170" s="30"/>
      <c r="AH170" s="30"/>
    </row>
    <row r="171" spans="1:3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0"/>
      <c r="AG171" s="30"/>
      <c r="AH171" s="30"/>
    </row>
    <row r="172" spans="1:3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0"/>
      <c r="AG172" s="30"/>
      <c r="AH172" s="30"/>
    </row>
    <row r="173" spans="1:3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0"/>
      <c r="AG173" s="30"/>
      <c r="AH173" s="30"/>
    </row>
    <row r="174" spans="1:3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0"/>
      <c r="AG174" s="30"/>
      <c r="AH174" s="30"/>
    </row>
    <row r="175" spans="1:3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0"/>
      <c r="AG175" s="30"/>
      <c r="AH175" s="30"/>
    </row>
    <row r="176" spans="1:3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0"/>
      <c r="AG176" s="30"/>
      <c r="AH176" s="30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22
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zoomScaleSheetLayoutView="80" workbookViewId="0">
      <selection activeCell="M7" sqref="M7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42578125" style="1" customWidth="1"/>
    <col min="9" max="9" width="11.42578125" style="1" customWidth="1"/>
    <col min="10" max="10" width="11.7109375" style="1" customWidth="1"/>
    <col min="11" max="11" width="11.5703125" style="1" customWidth="1"/>
    <col min="12" max="12" width="1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31" width="11.5703125" style="30" customWidth="1"/>
    <col min="32" max="34" width="11.5703125" style="29" customWidth="1"/>
    <col min="35" max="64" width="11.5703125" style="30" customWidth="1"/>
    <col min="65" max="16384" width="11.5703125" style="30"/>
  </cols>
  <sheetData>
    <row r="1" spans="1:34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  <c r="AF1" s="30"/>
      <c r="AG1" s="30"/>
      <c r="AH1" s="30"/>
    </row>
    <row r="2" spans="1:34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0"/>
      <c r="AG2" s="30"/>
      <c r="AH2" s="30"/>
    </row>
    <row r="3" spans="1:34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0"/>
      <c r="AG3" s="30"/>
      <c r="AH3" s="30"/>
    </row>
    <row r="4" spans="1:34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0"/>
      <c r="AG4" s="30"/>
      <c r="AH4" s="30"/>
    </row>
    <row r="5" spans="1:34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N5" s="195"/>
      <c r="AF5" s="30"/>
      <c r="AG5" s="30"/>
      <c r="AH5" s="30"/>
    </row>
    <row r="6" spans="1:34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0"/>
      <c r="AG6" s="30"/>
      <c r="AH6" s="30"/>
    </row>
    <row r="7" spans="1:34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0"/>
      <c r="AG7" s="30"/>
      <c r="AH7" s="30"/>
    </row>
    <row r="8" spans="1:34" ht="15.75" x14ac:dyDescent="0.25">
      <c r="A8" s="10"/>
      <c r="B8" s="3"/>
      <c r="C8" s="247" t="s">
        <v>115</v>
      </c>
      <c r="D8" s="247"/>
      <c r="E8" s="247"/>
      <c r="F8" s="247"/>
      <c r="G8" s="247"/>
      <c r="H8" s="247"/>
      <c r="I8" s="247"/>
      <c r="J8" s="247"/>
      <c r="K8" s="247"/>
      <c r="L8" s="11"/>
      <c r="AF8" s="30"/>
      <c r="AG8" s="30"/>
      <c r="AH8" s="30"/>
    </row>
    <row r="9" spans="1:34" ht="15.6" x14ac:dyDescent="0.3">
      <c r="A9" s="10"/>
      <c r="B9" s="3"/>
      <c r="C9" s="248" t="s">
        <v>371</v>
      </c>
      <c r="D9" s="248"/>
      <c r="E9" s="248"/>
      <c r="F9" s="248"/>
      <c r="G9" s="248"/>
      <c r="H9" s="248"/>
      <c r="I9" s="248"/>
      <c r="J9" s="248"/>
      <c r="K9" s="248"/>
      <c r="L9" s="70"/>
      <c r="AF9" s="30"/>
      <c r="AG9" s="30"/>
      <c r="AH9" s="30"/>
    </row>
    <row r="10" spans="1:34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  <c r="AF10" s="30"/>
      <c r="AG10" s="30"/>
      <c r="AH10" s="30"/>
    </row>
    <row r="11" spans="1:34" ht="16.5" customHeight="1" x14ac:dyDescent="0.25">
      <c r="A11" s="10"/>
      <c r="B11" s="62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271</v>
      </c>
      <c r="K11" s="246" t="s">
        <v>212</v>
      </c>
      <c r="L11" s="11"/>
      <c r="AF11" s="30"/>
      <c r="AG11" s="30"/>
      <c r="AH11" s="30"/>
    </row>
    <row r="12" spans="1:34" ht="24.7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11"/>
      <c r="AF12" s="30"/>
      <c r="AG12" s="30"/>
      <c r="AH12" s="30"/>
    </row>
    <row r="13" spans="1:34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  <c r="AF13" s="30"/>
      <c r="AG13" s="30"/>
      <c r="AH13" s="30"/>
    </row>
    <row r="14" spans="1:34" ht="15.6" customHeight="1" x14ac:dyDescent="0.25">
      <c r="A14" s="10"/>
      <c r="B14" s="166" t="s">
        <v>124</v>
      </c>
      <c r="C14" s="233">
        <v>79.737989574081325</v>
      </c>
      <c r="D14" s="233">
        <v>87.909346628815626</v>
      </c>
      <c r="E14" s="233">
        <v>101.62290440779422</v>
      </c>
      <c r="F14" s="233">
        <v>107.4994743325507</v>
      </c>
      <c r="G14" s="233">
        <v>125.26801906023553</v>
      </c>
      <c r="H14" s="233">
        <v>144.51461024416523</v>
      </c>
      <c r="I14" s="181">
        <v>15.364329481952543</v>
      </c>
      <c r="J14" s="181">
        <v>3.0765290506922449</v>
      </c>
      <c r="K14" s="181">
        <v>16.528959641902663</v>
      </c>
      <c r="L14" s="11"/>
      <c r="N14" s="30">
        <v>2009</v>
      </c>
      <c r="O14" s="155" t="s">
        <v>146</v>
      </c>
      <c r="P14" s="46">
        <v>79.737989574081325</v>
      </c>
      <c r="Q14" s="46" t="e">
        <v>#REF!</v>
      </c>
      <c r="R14" s="30" t="e">
        <v>#REF!</v>
      </c>
      <c r="AF14" s="30"/>
      <c r="AG14" s="30"/>
      <c r="AH14" s="30"/>
    </row>
    <row r="15" spans="1:34" ht="15.75" x14ac:dyDescent="0.25">
      <c r="A15" s="10"/>
      <c r="B15" s="166" t="s">
        <v>125</v>
      </c>
      <c r="C15" s="233">
        <v>78.129099485953319</v>
      </c>
      <c r="D15" s="233">
        <v>86.255221773000628</v>
      </c>
      <c r="E15" s="233">
        <v>95.501675421851587</v>
      </c>
      <c r="F15" s="233">
        <v>102.27302161220139</v>
      </c>
      <c r="G15" s="233">
        <v>120.6006186303452</v>
      </c>
      <c r="H15" s="233">
        <v>138.67316320279505</v>
      </c>
      <c r="I15" s="181">
        <v>14.985449310043997</v>
      </c>
      <c r="J15" s="181">
        <v>-4.0421152100128417</v>
      </c>
      <c r="K15" s="181">
        <v>17.92026551013457</v>
      </c>
      <c r="L15" s="11"/>
      <c r="O15" s="155" t="s">
        <v>135</v>
      </c>
      <c r="P15" s="46">
        <v>78.129099485953319</v>
      </c>
      <c r="Q15" s="46">
        <v>-2.0177209090947223</v>
      </c>
      <c r="R15" s="30" t="e">
        <v>#REF!</v>
      </c>
      <c r="AF15" s="30"/>
      <c r="AG15" s="30"/>
      <c r="AH15" s="30"/>
    </row>
    <row r="16" spans="1:34" ht="15.75" x14ac:dyDescent="0.25">
      <c r="A16" s="10"/>
      <c r="B16" s="166" t="s">
        <v>126</v>
      </c>
      <c r="C16" s="233">
        <v>76.913988913433528</v>
      </c>
      <c r="D16" s="233">
        <v>85.34679203956442</v>
      </c>
      <c r="E16" s="233">
        <v>93.369801150654936</v>
      </c>
      <c r="F16" s="233">
        <v>102.95194778752384</v>
      </c>
      <c r="G16" s="233">
        <v>121.60639910151875</v>
      </c>
      <c r="H16" s="233">
        <v>141.87096970769761</v>
      </c>
      <c r="I16" s="223">
        <v>16.664065999735513</v>
      </c>
      <c r="J16" s="223">
        <v>2.306002424006226</v>
      </c>
      <c r="K16" s="223">
        <v>18.11957103764048</v>
      </c>
      <c r="L16" s="11"/>
      <c r="O16" s="155" t="s">
        <v>136</v>
      </c>
      <c r="P16" s="46">
        <v>76.913988913433528</v>
      </c>
      <c r="Q16" s="46">
        <v>-1.555259923017871</v>
      </c>
      <c r="R16" s="30" t="e">
        <v>#REF!</v>
      </c>
      <c r="AF16" s="30"/>
      <c r="AG16" s="30"/>
      <c r="AH16" s="30"/>
    </row>
    <row r="17" spans="1:34" ht="15.75" x14ac:dyDescent="0.25">
      <c r="A17" s="10"/>
      <c r="B17" s="166" t="s">
        <v>127</v>
      </c>
      <c r="C17" s="233">
        <v>77.877464215814101</v>
      </c>
      <c r="D17" s="233">
        <v>86.092217672620365</v>
      </c>
      <c r="E17" s="233">
        <v>92.855381118383022</v>
      </c>
      <c r="F17" s="233">
        <v>102.60873213516341</v>
      </c>
      <c r="G17" s="233">
        <v>120.82912447403879</v>
      </c>
      <c r="H17" s="233">
        <v>136.69691578009943</v>
      </c>
      <c r="I17" s="223">
        <v>13.132422646553209</v>
      </c>
      <c r="J17" s="223">
        <v>-3.647013859324777</v>
      </c>
      <c r="K17" s="223">
        <v>17.757155711537507</v>
      </c>
      <c r="L17" s="12"/>
      <c r="O17" s="155" t="s">
        <v>137</v>
      </c>
      <c r="P17" s="46">
        <v>77.877464215814101</v>
      </c>
      <c r="Q17" s="46">
        <v>1.2526658882104913</v>
      </c>
      <c r="R17" s="30" t="e">
        <v>#REF!</v>
      </c>
      <c r="AF17" s="30"/>
      <c r="AG17" s="30"/>
      <c r="AH17" s="30"/>
    </row>
    <row r="18" spans="1:34" ht="15.75" x14ac:dyDescent="0.25">
      <c r="A18" s="10"/>
      <c r="B18" s="166" t="s">
        <v>128</v>
      </c>
      <c r="C18" s="233">
        <v>78.544131442680481</v>
      </c>
      <c r="D18" s="233">
        <v>86.948101876682955</v>
      </c>
      <c r="E18" s="233">
        <v>92.457364079362662</v>
      </c>
      <c r="F18" s="233">
        <v>103.47816441055816</v>
      </c>
      <c r="G18" s="233">
        <v>119.54835008081729</v>
      </c>
      <c r="H18" s="233">
        <v>144.81351961552559</v>
      </c>
      <c r="I18" s="223">
        <v>21.13385046102978</v>
      </c>
      <c r="J18" s="223">
        <v>5.9376642033995175</v>
      </c>
      <c r="K18" s="223">
        <v>15.530025838590777</v>
      </c>
      <c r="L18" s="11"/>
      <c r="O18" s="155" t="s">
        <v>138</v>
      </c>
      <c r="P18" s="46">
        <v>78.544131442680481</v>
      </c>
      <c r="Q18" s="46">
        <v>0.85604639747760558</v>
      </c>
      <c r="R18" s="30" t="e">
        <v>#REF!</v>
      </c>
      <c r="AF18" s="30"/>
      <c r="AG18" s="30"/>
      <c r="AH18" s="30"/>
    </row>
    <row r="19" spans="1:34" ht="15.75" x14ac:dyDescent="0.25">
      <c r="A19" s="10"/>
      <c r="B19" s="166" t="s">
        <v>129</v>
      </c>
      <c r="C19" s="233">
        <v>79.487430978461262</v>
      </c>
      <c r="D19" s="233">
        <v>87.332718407614351</v>
      </c>
      <c r="E19" s="233">
        <v>93.880322086863458</v>
      </c>
      <c r="F19" s="233">
        <v>104.67498875210983</v>
      </c>
      <c r="G19" s="233">
        <v>120.55023883249908</v>
      </c>
      <c r="H19" s="232">
        <v>141.21573313564002</v>
      </c>
      <c r="I19" s="67">
        <v>17.142640697589172</v>
      </c>
      <c r="J19" s="67">
        <v>-2.4844272064083239</v>
      </c>
      <c r="K19" s="67">
        <v>15.166230509930934</v>
      </c>
      <c r="L19" s="11"/>
      <c r="O19" s="155" t="s">
        <v>139</v>
      </c>
      <c r="P19" s="46">
        <v>79.487430978461262</v>
      </c>
      <c r="Q19" s="46">
        <v>1.2009802877114728</v>
      </c>
      <c r="R19" s="30" t="e">
        <v>#REF!</v>
      </c>
      <c r="AF19" s="30"/>
      <c r="AG19" s="30"/>
      <c r="AH19" s="30"/>
    </row>
    <row r="20" spans="1:34" ht="15.75" x14ac:dyDescent="0.25">
      <c r="A20" s="10"/>
      <c r="B20" s="166" t="s">
        <v>130</v>
      </c>
      <c r="C20" s="233">
        <v>81.141186881780087</v>
      </c>
      <c r="D20" s="233">
        <v>88.271581744850934</v>
      </c>
      <c r="E20" s="233">
        <v>96.054683352298184</v>
      </c>
      <c r="F20" s="233">
        <v>108.80695127975052</v>
      </c>
      <c r="G20" s="233">
        <v>124.87394406620791</v>
      </c>
      <c r="H20" s="233"/>
      <c r="I20" s="154"/>
      <c r="J20" s="154"/>
      <c r="K20" s="154">
        <v>14.766513166192841</v>
      </c>
      <c r="L20" s="11"/>
      <c r="O20" s="155" t="s">
        <v>140</v>
      </c>
      <c r="P20" s="46">
        <v>81.141186881780087</v>
      </c>
      <c r="Q20" s="46">
        <v>2.0805250376841888</v>
      </c>
      <c r="R20" s="30" t="e">
        <v>#REF!</v>
      </c>
      <c r="AF20" s="30"/>
      <c r="AG20" s="30"/>
      <c r="AH20" s="30"/>
    </row>
    <row r="21" spans="1:34" ht="15.75" x14ac:dyDescent="0.25">
      <c r="A21" s="10"/>
      <c r="B21" s="166" t="s">
        <v>99</v>
      </c>
      <c r="C21" s="233">
        <v>82.66252702977863</v>
      </c>
      <c r="D21" s="233">
        <v>90.095941860345519</v>
      </c>
      <c r="E21" s="233">
        <v>94.009707907155331</v>
      </c>
      <c r="F21" s="233">
        <v>108.03981381376556</v>
      </c>
      <c r="G21" s="233">
        <v>123.6572146550438</v>
      </c>
      <c r="H21" s="233"/>
      <c r="I21" s="154"/>
      <c r="J21" s="154"/>
      <c r="K21" s="154">
        <v>14.455227466606747</v>
      </c>
      <c r="L21" s="11"/>
      <c r="O21" s="155" t="s">
        <v>141</v>
      </c>
      <c r="P21" s="46">
        <v>82.66252702977863</v>
      </c>
      <c r="Q21" s="46">
        <v>1.8749296213957045</v>
      </c>
      <c r="R21" s="30" t="e">
        <v>#REF!</v>
      </c>
      <c r="AF21" s="30"/>
      <c r="AG21" s="30"/>
      <c r="AH21" s="30"/>
    </row>
    <row r="22" spans="1:34" ht="15.75" x14ac:dyDescent="0.25">
      <c r="A22" s="10"/>
      <c r="B22" s="166" t="s">
        <v>131</v>
      </c>
      <c r="C22" s="233">
        <v>84.057953130398005</v>
      </c>
      <c r="D22" s="233">
        <v>92.208465960836833</v>
      </c>
      <c r="E22" s="233">
        <v>93.852142769479784</v>
      </c>
      <c r="F22" s="233">
        <v>108.56852351818864</v>
      </c>
      <c r="G22" s="233">
        <v>123.50025943918057</v>
      </c>
      <c r="H22" s="233"/>
      <c r="I22" s="154"/>
      <c r="J22" s="154"/>
      <c r="K22" s="154">
        <v>13.753282661609001</v>
      </c>
      <c r="L22" s="11"/>
      <c r="O22" s="155" t="s">
        <v>142</v>
      </c>
      <c r="P22" s="46">
        <v>84.057953130398005</v>
      </c>
      <c r="Q22" s="46">
        <v>1.6880999780186645</v>
      </c>
      <c r="R22" s="30" t="e">
        <v>#REF!</v>
      </c>
      <c r="AF22" s="30"/>
      <c r="AG22" s="30"/>
      <c r="AH22" s="30"/>
    </row>
    <row r="23" spans="1:34" ht="15.75" x14ac:dyDescent="0.25">
      <c r="A23" s="10"/>
      <c r="B23" s="166" t="s">
        <v>132</v>
      </c>
      <c r="C23" s="233">
        <v>85.931967580103446</v>
      </c>
      <c r="D23" s="233">
        <v>93.837396610746495</v>
      </c>
      <c r="E23" s="233">
        <v>94.963813976263225</v>
      </c>
      <c r="F23" s="233">
        <v>109.22492324387576</v>
      </c>
      <c r="G23" s="233">
        <v>124.08822643427476</v>
      </c>
      <c r="H23" s="233"/>
      <c r="I23" s="181"/>
      <c r="J23" s="181"/>
      <c r="K23" s="181">
        <v>13.607977693161132</v>
      </c>
      <c r="L23" s="11"/>
      <c r="O23" s="155" t="s">
        <v>143</v>
      </c>
      <c r="P23" s="46">
        <v>85.931967580103446</v>
      </c>
      <c r="Q23" s="46">
        <v>2.2294314576019936</v>
      </c>
      <c r="R23" s="30" t="e">
        <v>#REF!</v>
      </c>
      <c r="AF23" s="30"/>
      <c r="AG23" s="30"/>
      <c r="AH23" s="30"/>
    </row>
    <row r="24" spans="1:34" ht="15.75" x14ac:dyDescent="0.25">
      <c r="A24" s="10"/>
      <c r="B24" s="166" t="s">
        <v>133</v>
      </c>
      <c r="C24" s="233">
        <v>87.741464488734835</v>
      </c>
      <c r="D24" s="233">
        <v>95.587483907921538</v>
      </c>
      <c r="E24" s="233">
        <v>96.711461172628688</v>
      </c>
      <c r="F24" s="233">
        <v>112.7350742597054</v>
      </c>
      <c r="G24" s="233">
        <v>127.17314803963248</v>
      </c>
      <c r="H24" s="233"/>
      <c r="I24" s="154"/>
      <c r="J24" s="154"/>
      <c r="K24" s="154">
        <v>12.807082334169051</v>
      </c>
      <c r="L24" s="11"/>
      <c r="O24" s="155" t="s">
        <v>144</v>
      </c>
      <c r="P24" s="46">
        <v>87.741464488734835</v>
      </c>
      <c r="Q24" s="46">
        <v>2.105731964003521</v>
      </c>
      <c r="R24" s="30" t="e">
        <v>#REF!</v>
      </c>
      <c r="AF24" s="30"/>
      <c r="AG24" s="30"/>
      <c r="AH24" s="30"/>
    </row>
    <row r="25" spans="1:34" ht="15.75" x14ac:dyDescent="0.25">
      <c r="A25" s="10"/>
      <c r="B25" s="166" t="s">
        <v>134</v>
      </c>
      <c r="C25" s="233">
        <v>89.139738060551039</v>
      </c>
      <c r="D25" s="233">
        <v>97.352961223668572</v>
      </c>
      <c r="E25" s="233">
        <v>107.75978287450569</v>
      </c>
      <c r="F25" s="233">
        <v>126.15039962708309</v>
      </c>
      <c r="G25" s="233">
        <v>140.20127722101901</v>
      </c>
      <c r="H25" s="233"/>
      <c r="I25" s="154"/>
      <c r="J25" s="154"/>
      <c r="K25" s="154">
        <v>11.138195071495716</v>
      </c>
      <c r="L25" s="11"/>
      <c r="O25" s="155" t="s">
        <v>145</v>
      </c>
      <c r="P25" s="46">
        <v>89.139738060551039</v>
      </c>
      <c r="Q25" s="46">
        <v>1.5936291694740534</v>
      </c>
      <c r="R25" s="30" t="e">
        <v>#REF!</v>
      </c>
      <c r="AF25" s="30"/>
      <c r="AG25" s="30"/>
      <c r="AH25" s="30"/>
    </row>
    <row r="26" spans="1:34" ht="15.75" x14ac:dyDescent="0.25">
      <c r="A26" s="10"/>
      <c r="B26" s="164" t="s">
        <v>53</v>
      </c>
      <c r="C26" s="92">
        <v>981.36494178177009</v>
      </c>
      <c r="D26" s="92">
        <v>1077.2382297066683</v>
      </c>
      <c r="E26" s="92">
        <v>1153.0390403172407</v>
      </c>
      <c r="F26" s="92">
        <v>1297.0120147724763</v>
      </c>
      <c r="G26" s="92">
        <v>1491.8968200348131</v>
      </c>
      <c r="H26" s="93">
        <v>847.78491168592291</v>
      </c>
      <c r="I26" s="5"/>
      <c r="J26" s="5"/>
      <c r="K26" s="5"/>
      <c r="L26" s="11"/>
      <c r="N26" s="30">
        <v>2010</v>
      </c>
      <c r="O26" s="155" t="s">
        <v>147</v>
      </c>
      <c r="P26" s="46">
        <v>79.737989574081325</v>
      </c>
      <c r="Q26" s="46">
        <v>-10.54720228152709</v>
      </c>
      <c r="R26" s="30">
        <v>0</v>
      </c>
      <c r="AF26" s="30"/>
      <c r="AG26" s="30"/>
      <c r="AH26" s="30"/>
    </row>
    <row r="27" spans="1:34" ht="15.75" x14ac:dyDescent="0.25">
      <c r="A27" s="10"/>
      <c r="B27" s="164" t="s">
        <v>54</v>
      </c>
      <c r="C27" s="94"/>
      <c r="D27" s="95">
        <v>9.7693817909197289</v>
      </c>
      <c r="E27" s="95">
        <v>7.0365874994255284</v>
      </c>
      <c r="F27" s="95">
        <v>12.486391997240931</v>
      </c>
      <c r="G27" s="95">
        <v>15.025674630818585</v>
      </c>
      <c r="H27" s="96"/>
      <c r="I27" s="5"/>
      <c r="J27" s="5"/>
      <c r="K27" s="5"/>
      <c r="L27" s="11"/>
      <c r="O27" s="155" t="s">
        <v>148</v>
      </c>
      <c r="P27" s="46">
        <v>78.129099485953319</v>
      </c>
      <c r="Q27" s="46">
        <v>-2.0177209090947223</v>
      </c>
      <c r="R27" s="30">
        <v>0</v>
      </c>
      <c r="AF27" s="30"/>
      <c r="AG27" s="30"/>
      <c r="AH27" s="30"/>
    </row>
    <row r="28" spans="1:34" ht="15.75" x14ac:dyDescent="0.25">
      <c r="A28" s="10"/>
      <c r="B28" s="164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55" t="s">
        <v>149</v>
      </c>
      <c r="P28" s="46">
        <v>76.913988913433528</v>
      </c>
      <c r="Q28" s="46">
        <v>-1.555259923017871</v>
      </c>
      <c r="R28" s="30">
        <v>0</v>
      </c>
      <c r="AF28" s="30"/>
      <c r="AG28" s="30"/>
      <c r="AH28" s="30"/>
    </row>
    <row r="29" spans="1:34" ht="15.75" x14ac:dyDescent="0.25">
      <c r="A29" s="10"/>
      <c r="B29" s="164" t="s">
        <v>373</v>
      </c>
      <c r="C29" s="92">
        <v>470.69010461042399</v>
      </c>
      <c r="D29" s="92">
        <v>519.88439839829834</v>
      </c>
      <c r="E29" s="92">
        <v>569.6874482649099</v>
      </c>
      <c r="F29" s="92">
        <v>623.4863290301073</v>
      </c>
      <c r="G29" s="92">
        <v>728.40275017945464</v>
      </c>
      <c r="H29" s="93">
        <v>847.78491168592291</v>
      </c>
      <c r="I29" s="5"/>
      <c r="J29" s="5"/>
      <c r="K29" s="5"/>
      <c r="L29" s="11"/>
      <c r="O29" s="155" t="s">
        <v>150</v>
      </c>
      <c r="P29" s="46">
        <v>77.877464215814101</v>
      </c>
      <c r="Q29" s="46">
        <v>1.2526658882104913</v>
      </c>
      <c r="R29" s="30">
        <v>0</v>
      </c>
      <c r="AF29" s="30"/>
      <c r="AG29" s="30"/>
      <c r="AH29" s="30"/>
    </row>
    <row r="30" spans="1:34" ht="15.75" x14ac:dyDescent="0.25">
      <c r="A30" s="10"/>
      <c r="B30" s="164" t="s">
        <v>56</v>
      </c>
      <c r="C30" s="97"/>
      <c r="D30" s="95">
        <v>10.451524964305548</v>
      </c>
      <c r="E30" s="95">
        <v>9.5796392467342386</v>
      </c>
      <c r="F30" s="95">
        <v>9.4435783918097584</v>
      </c>
      <c r="G30" s="95">
        <v>16.827381173305731</v>
      </c>
      <c r="H30" s="95">
        <v>16.389581378853446</v>
      </c>
      <c r="I30" s="5"/>
      <c r="J30" s="5"/>
      <c r="K30" s="5"/>
      <c r="L30" s="11"/>
      <c r="O30" s="155" t="s">
        <v>151</v>
      </c>
      <c r="P30" s="46">
        <v>78.544131442680481</v>
      </c>
      <c r="Q30" s="46">
        <v>0.85604639747760558</v>
      </c>
      <c r="R30" s="30">
        <v>0</v>
      </c>
      <c r="AF30" s="30"/>
      <c r="AG30" s="30"/>
      <c r="AH30" s="30"/>
    </row>
    <row r="31" spans="1:34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55" t="s">
        <v>152</v>
      </c>
      <c r="P31" s="46">
        <v>79.487430978461262</v>
      </c>
      <c r="Q31" s="46">
        <v>1.2009802877114728</v>
      </c>
      <c r="R31" s="30">
        <v>0</v>
      </c>
      <c r="AF31" s="30"/>
      <c r="AG31" s="30"/>
      <c r="AH31" s="30"/>
    </row>
    <row r="32" spans="1:34" ht="15.75" x14ac:dyDescent="0.25">
      <c r="A32" s="10"/>
      <c r="B32" s="253" t="s">
        <v>116</v>
      </c>
      <c r="C32" s="253"/>
      <c r="D32" s="253"/>
      <c r="E32" s="253"/>
      <c r="F32" s="253"/>
      <c r="G32" s="253"/>
      <c r="H32" s="253"/>
      <c r="I32" s="253"/>
      <c r="J32" s="253"/>
      <c r="K32" s="253"/>
      <c r="L32" s="11"/>
      <c r="O32" s="155" t="s">
        <v>153</v>
      </c>
      <c r="P32" s="46">
        <v>81.141186881780087</v>
      </c>
      <c r="Q32" s="46">
        <v>2.0805250376841888</v>
      </c>
      <c r="R32" s="30">
        <v>0</v>
      </c>
      <c r="AF32" s="30"/>
      <c r="AG32" s="30"/>
      <c r="AH32" s="30"/>
    </row>
    <row r="33" spans="1:34" ht="15.75" x14ac:dyDescent="0.25">
      <c r="A33" s="10"/>
      <c r="B33" s="252" t="s">
        <v>219</v>
      </c>
      <c r="C33" s="252"/>
      <c r="D33" s="252"/>
      <c r="E33" s="252"/>
      <c r="F33" s="252"/>
      <c r="G33" s="252"/>
      <c r="H33" s="252"/>
      <c r="I33" s="252"/>
      <c r="J33" s="252"/>
      <c r="K33" s="252"/>
      <c r="L33" s="11"/>
      <c r="O33" s="155" t="s">
        <v>154</v>
      </c>
      <c r="P33" s="46">
        <v>82.66252702977863</v>
      </c>
      <c r="Q33" s="46">
        <v>1.8749296213957045</v>
      </c>
      <c r="R33" s="30">
        <v>0</v>
      </c>
      <c r="AF33" s="30"/>
      <c r="AG33" s="30"/>
      <c r="AH33" s="30"/>
    </row>
    <row r="34" spans="1:34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55" t="s">
        <v>156</v>
      </c>
      <c r="P34" s="46">
        <v>84.057953130398005</v>
      </c>
      <c r="Q34" s="46">
        <v>1.6880999780186645</v>
      </c>
      <c r="R34" s="30">
        <v>0</v>
      </c>
      <c r="AF34" s="30"/>
      <c r="AG34" s="30"/>
      <c r="AH34" s="30"/>
    </row>
    <row r="35" spans="1:34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55" t="s">
        <v>199</v>
      </c>
      <c r="P35" s="46">
        <v>85.931967580103446</v>
      </c>
      <c r="Q35" s="46">
        <v>2.2294314576019936</v>
      </c>
      <c r="R35" s="30">
        <v>0</v>
      </c>
      <c r="AF35" s="30"/>
      <c r="AG35" s="30"/>
      <c r="AH35" s="30"/>
    </row>
    <row r="36" spans="1:34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55" t="s">
        <v>200</v>
      </c>
      <c r="P36" s="46">
        <v>87.741464488734835</v>
      </c>
      <c r="Q36" s="46">
        <v>2.105731964003521</v>
      </c>
      <c r="R36" s="30">
        <v>0</v>
      </c>
      <c r="AF36" s="30"/>
      <c r="AG36" s="30"/>
      <c r="AH36" s="30"/>
    </row>
    <row r="37" spans="1:34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55"/>
      <c r="P37" s="46">
        <v>89.139738060551039</v>
      </c>
      <c r="Q37" s="46">
        <v>1.5936291694740534</v>
      </c>
      <c r="R37" s="30">
        <v>0</v>
      </c>
      <c r="AF37" s="30"/>
      <c r="AG37" s="30"/>
      <c r="AH37" s="30"/>
    </row>
    <row r="38" spans="1:34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55"/>
      <c r="P38" s="46">
        <f>D14</f>
        <v>87.909346628815626</v>
      </c>
      <c r="Q38" s="46">
        <f t="shared" ref="Q38:Q78" si="0">+(P38/P37-1)*100</f>
        <v>-1.3802950945397963</v>
      </c>
      <c r="R38" s="30">
        <f>+(P38/P26-1)*100</f>
        <v>10.247759064884153</v>
      </c>
      <c r="AF38" s="30"/>
      <c r="AG38" s="30"/>
      <c r="AH38" s="30"/>
    </row>
    <row r="39" spans="1:34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55"/>
      <c r="P39" s="46">
        <f t="shared" ref="P39:P49" si="1">D15</f>
        <v>86.255221773000628</v>
      </c>
      <c r="Q39" s="46">
        <f t="shared" si="0"/>
        <v>-1.8816256965249689</v>
      </c>
      <c r="R39" s="30">
        <f>+((SUM(P38:P39)/SUM(P26:P27))-1)*100</f>
        <v>10.323544596165913</v>
      </c>
      <c r="AF39" s="30"/>
      <c r="AG39" s="30"/>
      <c r="AH39" s="30"/>
    </row>
    <row r="40" spans="1:34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55"/>
      <c r="P40" s="46">
        <f t="shared" si="1"/>
        <v>85.34679203956442</v>
      </c>
      <c r="Q40" s="46">
        <f t="shared" si="0"/>
        <v>-1.0531881024280931</v>
      </c>
      <c r="R40" s="30">
        <f>+((SUM(P38:P40)/SUM(P26:P28))-1)*100</f>
        <v>10.533337133202547</v>
      </c>
      <c r="AF40" s="30"/>
      <c r="AG40" s="30"/>
      <c r="AH40" s="30"/>
    </row>
    <row r="41" spans="1:34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55"/>
      <c r="P41" s="46">
        <f t="shared" si="1"/>
        <v>86.092217672620365</v>
      </c>
      <c r="Q41" s="46">
        <f t="shared" si="0"/>
        <v>0.87340791052858968</v>
      </c>
      <c r="R41" s="30">
        <f>+((SUM(P38:P41)/SUM(P26:P29))-1)*100</f>
        <v>10.537065673636391</v>
      </c>
      <c r="AF41" s="30"/>
      <c r="AG41" s="30"/>
      <c r="AH41" s="30"/>
    </row>
    <row r="42" spans="1:34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55"/>
      <c r="P42" s="46">
        <f t="shared" si="1"/>
        <v>86.948101876682955</v>
      </c>
      <c r="Q42" s="46">
        <f t="shared" si="0"/>
        <v>0.99414816716330012</v>
      </c>
      <c r="R42" s="30">
        <f>+((SUM(P38:P42)/SUM(P26:P30))-1)*100</f>
        <v>10.569714663458996</v>
      </c>
      <c r="AF42" s="30"/>
      <c r="AG42" s="30"/>
      <c r="AH42" s="30"/>
    </row>
    <row r="43" spans="1:34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55" t="s">
        <v>335</v>
      </c>
      <c r="P43" s="46">
        <f t="shared" si="1"/>
        <v>87.332718407614351</v>
      </c>
      <c r="Q43" s="46">
        <f t="shared" si="0"/>
        <v>0.44235184280030371</v>
      </c>
      <c r="R43" s="30">
        <f>+((SUM(P38:P43)/SUM(P26:P31))-1)*100</f>
        <v>10.451524964305548</v>
      </c>
      <c r="AF43" s="30"/>
      <c r="AG43" s="30"/>
      <c r="AH43" s="30"/>
    </row>
    <row r="44" spans="1:34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55"/>
      <c r="P44" s="46">
        <f t="shared" si="1"/>
        <v>88.271581744850934</v>
      </c>
      <c r="Q44" s="46">
        <f t="shared" si="0"/>
        <v>1.0750419251288612</v>
      </c>
      <c r="R44" s="30">
        <f>+((SUM(P38:P44)/SUM(P26:P32))-1)*100</f>
        <v>10.206867482747839</v>
      </c>
      <c r="AF44" s="30"/>
      <c r="AG44" s="30"/>
      <c r="AH44" s="30"/>
    </row>
    <row r="45" spans="1:34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55"/>
      <c r="P45" s="46">
        <f t="shared" si="1"/>
        <v>90.095941860345519</v>
      </c>
      <c r="Q45" s="46">
        <f t="shared" si="0"/>
        <v>2.0667581563995396</v>
      </c>
      <c r="R45" s="30">
        <f>+((SUM(P38:P45)/SUM(P26:P33))-1)*100</f>
        <v>10.048656365168851</v>
      </c>
      <c r="AF45" s="30"/>
      <c r="AG45" s="30"/>
      <c r="AH45" s="30"/>
    </row>
    <row r="46" spans="1:34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55"/>
      <c r="P46" s="46">
        <f t="shared" si="1"/>
        <v>92.208465960836833</v>
      </c>
      <c r="Q46" s="46">
        <f t="shared" si="0"/>
        <v>2.3447494491659393</v>
      </c>
      <c r="R46" s="30">
        <f>+((SUM(P38:P46)/SUM(P26:P34))-1)*100</f>
        <v>10.007437062828473</v>
      </c>
      <c r="AF46" s="30"/>
      <c r="AG46" s="30"/>
      <c r="AH46" s="30"/>
    </row>
    <row r="47" spans="1:34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55"/>
      <c r="P47" s="46">
        <f t="shared" si="1"/>
        <v>93.837396610746495</v>
      </c>
      <c r="Q47" s="46">
        <f t="shared" si="0"/>
        <v>1.7665738529925257</v>
      </c>
      <c r="R47" s="30">
        <f>+((SUM(P38:P47)/SUM(P26:P35))-1)*100</f>
        <v>9.9211508511956268</v>
      </c>
      <c r="AF47" s="30"/>
      <c r="AG47" s="30"/>
      <c r="AH47" s="30"/>
    </row>
    <row r="48" spans="1:34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55"/>
      <c r="P48" s="46">
        <f t="shared" si="1"/>
        <v>95.587483907921538</v>
      </c>
      <c r="Q48" s="46">
        <f t="shared" si="0"/>
        <v>1.8650211540231609</v>
      </c>
      <c r="R48" s="30">
        <f>+((SUM(P38:P48)/SUM(P26:P36))-1)*100</f>
        <v>9.8248810273656506</v>
      </c>
      <c r="AF48" s="30"/>
      <c r="AG48" s="30"/>
      <c r="AH48" s="30"/>
    </row>
    <row r="49" spans="1:34" x14ac:dyDescent="0.25">
      <c r="A49" s="187" t="s">
        <v>372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55"/>
      <c r="P49" s="46">
        <f t="shared" si="1"/>
        <v>97.352961223668572</v>
      </c>
      <c r="Q49" s="46">
        <f t="shared" si="0"/>
        <v>1.8469754026036567</v>
      </c>
      <c r="R49" s="30">
        <f>+((SUM(P38:P49)/SUM(P26:P37))-1)*100</f>
        <v>9.7693817909197289</v>
      </c>
      <c r="AF49" s="30"/>
      <c r="AG49" s="30"/>
      <c r="AH49" s="30"/>
    </row>
    <row r="50" spans="1:34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55"/>
      <c r="P50" s="46">
        <f>+E14</f>
        <v>101.62290440779422</v>
      </c>
      <c r="Q50" s="46">
        <f t="shared" si="0"/>
        <v>4.3860434551296734</v>
      </c>
      <c r="R50" s="30">
        <f>+(P50/P38-1)*100</f>
        <v>15.599658403653137</v>
      </c>
      <c r="AF50" s="30"/>
      <c r="AG50" s="30"/>
      <c r="AH50" s="30"/>
    </row>
    <row r="51" spans="1:34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55"/>
      <c r="P51" s="46">
        <f t="shared" ref="P51:P61" si="2">+E15</f>
        <v>95.501675421851587</v>
      </c>
      <c r="Q51" s="46">
        <f t="shared" si="0"/>
        <v>-6.023473764712783</v>
      </c>
      <c r="R51" s="30">
        <f>+((SUM(P50:P51)/SUM(P38:P39))-1)*100</f>
        <v>13.182940501915619</v>
      </c>
      <c r="AF51" s="30"/>
      <c r="AG51" s="30"/>
      <c r="AH51" s="30"/>
    </row>
    <row r="52" spans="1:34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55"/>
      <c r="P52" s="46">
        <f t="shared" si="2"/>
        <v>93.369801150654936</v>
      </c>
      <c r="Q52" s="46">
        <f t="shared" si="0"/>
        <v>-2.2322899171974719</v>
      </c>
      <c r="R52" s="30">
        <f>+((SUM(P50:P52)/SUM(P38:P40))-1)*100</f>
        <v>11.938984284242382</v>
      </c>
      <c r="AF52" s="30"/>
      <c r="AG52" s="30"/>
      <c r="AH52" s="30"/>
    </row>
    <row r="53" spans="1:34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55"/>
      <c r="P53" s="46">
        <f t="shared" si="2"/>
        <v>92.855381118383022</v>
      </c>
      <c r="Q53" s="46">
        <f t="shared" si="0"/>
        <v>-0.55094904983451487</v>
      </c>
      <c r="R53" s="30">
        <f>+((SUM(P50:P53)/SUM(P38:P41))-1)*100</f>
        <v>10.921815159052484</v>
      </c>
      <c r="AF53" s="30"/>
      <c r="AG53" s="30"/>
      <c r="AH53" s="30"/>
    </row>
    <row r="54" spans="1:34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55"/>
      <c r="P54" s="46">
        <f t="shared" si="2"/>
        <v>92.457364079362662</v>
      </c>
      <c r="Q54" s="46">
        <f t="shared" si="0"/>
        <v>-0.42864186676797589</v>
      </c>
      <c r="R54" s="30">
        <f>+((SUM(P50:P54)/SUM(P38:P42))-1)*100</f>
        <v>10.000064313307977</v>
      </c>
      <c r="AF54" s="30"/>
      <c r="AG54" s="30"/>
      <c r="AH54" s="30"/>
    </row>
    <row r="55" spans="1:34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55" t="s">
        <v>336</v>
      </c>
      <c r="P55" s="46">
        <f t="shared" si="2"/>
        <v>93.880322086863458</v>
      </c>
      <c r="Q55" s="46">
        <f t="shared" si="0"/>
        <v>1.5390423701451938</v>
      </c>
      <c r="R55" s="30">
        <f>+((SUM(P50:P55)/SUM(P38:P43))-1)*100</f>
        <v>9.5796392467342386</v>
      </c>
      <c r="AF55" s="30"/>
      <c r="AG55" s="30"/>
      <c r="AH55" s="30"/>
    </row>
    <row r="56" spans="1:34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55"/>
      <c r="P56" s="46">
        <f t="shared" si="2"/>
        <v>96.054683352298184</v>
      </c>
      <c r="Q56" s="46">
        <f t="shared" si="0"/>
        <v>2.3160990685810345</v>
      </c>
      <c r="R56" s="30">
        <f>+((SUM(P50:P56)/SUM(P38:P44))-1)*100</f>
        <v>9.4689772614755974</v>
      </c>
      <c r="AF56" s="30"/>
      <c r="AG56" s="30"/>
      <c r="AH56" s="30"/>
    </row>
    <row r="57" spans="1:34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55"/>
      <c r="P57" s="46">
        <f t="shared" si="2"/>
        <v>94.009707907155331</v>
      </c>
      <c r="Q57" s="46">
        <f t="shared" si="0"/>
        <v>-2.1289700551534119</v>
      </c>
      <c r="R57" s="30">
        <f>+((SUM(P50:P57)/SUM(P38:P45))-1)*100</f>
        <v>8.8076975634247887</v>
      </c>
      <c r="AF57" s="30"/>
      <c r="AG57" s="30"/>
      <c r="AH57" s="30"/>
    </row>
    <row r="58" spans="1:34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55"/>
      <c r="P58" s="46">
        <f t="shared" si="2"/>
        <v>93.852142769479784</v>
      </c>
      <c r="Q58" s="46">
        <f t="shared" si="0"/>
        <v>-0.16760517736227332</v>
      </c>
      <c r="R58" s="30">
        <f>+((SUM(P50:P58)/SUM(P38:P46))-1)*100</f>
        <v>7.9882047590170702</v>
      </c>
      <c r="AF58" s="30"/>
      <c r="AG58" s="30"/>
      <c r="AH58" s="30"/>
    </row>
    <row r="59" spans="1:34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55"/>
      <c r="P59" s="46">
        <f t="shared" si="2"/>
        <v>94.963813976263225</v>
      </c>
      <c r="Q59" s="46">
        <f t="shared" si="0"/>
        <v>1.1844920893430588</v>
      </c>
      <c r="R59" s="30">
        <f>+((SUM(P50:P59)/SUM(P38:P47))-1)*100</f>
        <v>7.2679150413015092</v>
      </c>
      <c r="AF59" s="30"/>
      <c r="AG59" s="30"/>
      <c r="AH59" s="30"/>
    </row>
    <row r="60" spans="1:34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55"/>
      <c r="P60" s="46">
        <f t="shared" si="2"/>
        <v>96.711461172628688</v>
      </c>
      <c r="Q60" s="46">
        <f t="shared" si="0"/>
        <v>1.8403296194509311</v>
      </c>
      <c r="R60" s="30">
        <f>+((SUM(P50:P60)/SUM(P38:P48))-1)*100</f>
        <v>6.6736373188847509</v>
      </c>
      <c r="AF60" s="30"/>
      <c r="AG60" s="30"/>
      <c r="AH60" s="30"/>
    </row>
    <row r="61" spans="1:34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55"/>
      <c r="P61" s="46">
        <f t="shared" si="2"/>
        <v>107.75978287450569</v>
      </c>
      <c r="Q61" s="46">
        <f t="shared" si="0"/>
        <v>11.424004526367249</v>
      </c>
      <c r="R61" s="30">
        <f>+((SUM(P50:P61)/SUM(P38:P49))-1)*100</f>
        <v>7.0365874994255284</v>
      </c>
      <c r="AF61" s="30"/>
      <c r="AG61" s="30"/>
      <c r="AH61" s="30"/>
    </row>
    <row r="62" spans="1:34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55"/>
      <c r="P62" s="46">
        <f>+F14</f>
        <v>107.4994743325507</v>
      </c>
      <c r="Q62" s="46">
        <f t="shared" si="0"/>
        <v>-0.24156372165127227</v>
      </c>
      <c r="R62" s="30">
        <f>+(P62/P50-1)*100</f>
        <v>5.7827218765317712</v>
      </c>
      <c r="AF62" s="30"/>
      <c r="AG62" s="30"/>
      <c r="AH62" s="30"/>
    </row>
    <row r="63" spans="1:34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55"/>
      <c r="P63" s="46">
        <f t="shared" ref="P63:P73" si="3">+F15</f>
        <v>102.27302161220139</v>
      </c>
      <c r="Q63" s="46">
        <f t="shared" si="0"/>
        <v>-4.8618402581032445</v>
      </c>
      <c r="R63" s="30">
        <f>+((SUM(P62:P63)/SUM(P50:P51))-1)*100</f>
        <v>6.4162044763958592</v>
      </c>
      <c r="AF63" s="30"/>
      <c r="AG63" s="30"/>
      <c r="AH63" s="30"/>
    </row>
    <row r="64" spans="1:34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55"/>
      <c r="P64" s="46">
        <f t="shared" si="3"/>
        <v>102.95194778752384</v>
      </c>
      <c r="Q64" s="46">
        <f t="shared" si="0"/>
        <v>0.66383701646832716</v>
      </c>
      <c r="R64" s="30">
        <f>+((SUM(P62:P64)/SUM(P50:P52))-1)*100</f>
        <v>7.6524932003702695</v>
      </c>
      <c r="AF64" s="30"/>
      <c r="AG64" s="30"/>
      <c r="AH64" s="30"/>
    </row>
    <row r="65" spans="1:3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55"/>
      <c r="P65" s="46">
        <f t="shared" si="3"/>
        <v>102.60873213516341</v>
      </c>
      <c r="Q65" s="46">
        <f t="shared" si="0"/>
        <v>-0.3333746079955402</v>
      </c>
      <c r="R65" s="30">
        <f>+((SUM(P62:P65)/SUM(P50:P53))-1)*100</f>
        <v>8.3431416765878286</v>
      </c>
      <c r="AF65" s="30"/>
      <c r="AG65" s="30"/>
      <c r="AH65" s="30"/>
    </row>
    <row r="66" spans="1:3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55"/>
      <c r="P66" s="46">
        <f t="shared" si="3"/>
        <v>103.47816441055816</v>
      </c>
      <c r="Q66" s="46">
        <f t="shared" si="0"/>
        <v>0.84732776373210861</v>
      </c>
      <c r="R66" s="30">
        <f>+((SUM(P62:P66)/SUM(P50:P54))-1)*100</f>
        <v>9.0381609971639918</v>
      </c>
      <c r="AF66" s="30"/>
      <c r="AG66" s="30"/>
      <c r="AH66" s="30"/>
    </row>
    <row r="67" spans="1:3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55" t="s">
        <v>337</v>
      </c>
      <c r="P67" s="46">
        <f t="shared" si="3"/>
        <v>104.67498875210983</v>
      </c>
      <c r="Q67" s="46">
        <f t="shared" si="0"/>
        <v>1.1565960300601752</v>
      </c>
      <c r="R67" s="30">
        <f>+((SUM(P62:P67)/SUM(P50:P55))-1)*100</f>
        <v>9.4435783918097584</v>
      </c>
      <c r="AF67" s="30"/>
      <c r="AG67" s="30"/>
      <c r="AH67" s="30"/>
    </row>
    <row r="68" spans="1:3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55"/>
      <c r="P68" s="46">
        <f t="shared" si="3"/>
        <v>108.80695127975052</v>
      </c>
      <c r="Q68" s="46">
        <f t="shared" si="0"/>
        <v>3.9474210381106101</v>
      </c>
      <c r="R68" s="30">
        <f>+((SUM(P62:P68)/SUM(P50:P56))-1)*100</f>
        <v>9.996535525096629</v>
      </c>
      <c r="AF68" s="30"/>
      <c r="AG68" s="30"/>
      <c r="AH68" s="30"/>
    </row>
    <row r="69" spans="1:3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55"/>
      <c r="P69" s="46">
        <f t="shared" si="3"/>
        <v>108.03981381376556</v>
      </c>
      <c r="Q69" s="46">
        <f t="shared" si="0"/>
        <v>-0.705044537101851</v>
      </c>
      <c r="R69" s="30">
        <f>+((SUM(P62:P69)/SUM(P50:P57))-1)*100</f>
        <v>10.606259887400494</v>
      </c>
      <c r="AF69" s="30"/>
      <c r="AG69" s="30"/>
      <c r="AH69" s="30"/>
    </row>
    <row r="70" spans="1:3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55"/>
      <c r="P70" s="46">
        <f t="shared" si="3"/>
        <v>108.56852351818864</v>
      </c>
      <c r="Q70" s="46">
        <f t="shared" si="0"/>
        <v>0.48936561972834358</v>
      </c>
      <c r="R70" s="30">
        <f>+((SUM(P62:P70)/SUM(P50:P58))-1)*100</f>
        <v>11.164150744925138</v>
      </c>
      <c r="AF70" s="30"/>
      <c r="AG70" s="30"/>
      <c r="AH70" s="30"/>
    </row>
    <row r="71" spans="1:3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55"/>
      <c r="P71" s="46">
        <f t="shared" si="3"/>
        <v>109.22492324387576</v>
      </c>
      <c r="Q71" s="46">
        <f t="shared" si="0"/>
        <v>0.60459487189872263</v>
      </c>
      <c r="R71" s="30">
        <f>+((SUM(P62:P71)/SUM(P50:P59))-1)*100</f>
        <v>11.549911882564512</v>
      </c>
      <c r="AF71" s="30"/>
      <c r="AG71" s="30"/>
      <c r="AH71" s="30"/>
    </row>
    <row r="72" spans="1:3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55"/>
      <c r="P72" s="46">
        <f t="shared" si="3"/>
        <v>112.7350742597054</v>
      </c>
      <c r="Q72" s="46">
        <f t="shared" si="0"/>
        <v>3.2136905310450326</v>
      </c>
      <c r="R72" s="30">
        <f>+((SUM(P62:P72)/SUM(P50:P60))-1)*100</f>
        <v>12.014239908471346</v>
      </c>
      <c r="AF72" s="30"/>
      <c r="AG72" s="30"/>
      <c r="AH72" s="30"/>
    </row>
    <row r="73" spans="1:3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55"/>
      <c r="P73" s="46">
        <f t="shared" si="3"/>
        <v>126.15039962708309</v>
      </c>
      <c r="Q73" s="46">
        <f t="shared" si="0"/>
        <v>11.89986830227574</v>
      </c>
      <c r="R73" s="30">
        <f>+((SUM(P62:P73)/SUM(P50:P61))-1)*100</f>
        <v>12.486391997240931</v>
      </c>
      <c r="AF73" s="30"/>
      <c r="AG73" s="30"/>
      <c r="AH73" s="30"/>
    </row>
    <row r="74" spans="1:3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55"/>
      <c r="P74" s="46">
        <f>+G14</f>
        <v>125.26801906023553</v>
      </c>
      <c r="Q74" s="46">
        <f t="shared" si="0"/>
        <v>-0.69946711976813791</v>
      </c>
      <c r="R74" s="30">
        <f>+(P74/P62-1)*100</f>
        <v>16.528959641902663</v>
      </c>
      <c r="AF74" s="30"/>
      <c r="AG74" s="30"/>
      <c r="AH74" s="30"/>
    </row>
    <row r="75" spans="1:3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55"/>
      <c r="P75" s="46">
        <f t="shared" ref="P75:P85" si="4">+G15</f>
        <v>120.6006186303452</v>
      </c>
      <c r="Q75" s="46">
        <f t="shared" si="0"/>
        <v>-3.7259313788988724</v>
      </c>
      <c r="R75" s="30">
        <f>+((SUM(P74:P75)/SUM(P62:P63))-1)*100</f>
        <v>17.207280479389109</v>
      </c>
      <c r="AF75" s="30"/>
      <c r="AG75" s="30"/>
      <c r="AH75" s="30"/>
    </row>
    <row r="76" spans="1:3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55"/>
      <c r="P76" s="46">
        <f t="shared" si="4"/>
        <v>121.60639910151875</v>
      </c>
      <c r="Q76" s="46">
        <f t="shared" si="0"/>
        <v>0.83397621222522922</v>
      </c>
      <c r="R76" s="30">
        <f>+((SUM(P74:P76)/SUM(P62:P64))-1)*100</f>
        <v>17.507615460560409</v>
      </c>
      <c r="AF76" s="30"/>
      <c r="AG76" s="30"/>
      <c r="AH76" s="30"/>
    </row>
    <row r="77" spans="1:3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55"/>
      <c r="P77" s="46">
        <f t="shared" si="4"/>
        <v>120.82912447403879</v>
      </c>
      <c r="Q77" s="46">
        <f t="shared" si="0"/>
        <v>-0.63917247219126283</v>
      </c>
      <c r="R77" s="30">
        <f>+((SUM(P74:P77)/SUM(P62:P65))-1)*100</f>
        <v>17.569264782736461</v>
      </c>
      <c r="AF77" s="30"/>
      <c r="AG77" s="30"/>
      <c r="AH77" s="30"/>
    </row>
    <row r="78" spans="1:3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55"/>
      <c r="P78" s="46">
        <f t="shared" si="4"/>
        <v>119.54835008081729</v>
      </c>
      <c r="Q78" s="46">
        <f t="shared" si="0"/>
        <v>-1.0599881434187552</v>
      </c>
      <c r="R78" s="30">
        <f>+((SUM(P74:P78)/SUM(P62:P66))-1)*100</f>
        <v>17.162533691196245</v>
      </c>
      <c r="AF78" s="30"/>
      <c r="AG78" s="30"/>
      <c r="AH78" s="30"/>
    </row>
    <row r="79" spans="1:3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55" t="s">
        <v>338</v>
      </c>
      <c r="P79" s="46">
        <f t="shared" si="4"/>
        <v>120.55023883249908</v>
      </c>
      <c r="Q79" s="46">
        <f>+(P79/P78-1)*100</f>
        <v>0.83806154664993748</v>
      </c>
      <c r="R79" s="30">
        <f>+((SUM(P74:P79)/SUM(P62:P67))-1)*100</f>
        <v>16.827381173305731</v>
      </c>
      <c r="AF79" s="30"/>
      <c r="AG79" s="30"/>
      <c r="AH79" s="30"/>
    </row>
    <row r="80" spans="1:3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55"/>
      <c r="P80" s="46">
        <f t="shared" si="4"/>
        <v>124.87394406620791</v>
      </c>
      <c r="Q80" s="46">
        <f>+(P80/P79-1)*100</f>
        <v>3.5866417815368257</v>
      </c>
      <c r="R80" s="30">
        <f>+((SUM(P74:P80)/SUM(P62:P68))-1)*100</f>
        <v>16.521169480704877</v>
      </c>
      <c r="AF80" s="30"/>
      <c r="AG80" s="30"/>
      <c r="AH80" s="30"/>
    </row>
    <row r="81" spans="1:3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55"/>
      <c r="P81" s="46">
        <f t="shared" si="4"/>
        <v>123.6572146550438</v>
      </c>
      <c r="Q81" s="46">
        <f>+(P81/P80-1)*100</f>
        <v>-0.97436612598622574</v>
      </c>
      <c r="R81" s="30">
        <f>+((SUM(P74:P81)/SUM(P62:P69))-1)*100</f>
        <v>16.255555770958054</v>
      </c>
      <c r="AF81" s="30"/>
      <c r="AG81" s="30"/>
      <c r="AH81" s="30"/>
    </row>
    <row r="82" spans="1:3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55"/>
      <c r="P82" s="46">
        <f t="shared" si="4"/>
        <v>123.50025943918057</v>
      </c>
      <c r="Q82" s="46">
        <f>+(P82/P81-1)*100</f>
        <v>-0.12692766556410273</v>
      </c>
      <c r="R82" s="30">
        <f>+((SUM(P74:P82)/SUM(P62:P70))-1)*100</f>
        <v>15.969258338357584</v>
      </c>
      <c r="AF82" s="30"/>
      <c r="AG82" s="30"/>
      <c r="AH82" s="30"/>
    </row>
    <row r="83" spans="1:3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55"/>
      <c r="P83" s="46">
        <f t="shared" si="4"/>
        <v>124.08822643427476</v>
      </c>
      <c r="Q83" s="46">
        <f t="shared" ref="Q83:Q91" si="5">+(P83/P82-1)*100</f>
        <v>0.47608563558017014</v>
      </c>
      <c r="R83" s="30">
        <f>+((SUM(P74:P83)/SUM(P62:P71))-1)*100</f>
        <v>15.725515565387393</v>
      </c>
      <c r="AF83" s="30"/>
      <c r="AG83" s="30"/>
      <c r="AH83" s="30"/>
    </row>
    <row r="84" spans="1:3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55"/>
      <c r="P84" s="46">
        <f t="shared" si="4"/>
        <v>127.17314803963248</v>
      </c>
      <c r="Q84" s="46">
        <f t="shared" si="5"/>
        <v>2.4860711559864912</v>
      </c>
      <c r="R84" s="30">
        <f>+((SUM(P74:P84)/SUM(P62:P72))-1)*100</f>
        <v>15.444517552652503</v>
      </c>
      <c r="AF84" s="30"/>
      <c r="AG84" s="30"/>
      <c r="AH84" s="30"/>
    </row>
    <row r="85" spans="1:3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55"/>
      <c r="P85" s="46">
        <f t="shared" si="4"/>
        <v>140.20127722101901</v>
      </c>
      <c r="Q85" s="46">
        <f t="shared" si="5"/>
        <v>10.244402519096575</v>
      </c>
      <c r="R85" s="30">
        <f>+((SUM(P74:P85)/SUM(P62:P73))-1)*100</f>
        <v>15.025674630818585</v>
      </c>
      <c r="AF85" s="30"/>
      <c r="AG85" s="30"/>
      <c r="AH85" s="30"/>
    </row>
    <row r="86" spans="1:3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55"/>
      <c r="P86" s="46">
        <f t="shared" ref="P86:P91" si="6">+H14</f>
        <v>144.51461024416523</v>
      </c>
      <c r="Q86" s="46">
        <f t="shared" si="5"/>
        <v>3.0765290506922449</v>
      </c>
      <c r="R86" s="30">
        <f>+((SUM(P86)/SUM(P74))-1)*100</f>
        <v>15.364329481952543</v>
      </c>
      <c r="AF86" s="30"/>
      <c r="AG86" s="30"/>
      <c r="AH86" s="30"/>
    </row>
    <row r="87" spans="1:3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6">
        <f t="shared" si="6"/>
        <v>138.67316320279505</v>
      </c>
      <c r="Q87" s="46">
        <f t="shared" si="5"/>
        <v>-4.0421152100128417</v>
      </c>
      <c r="R87" s="30">
        <f>+((SUM(P86:P87)/SUM(P74:P75))-1)*100</f>
        <v>15.178485595769509</v>
      </c>
      <c r="AF87" s="30"/>
      <c r="AG87" s="30"/>
      <c r="AH87" s="30"/>
    </row>
    <row r="88" spans="1:3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55"/>
      <c r="P88" s="46">
        <f t="shared" si="6"/>
        <v>141.87096970769761</v>
      </c>
      <c r="Q88" s="46">
        <f t="shared" si="5"/>
        <v>2.306002424006226</v>
      </c>
      <c r="R88" s="30">
        <f>+((SUM(P86:P88)/SUM(P74:P76))-1)*100</f>
        <v>15.670100169317536</v>
      </c>
      <c r="AF88" s="30"/>
      <c r="AG88" s="30"/>
      <c r="AH88" s="30"/>
    </row>
    <row r="89" spans="1:3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55"/>
      <c r="P89" s="46">
        <f t="shared" si="6"/>
        <v>136.69691578009943</v>
      </c>
      <c r="Q89" s="46">
        <f t="shared" si="5"/>
        <v>-3.647013859324777</v>
      </c>
      <c r="R89" s="30">
        <f>+((SUM(P86:P89)/SUM(P74:P77))-1)*100</f>
        <v>15.042160910151692</v>
      </c>
      <c r="AF89" s="30"/>
      <c r="AG89" s="30"/>
      <c r="AH89" s="30"/>
    </row>
    <row r="90" spans="1:3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46">
        <f t="shared" si="6"/>
        <v>144.81351961552559</v>
      </c>
      <c r="Q90" s="46">
        <f t="shared" si="5"/>
        <v>5.9376642033995175</v>
      </c>
      <c r="R90" s="30">
        <f>+((SUM(P86:P90)/SUM(P74:P78))-1)*100</f>
        <v>16.240233504107525</v>
      </c>
      <c r="AF90" s="30"/>
      <c r="AG90" s="30"/>
      <c r="AH90" s="30"/>
    </row>
    <row r="91" spans="1:34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O91" s="155" t="s">
        <v>339</v>
      </c>
      <c r="P91" s="46">
        <f t="shared" si="6"/>
        <v>141.21573313564002</v>
      </c>
      <c r="Q91" s="46">
        <f t="shared" si="5"/>
        <v>-2.4844272064083239</v>
      </c>
      <c r="R91" s="30">
        <f>+((SUM(P86:P91)/SUM(P74:P79))-1)*100</f>
        <v>16.389581378853446</v>
      </c>
      <c r="AF91" s="30"/>
      <c r="AG91" s="30"/>
      <c r="AH91" s="30"/>
    </row>
    <row r="92" spans="1:34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  <c r="AF92" s="30"/>
      <c r="AG92" s="30"/>
      <c r="AH92" s="30"/>
    </row>
    <row r="93" spans="1:34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  <c r="AF93" s="30"/>
      <c r="AG93" s="30"/>
      <c r="AH93" s="30"/>
    </row>
    <row r="94" spans="1:34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  <c r="AF94" s="30"/>
      <c r="AG94" s="30"/>
      <c r="AH94" s="30"/>
    </row>
    <row r="95" spans="1:34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  <c r="AF95" s="30"/>
      <c r="AG95" s="30"/>
      <c r="AH95" s="30"/>
    </row>
    <row r="96" spans="1:34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  <c r="AF96" s="30"/>
      <c r="AG96" s="30"/>
      <c r="AH96" s="30"/>
    </row>
    <row r="97" spans="1:3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  <c r="AF97" s="30"/>
      <c r="AG97" s="30"/>
      <c r="AH97" s="30"/>
    </row>
    <row r="98" spans="1:3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  <c r="AF98" s="30"/>
      <c r="AG98" s="30"/>
      <c r="AH98" s="30"/>
    </row>
    <row r="99" spans="1:3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  <c r="AF99" s="30"/>
      <c r="AG99" s="30"/>
      <c r="AH99" s="30"/>
    </row>
    <row r="100" spans="1:3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  <c r="AF100" s="30"/>
      <c r="AG100" s="30"/>
      <c r="AH100" s="30"/>
    </row>
    <row r="101" spans="1:3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  <c r="AF101" s="30"/>
      <c r="AG101" s="30"/>
      <c r="AH101" s="30"/>
    </row>
    <row r="102" spans="1:3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  <c r="AF102" s="30"/>
      <c r="AG102" s="30"/>
      <c r="AH102" s="30"/>
    </row>
    <row r="103" spans="1:3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  <c r="AF103" s="30"/>
      <c r="AG103" s="30"/>
      <c r="AH103" s="30"/>
    </row>
    <row r="104" spans="1:3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  <c r="AF104" s="30"/>
      <c r="AG104" s="30"/>
      <c r="AH104" s="30"/>
    </row>
    <row r="105" spans="1:3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  <c r="AF105" s="30"/>
      <c r="AG105" s="30"/>
      <c r="AH105" s="30"/>
    </row>
    <row r="106" spans="1:3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  <c r="AF106" s="30"/>
      <c r="AG106" s="30"/>
      <c r="AH106" s="30"/>
    </row>
    <row r="107" spans="1:3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  <c r="AF107" s="30"/>
      <c r="AG107" s="30"/>
      <c r="AH107" s="30"/>
    </row>
    <row r="108" spans="1:3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  <c r="AF108" s="30"/>
      <c r="AG108" s="30"/>
      <c r="AH108" s="30"/>
    </row>
    <row r="109" spans="1:3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  <c r="AF109" s="30"/>
      <c r="AG109" s="30"/>
      <c r="AH109" s="30"/>
    </row>
    <row r="110" spans="1:3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  <c r="AF110" s="30"/>
      <c r="AG110" s="30"/>
      <c r="AH110" s="30"/>
    </row>
    <row r="111" spans="1:3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  <c r="AF111" s="30"/>
      <c r="AG111" s="30"/>
      <c r="AH111" s="30"/>
    </row>
    <row r="112" spans="1:3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  <c r="AF112" s="30"/>
      <c r="AG112" s="30"/>
      <c r="AH112" s="30"/>
    </row>
    <row r="113" spans="1:3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  <c r="AF113" s="30"/>
      <c r="AG113" s="30"/>
      <c r="AH113" s="30"/>
    </row>
    <row r="114" spans="1:3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  <c r="AF114" s="30"/>
      <c r="AG114" s="30"/>
      <c r="AH114" s="30"/>
    </row>
    <row r="115" spans="1:3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  <c r="AF115" s="30"/>
      <c r="AG115" s="30"/>
      <c r="AH115" s="30"/>
    </row>
    <row r="116" spans="1:3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  <c r="AF116" s="30"/>
      <c r="AG116" s="30"/>
      <c r="AH116" s="30"/>
    </row>
    <row r="117" spans="1:3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  <c r="AF117" s="30"/>
      <c r="AG117" s="30"/>
      <c r="AH117" s="30"/>
    </row>
    <row r="118" spans="1:3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  <c r="AF118" s="30"/>
      <c r="AG118" s="30"/>
      <c r="AH118" s="30"/>
    </row>
    <row r="119" spans="1:3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  <c r="AF119" s="30"/>
      <c r="AG119" s="30"/>
      <c r="AH119" s="30"/>
    </row>
    <row r="120" spans="1:3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  <c r="AF120" s="30"/>
      <c r="AG120" s="30"/>
      <c r="AH120" s="30"/>
    </row>
    <row r="121" spans="1:3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  <c r="AF121" s="30"/>
      <c r="AG121" s="30"/>
      <c r="AH121" s="30"/>
    </row>
    <row r="122" spans="1:3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  <c r="AF122" s="30"/>
      <c r="AG122" s="30"/>
      <c r="AH122" s="30"/>
    </row>
    <row r="123" spans="1:3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  <c r="AF123" s="30"/>
      <c r="AG123" s="30"/>
      <c r="AH123" s="30"/>
    </row>
    <row r="124" spans="1:3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  <c r="AF124" s="30"/>
      <c r="AG124" s="30"/>
      <c r="AH124" s="30"/>
    </row>
    <row r="125" spans="1:3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  <c r="AF125" s="30"/>
      <c r="AG125" s="30"/>
      <c r="AH125" s="30"/>
    </row>
    <row r="126" spans="1:3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  <c r="AF126" s="30"/>
      <c r="AG126" s="30"/>
      <c r="AH126" s="30"/>
    </row>
    <row r="127" spans="1:3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  <c r="AF127" s="30"/>
      <c r="AG127" s="30"/>
      <c r="AH127" s="30"/>
    </row>
    <row r="128" spans="1:3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  <c r="AF128" s="30"/>
      <c r="AG128" s="30"/>
      <c r="AH128" s="30"/>
    </row>
    <row r="129" spans="1:3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  <c r="AF129" s="30"/>
      <c r="AG129" s="30"/>
      <c r="AH129" s="30"/>
    </row>
    <row r="130" spans="1:3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  <c r="AF130" s="30"/>
      <c r="AG130" s="30"/>
      <c r="AH130" s="30"/>
    </row>
    <row r="131" spans="1:3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  <c r="AF131" s="30"/>
      <c r="AG131" s="30"/>
      <c r="AH131" s="30"/>
    </row>
    <row r="132" spans="1:3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  <c r="AF132" s="30"/>
      <c r="AG132" s="30"/>
      <c r="AH132" s="30"/>
    </row>
    <row r="133" spans="1:3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  <c r="AF133" s="30"/>
      <c r="AG133" s="30"/>
      <c r="AH133" s="30"/>
    </row>
    <row r="134" spans="1:3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  <c r="AF134" s="30"/>
      <c r="AG134" s="30"/>
      <c r="AH134" s="30"/>
    </row>
    <row r="135" spans="1:3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  <c r="AF135" s="30"/>
      <c r="AG135" s="30"/>
      <c r="AH135" s="30"/>
    </row>
    <row r="136" spans="1:3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  <c r="AF136" s="30"/>
      <c r="AG136" s="30"/>
      <c r="AH136" s="30"/>
    </row>
    <row r="137" spans="1:3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  <c r="AF137" s="30"/>
      <c r="AG137" s="30"/>
      <c r="AH137" s="30"/>
    </row>
    <row r="138" spans="1:3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  <c r="AF138" s="30"/>
      <c r="AG138" s="30"/>
      <c r="AH138" s="30"/>
    </row>
    <row r="139" spans="1:3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  <c r="AF139" s="30"/>
      <c r="AG139" s="30"/>
      <c r="AH139" s="30"/>
    </row>
    <row r="140" spans="1:3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  <c r="AF140" s="30"/>
      <c r="AG140" s="30"/>
      <c r="AH140" s="30"/>
    </row>
    <row r="141" spans="1:3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  <c r="AF141" s="30"/>
      <c r="AG141" s="30"/>
      <c r="AH141" s="30"/>
    </row>
    <row r="142" spans="1:3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  <c r="AF142" s="30"/>
      <c r="AG142" s="30"/>
      <c r="AH142" s="30"/>
    </row>
    <row r="143" spans="1:3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  <c r="AF143" s="30"/>
      <c r="AG143" s="30"/>
      <c r="AH143" s="30"/>
    </row>
    <row r="144" spans="1:3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  <c r="AF144" s="30"/>
      <c r="AG144" s="30"/>
      <c r="AH144" s="30"/>
    </row>
    <row r="145" spans="1:3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  <c r="AF145" s="30"/>
      <c r="AG145" s="30"/>
      <c r="AH145" s="30"/>
    </row>
    <row r="146" spans="1:3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  <c r="AF146" s="30"/>
      <c r="AG146" s="30"/>
      <c r="AH146" s="30"/>
    </row>
    <row r="147" spans="1:3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  <c r="AF147" s="30"/>
      <c r="AG147" s="30"/>
      <c r="AH147" s="30"/>
    </row>
    <row r="148" spans="1:3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  <c r="AF148" s="30"/>
      <c r="AG148" s="30"/>
      <c r="AH148" s="30"/>
    </row>
    <row r="149" spans="1:3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  <c r="AF149" s="30"/>
      <c r="AG149" s="30"/>
      <c r="AH149" s="30"/>
    </row>
    <row r="150" spans="1:3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  <c r="AF150" s="30"/>
      <c r="AG150" s="30"/>
      <c r="AH150" s="30"/>
    </row>
    <row r="151" spans="1:3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  <c r="AF151" s="30"/>
      <c r="AG151" s="30"/>
      <c r="AH151" s="30"/>
    </row>
    <row r="152" spans="1:3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  <c r="AF152" s="30"/>
      <c r="AG152" s="30"/>
      <c r="AH152" s="30"/>
    </row>
    <row r="153" spans="1:3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  <c r="AF153" s="30"/>
      <c r="AG153" s="30"/>
      <c r="AH153" s="30"/>
    </row>
    <row r="154" spans="1:3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  <c r="AF154" s="30"/>
      <c r="AG154" s="30"/>
      <c r="AH154" s="30"/>
    </row>
    <row r="155" spans="1:3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  <c r="AF155" s="30"/>
      <c r="AG155" s="30"/>
      <c r="AH155" s="30"/>
    </row>
    <row r="156" spans="1:3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  <c r="AF156" s="30"/>
      <c r="AG156" s="30"/>
      <c r="AH156" s="30"/>
    </row>
    <row r="157" spans="1:3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  <c r="AF157" s="30"/>
      <c r="AG157" s="30"/>
      <c r="AH157" s="30"/>
    </row>
    <row r="158" spans="1:3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  <c r="AF158" s="30"/>
      <c r="AG158" s="30"/>
      <c r="AH158" s="30"/>
    </row>
    <row r="159" spans="1:3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  <c r="AF159" s="30"/>
      <c r="AG159" s="30"/>
      <c r="AH159" s="30"/>
    </row>
    <row r="160" spans="1:3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  <c r="AF160" s="30"/>
      <c r="AG160" s="30"/>
      <c r="AH160" s="30"/>
    </row>
    <row r="161" spans="1:3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  <c r="AF161" s="30"/>
      <c r="AG161" s="30"/>
      <c r="AH161" s="30"/>
    </row>
    <row r="162" spans="1:3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  <c r="AF162" s="30"/>
      <c r="AG162" s="30"/>
      <c r="AH162" s="30"/>
    </row>
    <row r="163" spans="1:3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  <c r="AF163" s="30"/>
      <c r="AG163" s="30"/>
      <c r="AH163" s="30"/>
    </row>
    <row r="164" spans="1:3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  <c r="AF164" s="30"/>
      <c r="AG164" s="30"/>
      <c r="AH164" s="30"/>
    </row>
    <row r="165" spans="1:3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0"/>
      <c r="AG165" s="30"/>
      <c r="AH165" s="30"/>
    </row>
    <row r="166" spans="1:3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0"/>
      <c r="AG166" s="30"/>
      <c r="AH166" s="30"/>
    </row>
    <row r="167" spans="1:3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0"/>
      <c r="AG167" s="30"/>
      <c r="AH167" s="30"/>
    </row>
    <row r="168" spans="1:3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0"/>
      <c r="AG168" s="30"/>
      <c r="AH168" s="30"/>
    </row>
    <row r="169" spans="1:3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0"/>
      <c r="AG169" s="30"/>
      <c r="AH169" s="30"/>
    </row>
    <row r="170" spans="1:3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0"/>
      <c r="AG170" s="30"/>
      <c r="AH170" s="30"/>
    </row>
    <row r="171" spans="1:3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0"/>
      <c r="AG171" s="30"/>
      <c r="AH171" s="30"/>
    </row>
    <row r="172" spans="1:3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0"/>
      <c r="AG172" s="30"/>
      <c r="AH172" s="30"/>
    </row>
    <row r="173" spans="1:3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0"/>
      <c r="AG173" s="30"/>
      <c r="AH173" s="30"/>
    </row>
    <row r="174" spans="1:3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0"/>
      <c r="AG174" s="30"/>
      <c r="AH174" s="30"/>
    </row>
    <row r="175" spans="1:3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0"/>
      <c r="AG175" s="30"/>
      <c r="AH175" s="30"/>
    </row>
    <row r="176" spans="1:3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0"/>
      <c r="AG176" s="30"/>
      <c r="AH176" s="30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23
</oddFooter>
  </headerFooter>
  <colBreaks count="1" manualBreakCount="1">
    <brk id="12" max="1048575" man="1"/>
  </col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zoomScaleSheetLayoutView="80" workbookViewId="0">
      <selection activeCell="A44" sqref="A44:K53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42578125" style="1" customWidth="1"/>
    <col min="9" max="9" width="11.140625" style="1" customWidth="1"/>
    <col min="10" max="10" width="11.5703125" style="1" customWidth="1"/>
    <col min="11" max="11" width="12.28515625" style="1" customWidth="1"/>
    <col min="12" max="12" width="1.71093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29" width="11.5703125" style="30" customWidth="1"/>
    <col min="30" max="34" width="11.5703125" style="29" customWidth="1"/>
    <col min="35" max="64" width="11.5703125" style="30" customWidth="1"/>
    <col min="65" max="16384" width="11.5703125" style="30"/>
  </cols>
  <sheetData>
    <row r="1" spans="1:34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  <c r="AF1" s="30"/>
      <c r="AG1" s="30"/>
      <c r="AH1" s="30"/>
    </row>
    <row r="2" spans="1:34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N2" s="195"/>
      <c r="AF2" s="30"/>
      <c r="AG2" s="30"/>
      <c r="AH2" s="30"/>
    </row>
    <row r="3" spans="1:34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0"/>
      <c r="AG3" s="30"/>
      <c r="AH3" s="30"/>
    </row>
    <row r="4" spans="1:34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0"/>
      <c r="AG4" s="30"/>
      <c r="AH4" s="30"/>
    </row>
    <row r="5" spans="1:34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0"/>
      <c r="AG5" s="30"/>
      <c r="AH5" s="30"/>
    </row>
    <row r="6" spans="1:34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0"/>
      <c r="AG6" s="30"/>
      <c r="AH6" s="30"/>
    </row>
    <row r="7" spans="1:34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0"/>
      <c r="AG7" s="30"/>
      <c r="AH7" s="30"/>
    </row>
    <row r="8" spans="1:34" ht="15.75" x14ac:dyDescent="0.25">
      <c r="A8" s="10"/>
      <c r="B8" s="3"/>
      <c r="C8" s="247" t="s">
        <v>117</v>
      </c>
      <c r="D8" s="247"/>
      <c r="E8" s="247"/>
      <c r="F8" s="247"/>
      <c r="G8" s="247"/>
      <c r="H8" s="247"/>
      <c r="I8" s="247"/>
      <c r="J8" s="247"/>
      <c r="K8" s="247"/>
      <c r="L8" s="11"/>
      <c r="AF8" s="30"/>
      <c r="AG8" s="30"/>
      <c r="AH8" s="30"/>
    </row>
    <row r="9" spans="1:34" ht="15.6" x14ac:dyDescent="0.3">
      <c r="A9" s="10"/>
      <c r="B9" s="3"/>
      <c r="C9" s="248" t="s">
        <v>371</v>
      </c>
      <c r="D9" s="248"/>
      <c r="E9" s="248"/>
      <c r="F9" s="248"/>
      <c r="G9" s="248"/>
      <c r="H9" s="248"/>
      <c r="I9" s="248"/>
      <c r="J9" s="248"/>
      <c r="K9" s="248"/>
      <c r="L9" s="70"/>
      <c r="AF9" s="30"/>
      <c r="AG9" s="30"/>
      <c r="AH9" s="30"/>
    </row>
    <row r="10" spans="1:34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  <c r="AF10" s="30"/>
      <c r="AG10" s="30"/>
      <c r="AH10" s="30"/>
    </row>
    <row r="11" spans="1:34" ht="18.75" customHeight="1" x14ac:dyDescent="0.25">
      <c r="A11" s="10"/>
      <c r="B11" s="62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271</v>
      </c>
      <c r="K11" s="246" t="s">
        <v>212</v>
      </c>
      <c r="L11" s="11"/>
      <c r="AF11" s="30"/>
      <c r="AG11" s="30"/>
      <c r="AH11" s="30"/>
    </row>
    <row r="12" spans="1:34" ht="23.2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11"/>
      <c r="AF12" s="30"/>
      <c r="AG12" s="30"/>
      <c r="AH12" s="30"/>
    </row>
    <row r="13" spans="1:34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  <c r="AF13" s="30"/>
      <c r="AG13" s="30"/>
      <c r="AH13" s="30"/>
    </row>
    <row r="14" spans="1:34" ht="15.6" customHeight="1" x14ac:dyDescent="0.25">
      <c r="A14" s="10"/>
      <c r="B14" s="166" t="s">
        <v>124</v>
      </c>
      <c r="C14" s="233">
        <v>56.952931925874786</v>
      </c>
      <c r="D14" s="233">
        <v>58.975493795366987</v>
      </c>
      <c r="E14" s="233">
        <v>68.140553750078922</v>
      </c>
      <c r="F14" s="233">
        <v>71.930050509141921</v>
      </c>
      <c r="G14" s="233">
        <v>83.404452203070989</v>
      </c>
      <c r="H14" s="233">
        <v>95.710719530155203</v>
      </c>
      <c r="I14" s="181">
        <v>14.754928546405699</v>
      </c>
      <c r="J14" s="181">
        <v>3.5588094942375248</v>
      </c>
      <c r="K14" s="181">
        <v>15.952166879780982</v>
      </c>
      <c r="L14" s="11"/>
      <c r="N14" s="30">
        <v>2009</v>
      </c>
      <c r="O14" s="155" t="s">
        <v>146</v>
      </c>
      <c r="P14" s="46">
        <v>56.952931925874786</v>
      </c>
      <c r="Q14" s="46" t="e">
        <v>#REF!</v>
      </c>
      <c r="R14" s="30" t="e">
        <v>#REF!</v>
      </c>
      <c r="AF14" s="30"/>
      <c r="AG14" s="30"/>
      <c r="AH14" s="30"/>
    </row>
    <row r="15" spans="1:34" ht="15.75" x14ac:dyDescent="0.25">
      <c r="A15" s="10"/>
      <c r="B15" s="166" t="s">
        <v>125</v>
      </c>
      <c r="C15" s="233">
        <v>55.606210031881687</v>
      </c>
      <c r="D15" s="233">
        <v>57.575960145502265</v>
      </c>
      <c r="E15" s="233">
        <v>63.781563971796068</v>
      </c>
      <c r="F15" s="233">
        <v>68.08991577236101</v>
      </c>
      <c r="G15" s="233">
        <v>79.86900975231427</v>
      </c>
      <c r="H15" s="233">
        <v>89.345291654046406</v>
      </c>
      <c r="I15" s="181">
        <v>11.86477950724505</v>
      </c>
      <c r="J15" s="181">
        <v>-6.6506948305861009</v>
      </c>
      <c r="K15" s="181">
        <v>17.299322295144638</v>
      </c>
      <c r="L15" s="11"/>
      <c r="O15" s="155" t="s">
        <v>135</v>
      </c>
      <c r="P15" s="46">
        <v>55.606210031881687</v>
      </c>
      <c r="Q15" s="46">
        <v>-2.3646225900114892</v>
      </c>
      <c r="R15" s="30" t="e">
        <v>#REF!</v>
      </c>
      <c r="AF15" s="30"/>
      <c r="AG15" s="30"/>
      <c r="AH15" s="30"/>
    </row>
    <row r="16" spans="1:34" ht="15.75" x14ac:dyDescent="0.25">
      <c r="A16" s="10"/>
      <c r="B16" s="166" t="s">
        <v>126</v>
      </c>
      <c r="C16" s="233">
        <v>53.486009259515605</v>
      </c>
      <c r="D16" s="233">
        <v>58.351836979364421</v>
      </c>
      <c r="E16" s="233">
        <v>63.909837362731345</v>
      </c>
      <c r="F16" s="233">
        <v>69.843359599368299</v>
      </c>
      <c r="G16" s="233">
        <v>81.891089747700065</v>
      </c>
      <c r="H16" s="233">
        <v>92.141609049093475</v>
      </c>
      <c r="I16" s="223">
        <v>12.517258389129315</v>
      </c>
      <c r="J16" s="223">
        <v>3.1297870803026484</v>
      </c>
      <c r="K16" s="223">
        <v>17.249642940201191</v>
      </c>
      <c r="L16" s="11"/>
      <c r="O16" s="155" t="s">
        <v>136</v>
      </c>
      <c r="P16" s="46">
        <v>53.486009259515605</v>
      </c>
      <c r="Q16" s="46">
        <v>-3.8128848758987033</v>
      </c>
      <c r="R16" s="30" t="e">
        <v>#REF!</v>
      </c>
      <c r="AF16" s="30"/>
      <c r="AG16" s="30"/>
      <c r="AH16" s="30"/>
    </row>
    <row r="17" spans="1:34" ht="15.75" x14ac:dyDescent="0.25">
      <c r="A17" s="10"/>
      <c r="B17" s="166" t="s">
        <v>127</v>
      </c>
      <c r="C17" s="233">
        <v>53.787529954126569</v>
      </c>
      <c r="D17" s="233">
        <v>58.717862006533998</v>
      </c>
      <c r="E17" s="233">
        <v>62.961764914630194</v>
      </c>
      <c r="F17" s="233">
        <v>69.09755822510661</v>
      </c>
      <c r="G17" s="233">
        <v>80.710502301663084</v>
      </c>
      <c r="H17" s="233">
        <v>89.632640046633412</v>
      </c>
      <c r="I17" s="223">
        <v>11.05449413711117</v>
      </c>
      <c r="J17" s="223">
        <v>-2.7229489785914995</v>
      </c>
      <c r="K17" s="223">
        <v>16.80659110807321</v>
      </c>
      <c r="L17" s="12"/>
      <c r="O17" s="155" t="s">
        <v>137</v>
      </c>
      <c r="P17" s="46">
        <v>53.787529954126569</v>
      </c>
      <c r="Q17" s="46">
        <v>0.56373750591107719</v>
      </c>
      <c r="R17" s="30" t="e">
        <v>#REF!</v>
      </c>
      <c r="AF17" s="30"/>
      <c r="AG17" s="30"/>
      <c r="AH17" s="30"/>
    </row>
    <row r="18" spans="1:34" ht="15.75" x14ac:dyDescent="0.25">
      <c r="A18" s="10"/>
      <c r="B18" s="166" t="s">
        <v>128</v>
      </c>
      <c r="C18" s="233">
        <v>54.007925134025143</v>
      </c>
      <c r="D18" s="233">
        <v>59.159741318657396</v>
      </c>
      <c r="E18" s="233">
        <v>62.310567070498237</v>
      </c>
      <c r="F18" s="233">
        <v>69.371560909343216</v>
      </c>
      <c r="G18" s="233">
        <v>79.478026798423045</v>
      </c>
      <c r="H18" s="233">
        <v>95.149836410684046</v>
      </c>
      <c r="I18" s="223">
        <v>19.718418088069534</v>
      </c>
      <c r="J18" s="223">
        <v>6.1553429210387867</v>
      </c>
      <c r="K18" s="223">
        <v>14.568600960683664</v>
      </c>
      <c r="L18" s="11"/>
      <c r="O18" s="155" t="s">
        <v>138</v>
      </c>
      <c r="P18" s="46">
        <v>54.007925134025143</v>
      </c>
      <c r="Q18" s="46">
        <v>0.40975144254911111</v>
      </c>
      <c r="R18" s="30" t="e">
        <v>#REF!</v>
      </c>
      <c r="AF18" s="30"/>
      <c r="AG18" s="30"/>
      <c r="AH18" s="30"/>
    </row>
    <row r="19" spans="1:34" ht="15.75" x14ac:dyDescent="0.25">
      <c r="A19" s="10"/>
      <c r="B19" s="166" t="s">
        <v>129</v>
      </c>
      <c r="C19" s="233">
        <v>54.593861003928886</v>
      </c>
      <c r="D19" s="233">
        <v>59.515425664237554</v>
      </c>
      <c r="E19" s="233">
        <v>63.020789423992497</v>
      </c>
      <c r="F19" s="233">
        <v>70.131240085200062</v>
      </c>
      <c r="G19" s="233">
        <v>79.899131979521513</v>
      </c>
      <c r="H19" s="232">
        <v>93.007951025750003</v>
      </c>
      <c r="I19" s="67">
        <v>16.406710212556931</v>
      </c>
      <c r="J19" s="67">
        <v>-2.2510657566338521</v>
      </c>
      <c r="K19" s="67">
        <v>13.928018216211168</v>
      </c>
      <c r="L19" s="11"/>
      <c r="O19" s="155" t="s">
        <v>139</v>
      </c>
      <c r="P19" s="46">
        <v>54.593861003928886</v>
      </c>
      <c r="Q19" s="46">
        <v>1.0849072028775275</v>
      </c>
      <c r="R19" s="30" t="e">
        <v>#REF!</v>
      </c>
      <c r="AF19" s="30"/>
      <c r="AG19" s="30"/>
      <c r="AH19" s="30"/>
    </row>
    <row r="20" spans="1:34" ht="15.75" x14ac:dyDescent="0.25">
      <c r="A20" s="10"/>
      <c r="B20" s="166" t="s">
        <v>130</v>
      </c>
      <c r="C20" s="233">
        <v>55.403152164531235</v>
      </c>
      <c r="D20" s="233">
        <v>60.040941770483187</v>
      </c>
      <c r="E20" s="233">
        <v>64.76286929902632</v>
      </c>
      <c r="F20" s="233">
        <v>72.616148607102531</v>
      </c>
      <c r="G20" s="233">
        <v>82.657186922635404</v>
      </c>
      <c r="H20" s="233"/>
      <c r="I20" s="154"/>
      <c r="J20" s="154"/>
      <c r="K20" s="154">
        <v>13.827555589406138</v>
      </c>
      <c r="L20" s="11"/>
      <c r="O20" s="155" t="s">
        <v>140</v>
      </c>
      <c r="P20" s="46">
        <v>55.403152164531235</v>
      </c>
      <c r="Q20" s="46">
        <v>1.4823849160331637</v>
      </c>
      <c r="R20" s="30" t="e">
        <v>#REF!</v>
      </c>
      <c r="AF20" s="30"/>
      <c r="AG20" s="30"/>
      <c r="AH20" s="30"/>
    </row>
    <row r="21" spans="1:34" ht="15.75" x14ac:dyDescent="0.25">
      <c r="A21" s="10"/>
      <c r="B21" s="166" t="s">
        <v>99</v>
      </c>
      <c r="C21" s="233">
        <v>56.37921707270656</v>
      </c>
      <c r="D21" s="233">
        <v>60.878534611069597</v>
      </c>
      <c r="E21" s="233">
        <v>63.437031423911037</v>
      </c>
      <c r="F21" s="233">
        <v>72.189215440408219</v>
      </c>
      <c r="G21" s="233">
        <v>81.779224496855051</v>
      </c>
      <c r="H21" s="233"/>
      <c r="I21" s="154"/>
      <c r="J21" s="154"/>
      <c r="K21" s="154">
        <v>13.284545340935772</v>
      </c>
      <c r="L21" s="11"/>
      <c r="O21" s="155" t="s">
        <v>141</v>
      </c>
      <c r="P21" s="46">
        <v>56.37921707270656</v>
      </c>
      <c r="Q21" s="46">
        <v>1.7617497742307142</v>
      </c>
      <c r="R21" s="30" t="e">
        <v>#REF!</v>
      </c>
      <c r="AF21" s="30"/>
      <c r="AG21" s="30"/>
      <c r="AH21" s="30"/>
    </row>
    <row r="22" spans="1:34" ht="15.75" x14ac:dyDescent="0.25">
      <c r="A22" s="10"/>
      <c r="B22" s="166" t="s">
        <v>131</v>
      </c>
      <c r="C22" s="233">
        <v>57.240271347731429</v>
      </c>
      <c r="D22" s="233">
        <v>62.243088162507277</v>
      </c>
      <c r="E22" s="233">
        <v>63.273458468246268</v>
      </c>
      <c r="F22" s="233">
        <v>72.459384380940065</v>
      </c>
      <c r="G22" s="233">
        <v>81.593593107277499</v>
      </c>
      <c r="H22" s="233"/>
      <c r="I22" s="154"/>
      <c r="J22" s="154"/>
      <c r="K22" s="154">
        <v>12.605970647385355</v>
      </c>
      <c r="L22" s="11"/>
      <c r="O22" s="155" t="s">
        <v>142</v>
      </c>
      <c r="P22" s="46">
        <v>57.240271347731429</v>
      </c>
      <c r="Q22" s="46">
        <v>1.5272547575722051</v>
      </c>
      <c r="R22" s="30" t="e">
        <v>#REF!</v>
      </c>
      <c r="AF22" s="30"/>
      <c r="AG22" s="30"/>
      <c r="AH22" s="30"/>
    </row>
    <row r="23" spans="1:34" ht="15.75" x14ac:dyDescent="0.25">
      <c r="A23" s="10"/>
      <c r="B23" s="166" t="s">
        <v>132</v>
      </c>
      <c r="C23" s="233">
        <v>58.434095487491405</v>
      </c>
      <c r="D23" s="233">
        <v>63.188627456361758</v>
      </c>
      <c r="E23" s="233">
        <v>63.861977510870837</v>
      </c>
      <c r="F23" s="233">
        <v>72.788421906657405</v>
      </c>
      <c r="G23" s="233">
        <v>81.906883971308844</v>
      </c>
      <c r="H23" s="233"/>
      <c r="I23" s="181"/>
      <c r="J23" s="181"/>
      <c r="K23" s="181">
        <v>12.527352325820162</v>
      </c>
      <c r="L23" s="11"/>
      <c r="O23" s="155" t="s">
        <v>143</v>
      </c>
      <c r="P23" s="46">
        <v>58.434095487491405</v>
      </c>
      <c r="Q23" s="46">
        <v>2.0856367582668511</v>
      </c>
      <c r="R23" s="30" t="e">
        <v>#REF!</v>
      </c>
      <c r="AF23" s="30"/>
      <c r="AG23" s="30"/>
      <c r="AH23" s="30"/>
    </row>
    <row r="24" spans="1:34" ht="15.75" x14ac:dyDescent="0.25">
      <c r="A24" s="10"/>
      <c r="B24" s="166" t="s">
        <v>133</v>
      </c>
      <c r="C24" s="233">
        <v>59.635307863303943</v>
      </c>
      <c r="D24" s="233">
        <v>64.223428654708727</v>
      </c>
      <c r="E24" s="233">
        <v>64.842503014051701</v>
      </c>
      <c r="F24" s="233">
        <v>75.031010615144467</v>
      </c>
      <c r="G24" s="233">
        <v>83.862407759061838</v>
      </c>
      <c r="H24" s="233"/>
      <c r="I24" s="154"/>
      <c r="J24" s="154"/>
      <c r="K24" s="154">
        <v>11.770329456464523</v>
      </c>
      <c r="L24" s="11"/>
      <c r="O24" s="155" t="s">
        <v>144</v>
      </c>
      <c r="P24" s="46">
        <v>59.635307863303943</v>
      </c>
      <c r="Q24" s="46">
        <v>2.0556703510019592</v>
      </c>
      <c r="R24" s="30" t="e">
        <v>#REF!</v>
      </c>
      <c r="AF24" s="30"/>
      <c r="AG24" s="30"/>
      <c r="AH24" s="30"/>
    </row>
    <row r="25" spans="1:34" ht="15.75" x14ac:dyDescent="0.25">
      <c r="A25" s="10"/>
      <c r="B25" s="166" t="s">
        <v>134</v>
      </c>
      <c r="C25" s="233">
        <v>60.584183816222719</v>
      </c>
      <c r="D25" s="233">
        <v>65.353707013061154</v>
      </c>
      <c r="E25" s="233">
        <v>72.17781978398051</v>
      </c>
      <c r="F25" s="233">
        <v>83.887392947093531</v>
      </c>
      <c r="G25" s="233">
        <v>92.421610481608496</v>
      </c>
      <c r="H25" s="233"/>
      <c r="I25" s="154"/>
      <c r="J25" s="154"/>
      <c r="K25" s="154">
        <v>10.173420861818139</v>
      </c>
      <c r="L25" s="11"/>
      <c r="O25" s="155" t="s">
        <v>145</v>
      </c>
      <c r="P25" s="46">
        <v>60.584183816222719</v>
      </c>
      <c r="Q25" s="46">
        <v>1.5911311384420035</v>
      </c>
      <c r="R25" s="30" t="e">
        <v>#REF!</v>
      </c>
      <c r="AF25" s="30"/>
      <c r="AG25" s="30"/>
      <c r="AH25" s="30"/>
    </row>
    <row r="26" spans="1:34" ht="15.75" x14ac:dyDescent="0.25">
      <c r="A26" s="10"/>
      <c r="B26" s="164" t="s">
        <v>53</v>
      </c>
      <c r="C26" s="92">
        <v>676.11069506134004</v>
      </c>
      <c r="D26" s="92">
        <v>728.22464757785428</v>
      </c>
      <c r="E26" s="92">
        <v>776.48073599381382</v>
      </c>
      <c r="F26" s="92">
        <v>867.43525899786732</v>
      </c>
      <c r="G26" s="92">
        <v>989.47311952144003</v>
      </c>
      <c r="H26" s="93">
        <v>554.98804771636253</v>
      </c>
      <c r="I26" s="5"/>
      <c r="J26" s="5"/>
      <c r="K26" s="5"/>
      <c r="L26" s="11"/>
      <c r="N26" s="30">
        <v>2010</v>
      </c>
      <c r="O26" s="155" t="s">
        <v>147</v>
      </c>
      <c r="P26" s="46">
        <v>56.952931925874786</v>
      </c>
      <c r="Q26" s="46">
        <v>-5.9937291577007006</v>
      </c>
      <c r="R26" s="30">
        <v>0</v>
      </c>
      <c r="AF26" s="30"/>
      <c r="AG26" s="30"/>
      <c r="AH26" s="30"/>
    </row>
    <row r="27" spans="1:34" ht="15.75" x14ac:dyDescent="0.25">
      <c r="A27" s="10"/>
      <c r="B27" s="164" t="s">
        <v>54</v>
      </c>
      <c r="C27" s="94"/>
      <c r="D27" s="95">
        <v>7.7079024037308264</v>
      </c>
      <c r="E27" s="95">
        <v>6.6265387441174939</v>
      </c>
      <c r="F27" s="95">
        <v>11.71368699670845</v>
      </c>
      <c r="G27" s="95">
        <v>14.068814849025269</v>
      </c>
      <c r="H27" s="96"/>
      <c r="I27" s="5"/>
      <c r="J27" s="5"/>
      <c r="K27" s="5"/>
      <c r="L27" s="11"/>
      <c r="O27" s="155" t="s">
        <v>148</v>
      </c>
      <c r="P27" s="46">
        <v>55.606210031881687</v>
      </c>
      <c r="Q27" s="46">
        <v>-2.3646225900114892</v>
      </c>
      <c r="R27" s="30">
        <v>0</v>
      </c>
      <c r="AF27" s="30"/>
      <c r="AG27" s="30"/>
      <c r="AH27" s="30"/>
    </row>
    <row r="28" spans="1:34" ht="15.75" x14ac:dyDescent="0.25">
      <c r="A28" s="10"/>
      <c r="B28" s="164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55" t="s">
        <v>149</v>
      </c>
      <c r="P28" s="46">
        <v>53.486009259515605</v>
      </c>
      <c r="Q28" s="46">
        <v>-3.8128848758987033</v>
      </c>
      <c r="R28" s="30">
        <v>0</v>
      </c>
      <c r="AF28" s="30"/>
      <c r="AG28" s="30"/>
      <c r="AH28" s="30"/>
    </row>
    <row r="29" spans="1:34" ht="15.75" x14ac:dyDescent="0.25">
      <c r="A29" s="10"/>
      <c r="B29" s="164" t="s">
        <v>373</v>
      </c>
      <c r="C29" s="92">
        <v>328.43446730935273</v>
      </c>
      <c r="D29" s="92">
        <v>352.29631990966266</v>
      </c>
      <c r="E29" s="92">
        <v>384.12507649372725</v>
      </c>
      <c r="F29" s="92">
        <v>418.46368510052105</v>
      </c>
      <c r="G29" s="92">
        <v>485.25221278269294</v>
      </c>
      <c r="H29" s="93">
        <v>554.98804771636253</v>
      </c>
      <c r="I29" s="5"/>
      <c r="J29" s="5"/>
      <c r="K29" s="5"/>
      <c r="L29" s="11"/>
      <c r="O29" s="155" t="s">
        <v>150</v>
      </c>
      <c r="P29" s="46">
        <v>53.787529954126569</v>
      </c>
      <c r="Q29" s="46">
        <v>0.56373750591107719</v>
      </c>
      <c r="R29" s="30">
        <v>0</v>
      </c>
      <c r="AF29" s="30"/>
      <c r="AG29" s="30"/>
      <c r="AH29" s="30"/>
    </row>
    <row r="30" spans="1:34" ht="15.75" x14ac:dyDescent="0.25">
      <c r="A30" s="10"/>
      <c r="B30" s="164" t="s">
        <v>56</v>
      </c>
      <c r="C30" s="97"/>
      <c r="D30" s="95">
        <v>7.2653314360683119</v>
      </c>
      <c r="E30" s="95">
        <v>9.0346548587922459</v>
      </c>
      <c r="F30" s="95">
        <v>8.9394342385128223</v>
      </c>
      <c r="G30" s="95">
        <v>15.960411873285562</v>
      </c>
      <c r="H30" s="95">
        <v>14.371049342313636</v>
      </c>
      <c r="I30" s="5"/>
      <c r="J30" s="5"/>
      <c r="K30" s="5"/>
      <c r="L30" s="11"/>
      <c r="O30" s="155" t="s">
        <v>151</v>
      </c>
      <c r="P30" s="46">
        <v>54.007925134025143</v>
      </c>
      <c r="Q30" s="46">
        <v>0.40975144254911111</v>
      </c>
      <c r="R30" s="30">
        <v>0</v>
      </c>
      <c r="AF30" s="30"/>
      <c r="AG30" s="30"/>
      <c r="AH30" s="30"/>
    </row>
    <row r="31" spans="1:34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55" t="s">
        <v>152</v>
      </c>
      <c r="P31" s="46">
        <v>54.593861003928886</v>
      </c>
      <c r="Q31" s="46">
        <v>1.0849072028775275</v>
      </c>
      <c r="R31" s="30">
        <v>0</v>
      </c>
      <c r="AF31" s="30"/>
      <c r="AG31" s="30"/>
      <c r="AH31" s="30"/>
    </row>
    <row r="32" spans="1:34" ht="15.75" x14ac:dyDescent="0.25">
      <c r="A32" s="10"/>
      <c r="B32" s="253" t="s">
        <v>118</v>
      </c>
      <c r="C32" s="253"/>
      <c r="D32" s="253"/>
      <c r="E32" s="253"/>
      <c r="F32" s="253"/>
      <c r="G32" s="253"/>
      <c r="H32" s="253"/>
      <c r="I32" s="253"/>
      <c r="J32" s="253"/>
      <c r="K32" s="253"/>
      <c r="L32" s="11"/>
      <c r="O32" s="155" t="s">
        <v>153</v>
      </c>
      <c r="P32" s="46">
        <v>55.403152164531235</v>
      </c>
      <c r="Q32" s="46">
        <v>1.4823849160331637</v>
      </c>
      <c r="R32" s="30">
        <v>0</v>
      </c>
      <c r="AF32" s="30"/>
      <c r="AG32" s="30"/>
      <c r="AH32" s="30"/>
    </row>
    <row r="33" spans="1:34" ht="15.75" x14ac:dyDescent="0.25">
      <c r="A33" s="10"/>
      <c r="B33" s="263" t="s">
        <v>217</v>
      </c>
      <c r="C33" s="263"/>
      <c r="D33" s="263"/>
      <c r="E33" s="263"/>
      <c r="F33" s="263"/>
      <c r="G33" s="263"/>
      <c r="H33" s="263"/>
      <c r="I33" s="263"/>
      <c r="J33" s="263"/>
      <c r="K33" s="263"/>
      <c r="L33" s="11"/>
      <c r="O33" s="155" t="s">
        <v>154</v>
      </c>
      <c r="P33" s="46">
        <v>56.37921707270656</v>
      </c>
      <c r="Q33" s="46">
        <v>1.7617497742307142</v>
      </c>
      <c r="R33" s="30">
        <v>0</v>
      </c>
      <c r="AF33" s="30"/>
      <c r="AG33" s="30"/>
      <c r="AH33" s="30"/>
    </row>
    <row r="34" spans="1:34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55" t="s">
        <v>156</v>
      </c>
      <c r="P34" s="46">
        <v>57.240271347731429</v>
      </c>
      <c r="Q34" s="46">
        <v>1.5272547575722051</v>
      </c>
      <c r="R34" s="30">
        <v>0</v>
      </c>
      <c r="AF34" s="30"/>
      <c r="AG34" s="30"/>
      <c r="AH34" s="30"/>
    </row>
    <row r="35" spans="1:34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55" t="s">
        <v>199</v>
      </c>
      <c r="P35" s="46">
        <v>58.434095487491405</v>
      </c>
      <c r="Q35" s="46">
        <v>2.0856367582668511</v>
      </c>
      <c r="R35" s="30">
        <v>0</v>
      </c>
      <c r="AF35" s="30"/>
      <c r="AG35" s="30"/>
      <c r="AH35" s="30"/>
    </row>
    <row r="36" spans="1:34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55" t="s">
        <v>200</v>
      </c>
      <c r="P36" s="46">
        <v>59.635307863303943</v>
      </c>
      <c r="Q36" s="46">
        <v>2.0556703510019592</v>
      </c>
      <c r="R36" s="30">
        <v>0</v>
      </c>
      <c r="AF36" s="30"/>
      <c r="AG36" s="30"/>
      <c r="AH36" s="30"/>
    </row>
    <row r="37" spans="1:34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55" t="s">
        <v>208</v>
      </c>
      <c r="P37" s="46">
        <v>60.584183816222719</v>
      </c>
      <c r="Q37" s="46">
        <v>1.5911311384420035</v>
      </c>
      <c r="R37" s="30">
        <v>0</v>
      </c>
      <c r="AF37" s="30"/>
      <c r="AG37" s="30"/>
      <c r="AH37" s="30"/>
    </row>
    <row r="38" spans="1:34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55"/>
      <c r="P38" s="46">
        <v>58.975493795366987</v>
      </c>
      <c r="Q38" s="46">
        <v>-2.6552970090932715</v>
      </c>
      <c r="R38" s="30">
        <v>3.5512866521509423</v>
      </c>
      <c r="AF38" s="30"/>
      <c r="AG38" s="30"/>
      <c r="AH38" s="30"/>
    </row>
    <row r="39" spans="1:34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55"/>
      <c r="P39" s="46">
        <v>57.575960145502265</v>
      </c>
      <c r="Q39" s="46">
        <v>-2.3730766116530022</v>
      </c>
      <c r="R39" s="30">
        <v>3.5468571576452668</v>
      </c>
      <c r="AF39" s="30"/>
      <c r="AG39" s="30"/>
      <c r="AH39" s="30"/>
    </row>
    <row r="40" spans="1:34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55"/>
      <c r="P40" s="46">
        <v>58.351836979364421</v>
      </c>
      <c r="Q40" s="46">
        <v>1.3475708123692698</v>
      </c>
      <c r="R40" s="30">
        <v>5.3347777023434961</v>
      </c>
      <c r="AF40" s="30"/>
      <c r="AG40" s="30"/>
      <c r="AH40" s="30"/>
    </row>
    <row r="41" spans="1:34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55"/>
      <c r="P41" s="46">
        <v>58.717862006533998</v>
      </c>
      <c r="Q41" s="46">
        <v>0.62727250094802844</v>
      </c>
      <c r="R41" s="30">
        <v>6.2722574650392549</v>
      </c>
      <c r="AF41" s="30"/>
      <c r="AG41" s="30"/>
      <c r="AH41" s="30"/>
    </row>
    <row r="42" spans="1:34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55"/>
      <c r="P42" s="46">
        <v>59.159741318657396</v>
      </c>
      <c r="Q42" s="46">
        <v>0.75254666471715748</v>
      </c>
      <c r="R42" s="30">
        <v>6.9165373958004261</v>
      </c>
      <c r="AF42" s="30"/>
      <c r="AG42" s="30"/>
      <c r="AH42" s="30"/>
    </row>
    <row r="43" spans="1:34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55" t="s">
        <v>335</v>
      </c>
      <c r="P43" s="46">
        <v>59.515425664237554</v>
      </c>
      <c r="Q43" s="46">
        <v>0.60122701291795977</v>
      </c>
      <c r="R43" s="30">
        <v>7.2653314360683119</v>
      </c>
      <c r="AF43" s="30"/>
      <c r="AG43" s="30"/>
      <c r="AH43" s="30"/>
    </row>
    <row r="44" spans="1:34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55"/>
      <c r="P44" s="46">
        <v>60.040941770483187</v>
      </c>
      <c r="Q44" s="46">
        <v>0.88299142681156351</v>
      </c>
      <c r="R44" s="30">
        <v>7.4249215710866512</v>
      </c>
      <c r="AF44" s="30"/>
      <c r="AG44" s="30"/>
      <c r="AH44" s="30"/>
    </row>
    <row r="45" spans="1:34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55"/>
      <c r="P45" s="46">
        <v>60.878534611069597</v>
      </c>
      <c r="Q45" s="46">
        <v>1.395036146815043</v>
      </c>
      <c r="R45" s="30">
        <v>7.4960694378467974</v>
      </c>
      <c r="AF45" s="30"/>
      <c r="AG45" s="30"/>
      <c r="AH45" s="30"/>
    </row>
    <row r="46" spans="1:34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55"/>
      <c r="P46" s="46">
        <v>62.243088162507277</v>
      </c>
      <c r="Q46" s="46">
        <v>2.2414362634634699</v>
      </c>
      <c r="R46" s="30">
        <v>7.6392066685423199</v>
      </c>
      <c r="AF46" s="30"/>
      <c r="AG46" s="30"/>
      <c r="AH46" s="30"/>
    </row>
    <row r="47" spans="1:34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55"/>
      <c r="P47" s="46">
        <v>63.188627456361758</v>
      </c>
      <c r="Q47" s="46">
        <v>1.519107296517519</v>
      </c>
      <c r="R47" s="30">
        <v>7.6914885985169823</v>
      </c>
      <c r="AF47" s="30"/>
      <c r="AG47" s="30"/>
      <c r="AH47" s="30"/>
    </row>
    <row r="48" spans="1:34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55"/>
      <c r="P48" s="46">
        <v>64.223428654708727</v>
      </c>
      <c r="Q48" s="46">
        <v>1.6376383536129246</v>
      </c>
      <c r="R48" s="30">
        <v>7.6916962071877482</v>
      </c>
      <c r="AF48" s="30"/>
      <c r="AG48" s="30"/>
      <c r="AH48" s="30"/>
    </row>
    <row r="49" spans="1:34" x14ac:dyDescent="0.25">
      <c r="A49" s="83" t="s">
        <v>374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55"/>
      <c r="P49" s="46">
        <v>65.353707013061154</v>
      </c>
      <c r="Q49" s="46">
        <v>1.7599159403794307</v>
      </c>
      <c r="R49" s="30">
        <v>7.7079024037308264</v>
      </c>
      <c r="AF49" s="30"/>
      <c r="AG49" s="30"/>
      <c r="AH49" s="30"/>
    </row>
    <row r="50" spans="1:34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55"/>
      <c r="P50" s="46">
        <v>68.140553750078922</v>
      </c>
      <c r="Q50" s="46">
        <v>4.2642519673150359</v>
      </c>
      <c r="R50" s="30">
        <v>15.540454797229565</v>
      </c>
      <c r="AF50" s="30"/>
      <c r="AG50" s="30"/>
      <c r="AH50" s="30"/>
    </row>
    <row r="51" spans="1:34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55"/>
      <c r="P51" s="46">
        <v>63.781563971796068</v>
      </c>
      <c r="Q51" s="46">
        <v>-6.3970565814161828</v>
      </c>
      <c r="R51" s="30">
        <v>13.187878195671265</v>
      </c>
      <c r="AF51" s="30"/>
      <c r="AG51" s="30"/>
      <c r="AH51" s="30"/>
    </row>
    <row r="52" spans="1:34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55"/>
      <c r="P52" s="46">
        <v>63.909837362731345</v>
      </c>
      <c r="Q52" s="46">
        <v>0.20111358666587975</v>
      </c>
      <c r="R52" s="30">
        <v>11.965849272623119</v>
      </c>
      <c r="AF52" s="30"/>
      <c r="AG52" s="30"/>
      <c r="AH52" s="30"/>
    </row>
    <row r="53" spans="1:34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55"/>
      <c r="P53" s="46">
        <v>62.961764914630194</v>
      </c>
      <c r="Q53" s="46">
        <v>-1.4834530758077169</v>
      </c>
      <c r="R53" s="30">
        <v>10.77495199262184</v>
      </c>
      <c r="AF53" s="30"/>
      <c r="AG53" s="30"/>
      <c r="AH53" s="30"/>
    </row>
    <row r="54" spans="1:34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55"/>
      <c r="P54" s="46">
        <v>62.310567070498237</v>
      </c>
      <c r="Q54" s="46">
        <v>-1.0342750795104272</v>
      </c>
      <c r="R54" s="30">
        <v>9.6739211406901013</v>
      </c>
      <c r="AF54" s="30"/>
      <c r="AG54" s="30"/>
      <c r="AH54" s="30"/>
    </row>
    <row r="55" spans="1:34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55" t="s">
        <v>336</v>
      </c>
      <c r="P55" s="46">
        <v>63.020789423992497</v>
      </c>
      <c r="Q55" s="46">
        <v>1.1398104477057913</v>
      </c>
      <c r="R55" s="30">
        <v>9.0346548587922459</v>
      </c>
      <c r="AF55" s="30"/>
      <c r="AG55" s="30"/>
      <c r="AH55" s="30"/>
    </row>
    <row r="56" spans="1:34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55"/>
      <c r="P56" s="46">
        <v>64.76286929902632</v>
      </c>
      <c r="Q56" s="46">
        <v>2.7642939591147053</v>
      </c>
      <c r="R56" s="30">
        <v>8.8642690121370613</v>
      </c>
      <c r="AF56" s="30"/>
      <c r="AG56" s="30"/>
      <c r="AH56" s="30"/>
    </row>
    <row r="57" spans="1:34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55"/>
      <c r="P57" s="46">
        <v>63.437031423911037</v>
      </c>
      <c r="Q57" s="46">
        <v>-2.0472191696658149</v>
      </c>
      <c r="R57" s="30">
        <v>8.2645552477249815</v>
      </c>
      <c r="AF57" s="30"/>
      <c r="AG57" s="30"/>
      <c r="AH57" s="30"/>
    </row>
    <row r="58" spans="1:34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55"/>
      <c r="P58" s="46">
        <v>63.273458468246268</v>
      </c>
      <c r="Q58" s="46">
        <v>-0.25785089874668099</v>
      </c>
      <c r="R58" s="30">
        <v>7.4962900787683751</v>
      </c>
      <c r="AF58" s="30"/>
      <c r="AG58" s="30"/>
      <c r="AH58" s="30"/>
    </row>
    <row r="59" spans="1:34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55"/>
      <c r="P59" s="46">
        <v>63.861977510870837</v>
      </c>
      <c r="Q59" s="46">
        <v>0.93011992211540218</v>
      </c>
      <c r="R59" s="30">
        <v>6.8175179005550257</v>
      </c>
      <c r="AF59" s="30"/>
      <c r="AG59" s="30"/>
      <c r="AH59" s="30"/>
    </row>
    <row r="60" spans="1:34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55"/>
      <c r="P60" s="46">
        <v>64.842503014051701</v>
      </c>
      <c r="Q60" s="46">
        <v>1.5353823063401828</v>
      </c>
      <c r="R60" s="30">
        <v>6.2503834622375409</v>
      </c>
      <c r="AF60" s="30"/>
      <c r="AG60" s="30"/>
      <c r="AH60" s="30"/>
    </row>
    <row r="61" spans="1:34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55"/>
      <c r="P61" s="46">
        <v>72.17781978398051</v>
      </c>
      <c r="Q61" s="46">
        <v>11.312513288296744</v>
      </c>
      <c r="R61" s="30">
        <v>6.6265387441174939</v>
      </c>
      <c r="AF61" s="30"/>
      <c r="AG61" s="30"/>
      <c r="AH61" s="30"/>
    </row>
    <row r="62" spans="1:34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55"/>
      <c r="P62" s="46">
        <v>71.930050509141921</v>
      </c>
      <c r="Q62" s="46">
        <v>-0.34327619700917911</v>
      </c>
      <c r="R62" s="30">
        <v>5.5612943401690762</v>
      </c>
      <c r="AF62" s="30"/>
      <c r="AG62" s="30"/>
      <c r="AH62" s="30"/>
    </row>
    <row r="63" spans="1:34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55"/>
      <c r="P63" s="46">
        <v>68.08991577236101</v>
      </c>
      <c r="Q63" s="46">
        <v>-5.3387071322754771</v>
      </c>
      <c r="R63" s="30">
        <v>6.1383554929737016</v>
      </c>
      <c r="AF63" s="30"/>
      <c r="AG63" s="30"/>
      <c r="AH63" s="30"/>
    </row>
    <row r="64" spans="1:34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55"/>
      <c r="P64" s="46">
        <v>69.843359599368299</v>
      </c>
      <c r="Q64" s="46">
        <v>2.5751887149771502</v>
      </c>
      <c r="R64" s="30">
        <v>7.1650057265694178</v>
      </c>
      <c r="AF64" s="30"/>
      <c r="AG64" s="30"/>
      <c r="AH64" s="30"/>
    </row>
    <row r="65" spans="1:3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55"/>
      <c r="P65" s="46">
        <v>69.09755822510661</v>
      </c>
      <c r="Q65" s="46">
        <v>-1.0678200168773633</v>
      </c>
      <c r="R65" s="30">
        <v>7.7927563724501381</v>
      </c>
      <c r="AF65" s="30"/>
      <c r="AG65" s="30"/>
      <c r="AH65" s="30"/>
    </row>
    <row r="66" spans="1:3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55"/>
      <c r="P66" s="46">
        <v>69.371560909343216</v>
      </c>
      <c r="Q66" s="46">
        <v>0.39654466999248239</v>
      </c>
      <c r="R66" s="30">
        <v>8.4795373472148725</v>
      </c>
      <c r="AF66" s="30"/>
      <c r="AG66" s="30"/>
      <c r="AH66" s="30"/>
    </row>
    <row r="67" spans="1:3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55" t="s">
        <v>337</v>
      </c>
      <c r="P67" s="46">
        <v>70.131240085200062</v>
      </c>
      <c r="Q67" s="46">
        <v>1.0950873324727661</v>
      </c>
      <c r="R67" s="30">
        <v>8.9394342385128223</v>
      </c>
      <c r="AF67" s="30"/>
      <c r="AG67" s="30"/>
      <c r="AH67" s="30"/>
    </row>
    <row r="68" spans="1:3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55"/>
      <c r="P68" s="46">
        <v>72.616148607102531</v>
      </c>
      <c r="Q68" s="46">
        <v>3.5432262696105665</v>
      </c>
      <c r="R68" s="30">
        <v>9.3992026986506652</v>
      </c>
      <c r="AF68" s="30"/>
      <c r="AG68" s="30"/>
      <c r="AH68" s="30"/>
    </row>
    <row r="69" spans="1:3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55"/>
      <c r="P69" s="46">
        <v>72.189215440408219</v>
      </c>
      <c r="Q69" s="46">
        <v>-0.58793143795642377</v>
      </c>
      <c r="R69" s="30">
        <v>9.943702570999724</v>
      </c>
      <c r="AF69" s="30"/>
      <c r="AG69" s="30"/>
      <c r="AH69" s="30"/>
    </row>
    <row r="70" spans="1:3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55"/>
      <c r="P70" s="46">
        <v>72.459384380940065</v>
      </c>
      <c r="Q70" s="46">
        <v>0.37425111061757388</v>
      </c>
      <c r="R70" s="30">
        <v>10.446518634560164</v>
      </c>
      <c r="AF70" s="30"/>
      <c r="AG70" s="30"/>
      <c r="AH70" s="30"/>
    </row>
    <row r="71" spans="1:3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55"/>
      <c r="P71" s="46">
        <v>72.788421906657405</v>
      </c>
      <c r="Q71" s="46">
        <v>0.4540992564710411</v>
      </c>
      <c r="R71" s="30">
        <v>10.799173930834826</v>
      </c>
      <c r="AF71" s="30"/>
      <c r="AG71" s="30"/>
      <c r="AH71" s="30"/>
    </row>
    <row r="72" spans="1:3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55"/>
      <c r="P72" s="46">
        <v>75.031010615144467</v>
      </c>
      <c r="Q72" s="46">
        <v>3.0809689916933669</v>
      </c>
      <c r="R72" s="30">
        <v>11.251543620945469</v>
      </c>
      <c r="AF72" s="30"/>
      <c r="AG72" s="30"/>
      <c r="AH72" s="30"/>
    </row>
    <row r="73" spans="1:3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55"/>
      <c r="P73" s="46">
        <v>83.887392947093531</v>
      </c>
      <c r="Q73" s="46">
        <v>11.803629271869976</v>
      </c>
      <c r="R73" s="30">
        <v>11.71368699670845</v>
      </c>
      <c r="AF73" s="30"/>
      <c r="AG73" s="30"/>
      <c r="AH73" s="30"/>
    </row>
    <row r="74" spans="1:3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55"/>
      <c r="P74" s="46">
        <v>83.404452203070989</v>
      </c>
      <c r="Q74" s="46">
        <v>-0.57570121928467444</v>
      </c>
      <c r="R74" s="30">
        <v>15.952166879780982</v>
      </c>
      <c r="AF74" s="30"/>
      <c r="AG74" s="30"/>
      <c r="AH74" s="30"/>
    </row>
    <row r="75" spans="1:3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55"/>
      <c r="P75" s="46">
        <v>79.86900975231427</v>
      </c>
      <c r="Q75" s="46">
        <v>-4.2389133402000123</v>
      </c>
      <c r="R75" s="30">
        <v>16.607271299531902</v>
      </c>
      <c r="AF75" s="30"/>
      <c r="AG75" s="30"/>
      <c r="AH75" s="30"/>
    </row>
    <row r="76" spans="1:3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55"/>
      <c r="P76" s="46">
        <v>81.891089747700065</v>
      </c>
      <c r="Q76" s="46">
        <v>2.5317454187256949</v>
      </c>
      <c r="R76" s="30">
        <v>16.821055167234313</v>
      </c>
      <c r="AF76" s="30"/>
      <c r="AG76" s="30"/>
      <c r="AH76" s="30"/>
    </row>
    <row r="77" spans="1:3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55"/>
      <c r="P77" s="46">
        <v>80.710502301663084</v>
      </c>
      <c r="Q77" s="46">
        <v>-1.4416555570017198</v>
      </c>
      <c r="R77" s="30">
        <v>16.817472474365893</v>
      </c>
      <c r="AF77" s="30"/>
      <c r="AG77" s="30"/>
      <c r="AH77" s="30"/>
    </row>
    <row r="78" spans="1:3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55"/>
      <c r="P78" s="46">
        <v>79.478026798423045</v>
      </c>
      <c r="Q78" s="46">
        <v>-1.5270323788018847</v>
      </c>
      <c r="R78" s="30">
        <v>16.369602258940439</v>
      </c>
      <c r="AF78" s="30"/>
      <c r="AG78" s="30"/>
      <c r="AH78" s="30"/>
    </row>
    <row r="79" spans="1:3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55" t="s">
        <v>338</v>
      </c>
      <c r="P79" s="46">
        <v>79.899131979521513</v>
      </c>
      <c r="Q79" s="46">
        <v>0.52983849506795799</v>
      </c>
      <c r="R79" s="30">
        <v>15.960411873285562</v>
      </c>
      <c r="AF79" s="30"/>
      <c r="AG79" s="30"/>
      <c r="AH79" s="30"/>
    </row>
    <row r="80" spans="1:3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55"/>
      <c r="P80" s="46">
        <v>82.657186922635404</v>
      </c>
      <c r="Q80" s="46">
        <v>3.4519210344122309</v>
      </c>
      <c r="R80" s="30">
        <v>15.645025660623467</v>
      </c>
      <c r="AF80" s="30"/>
      <c r="AG80" s="30"/>
      <c r="AH80" s="30"/>
    </row>
    <row r="81" spans="1:3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55"/>
      <c r="P81" s="46">
        <v>81.779224496855051</v>
      </c>
      <c r="Q81" s="46">
        <v>-1.0621731254925271</v>
      </c>
      <c r="R81" s="30">
        <v>15.342503761721836</v>
      </c>
      <c r="AF81" s="30"/>
      <c r="AG81" s="30"/>
      <c r="AH81" s="30"/>
    </row>
    <row r="82" spans="1:3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55"/>
      <c r="P82" s="46">
        <v>81.593593107277499</v>
      </c>
      <c r="Q82" s="46">
        <v>-0.22699089006975592</v>
      </c>
      <c r="R82" s="30">
        <v>15.03059777428286</v>
      </c>
      <c r="AF82" s="30"/>
      <c r="AG82" s="30"/>
      <c r="AH82" s="30"/>
    </row>
    <row r="83" spans="1:3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55"/>
      <c r="P83" s="46">
        <v>81.906883971308844</v>
      </c>
      <c r="Q83" s="46">
        <v>0.38396502972903868</v>
      </c>
      <c r="R83" s="30">
        <v>14.773430588434344</v>
      </c>
      <c r="AF83" s="30"/>
      <c r="AG83" s="30"/>
      <c r="AH83" s="30"/>
    </row>
    <row r="84" spans="1:3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55"/>
      <c r="P84" s="46">
        <v>83.862407759061838</v>
      </c>
      <c r="Q84" s="46">
        <v>2.3874962554282897</v>
      </c>
      <c r="R84" s="30">
        <v>14.485859499705755</v>
      </c>
      <c r="AF84" s="30"/>
      <c r="AG84" s="30"/>
      <c r="AH84" s="30"/>
    </row>
    <row r="85" spans="1:3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55"/>
      <c r="P85" s="46">
        <v>92.421610481608496</v>
      </c>
      <c r="Q85" s="46">
        <v>10.206244909086548</v>
      </c>
      <c r="R85" s="30">
        <v>14.068814849025269</v>
      </c>
      <c r="AF85" s="30"/>
      <c r="AG85" s="30"/>
      <c r="AH85" s="30"/>
    </row>
    <row r="86" spans="1:3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55"/>
      <c r="P86" s="210">
        <v>95.710719530155203</v>
      </c>
      <c r="Q86" s="210">
        <v>3.5588094942375248</v>
      </c>
      <c r="R86" s="210">
        <v>14.754928546405699</v>
      </c>
      <c r="AF86" s="30"/>
      <c r="AG86" s="30"/>
      <c r="AH86" s="30"/>
    </row>
    <row r="87" spans="1:3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210">
        <v>89.345291654046406</v>
      </c>
      <c r="Q87" s="210">
        <v>-6.6506948305861009</v>
      </c>
      <c r="R87" s="210">
        <v>13.341144952734885</v>
      </c>
      <c r="AF87" s="30"/>
      <c r="AG87" s="30"/>
      <c r="AH87" s="30"/>
    </row>
    <row r="88" spans="1:3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55"/>
      <c r="P88" s="210">
        <v>92.141609049093475</v>
      </c>
      <c r="Q88" s="210">
        <v>3.1297870803026484</v>
      </c>
      <c r="R88" s="210">
        <v>13.065946242099669</v>
      </c>
      <c r="AF88" s="30"/>
      <c r="AG88" s="30"/>
      <c r="AH88" s="30"/>
    </row>
    <row r="89" spans="1:3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55"/>
      <c r="P89" s="210">
        <v>89.632640046633412</v>
      </c>
      <c r="Q89" s="210">
        <v>-2.7229489785914995</v>
      </c>
      <c r="R89" s="210">
        <v>12.567763555961964</v>
      </c>
      <c r="AF89" s="30"/>
      <c r="AG89" s="30"/>
      <c r="AH89" s="30"/>
    </row>
    <row r="90" spans="1:3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210">
        <v>95.149836410684046</v>
      </c>
      <c r="Q90" s="210">
        <v>6.1553429210387867</v>
      </c>
      <c r="R90" s="210">
        <v>13.766403898992419</v>
      </c>
      <c r="AF90" s="30"/>
      <c r="AG90" s="30"/>
      <c r="AH90" s="30"/>
    </row>
    <row r="91" spans="1:34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O91" s="155" t="s">
        <v>339</v>
      </c>
      <c r="P91" s="210">
        <v>93.007951025750003</v>
      </c>
      <c r="Q91" s="210">
        <v>-2.2510657566338521</v>
      </c>
      <c r="R91" s="210">
        <v>14.893307580590243</v>
      </c>
      <c r="AF91" s="30"/>
      <c r="AG91" s="30"/>
      <c r="AH91" s="30"/>
    </row>
    <row r="92" spans="1:34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  <c r="AF92" s="30"/>
      <c r="AG92" s="30"/>
      <c r="AH92" s="30"/>
    </row>
    <row r="93" spans="1:34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  <c r="AF93" s="30"/>
      <c r="AG93" s="30"/>
      <c r="AH93" s="30"/>
    </row>
    <row r="94" spans="1:34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  <c r="AF94" s="30"/>
      <c r="AG94" s="30"/>
      <c r="AH94" s="30"/>
    </row>
    <row r="95" spans="1:34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  <c r="AF95" s="30"/>
      <c r="AG95" s="30"/>
      <c r="AH95" s="30"/>
    </row>
    <row r="96" spans="1:34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  <c r="AF96" s="30"/>
      <c r="AG96" s="30"/>
      <c r="AH96" s="30"/>
    </row>
    <row r="97" spans="1:3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  <c r="AF97" s="30"/>
      <c r="AG97" s="30"/>
      <c r="AH97" s="30"/>
    </row>
    <row r="98" spans="1:3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  <c r="AF98" s="30"/>
      <c r="AG98" s="30"/>
      <c r="AH98" s="30"/>
    </row>
    <row r="99" spans="1:3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  <c r="AF99" s="30"/>
      <c r="AG99" s="30"/>
      <c r="AH99" s="30"/>
    </row>
    <row r="100" spans="1:3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  <c r="AF100" s="30"/>
      <c r="AG100" s="30"/>
      <c r="AH100" s="30"/>
    </row>
    <row r="101" spans="1:3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  <c r="AF101" s="30"/>
      <c r="AG101" s="30"/>
      <c r="AH101" s="30"/>
    </row>
    <row r="102" spans="1:3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  <c r="AF102" s="30"/>
      <c r="AG102" s="30"/>
      <c r="AH102" s="30"/>
    </row>
    <row r="103" spans="1:3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  <c r="AF103" s="30"/>
      <c r="AG103" s="30"/>
      <c r="AH103" s="30"/>
    </row>
    <row r="104" spans="1:3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  <c r="AF104" s="30"/>
      <c r="AG104" s="30"/>
      <c r="AH104" s="30"/>
    </row>
    <row r="105" spans="1:3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  <c r="AF105" s="30"/>
      <c r="AG105" s="30"/>
      <c r="AH105" s="30"/>
    </row>
    <row r="106" spans="1:3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  <c r="AF106" s="30"/>
      <c r="AG106" s="30"/>
      <c r="AH106" s="30"/>
    </row>
    <row r="107" spans="1:3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  <c r="AF107" s="30"/>
      <c r="AG107" s="30"/>
      <c r="AH107" s="30"/>
    </row>
    <row r="108" spans="1:3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  <c r="AF108" s="30"/>
      <c r="AG108" s="30"/>
      <c r="AH108" s="30"/>
    </row>
    <row r="109" spans="1:3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  <c r="AF109" s="30"/>
      <c r="AG109" s="30"/>
      <c r="AH109" s="30"/>
    </row>
    <row r="110" spans="1:3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  <c r="AF110" s="30"/>
      <c r="AG110" s="30"/>
      <c r="AH110" s="30"/>
    </row>
    <row r="111" spans="1:3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  <c r="AF111" s="30"/>
      <c r="AG111" s="30"/>
      <c r="AH111" s="30"/>
    </row>
    <row r="112" spans="1:3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  <c r="AF112" s="30"/>
      <c r="AG112" s="30"/>
      <c r="AH112" s="30"/>
    </row>
    <row r="113" spans="1:3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  <c r="AF113" s="30"/>
      <c r="AG113" s="30"/>
      <c r="AH113" s="30"/>
    </row>
    <row r="114" spans="1:3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  <c r="AF114" s="30"/>
      <c r="AG114" s="30"/>
      <c r="AH114" s="30"/>
    </row>
    <row r="115" spans="1:3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  <c r="AF115" s="30"/>
      <c r="AG115" s="30"/>
      <c r="AH115" s="30"/>
    </row>
    <row r="116" spans="1:3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  <c r="AF116" s="30"/>
      <c r="AG116" s="30"/>
      <c r="AH116" s="30"/>
    </row>
    <row r="117" spans="1:3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  <c r="AF117" s="30"/>
      <c r="AG117" s="30"/>
      <c r="AH117" s="30"/>
    </row>
    <row r="118" spans="1:3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  <c r="AF118" s="30"/>
      <c r="AG118" s="30"/>
      <c r="AH118" s="30"/>
    </row>
    <row r="119" spans="1:3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  <c r="AF119" s="30"/>
      <c r="AG119" s="30"/>
      <c r="AH119" s="30"/>
    </row>
    <row r="120" spans="1:3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  <c r="AF120" s="30"/>
      <c r="AG120" s="30"/>
      <c r="AH120" s="30"/>
    </row>
    <row r="121" spans="1:3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  <c r="AF121" s="30"/>
      <c r="AG121" s="30"/>
      <c r="AH121" s="30"/>
    </row>
    <row r="122" spans="1:3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  <c r="AF122" s="30"/>
      <c r="AG122" s="30"/>
      <c r="AH122" s="30"/>
    </row>
    <row r="123" spans="1:3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  <c r="AF123" s="30"/>
      <c r="AG123" s="30"/>
      <c r="AH123" s="30"/>
    </row>
    <row r="124" spans="1:3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  <c r="AF124" s="30"/>
      <c r="AG124" s="30"/>
      <c r="AH124" s="30"/>
    </row>
    <row r="125" spans="1:3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  <c r="AF125" s="30"/>
      <c r="AG125" s="30"/>
      <c r="AH125" s="30"/>
    </row>
    <row r="126" spans="1:3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  <c r="AF126" s="30"/>
      <c r="AG126" s="30"/>
      <c r="AH126" s="30"/>
    </row>
    <row r="127" spans="1:3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  <c r="AF127" s="30"/>
      <c r="AG127" s="30"/>
      <c r="AH127" s="30"/>
    </row>
    <row r="128" spans="1:3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  <c r="AF128" s="30"/>
      <c r="AG128" s="30"/>
      <c r="AH128" s="30"/>
    </row>
    <row r="129" spans="1:3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  <c r="AF129" s="30"/>
      <c r="AG129" s="30"/>
      <c r="AH129" s="30"/>
    </row>
    <row r="130" spans="1:3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  <c r="AF130" s="30"/>
      <c r="AG130" s="30"/>
      <c r="AH130" s="30"/>
    </row>
    <row r="131" spans="1:3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  <c r="AF131" s="30"/>
      <c r="AG131" s="30"/>
      <c r="AH131" s="30"/>
    </row>
    <row r="132" spans="1:3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  <c r="AF132" s="30"/>
      <c r="AG132" s="30"/>
      <c r="AH132" s="30"/>
    </row>
    <row r="133" spans="1:3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  <c r="AF133" s="30"/>
      <c r="AG133" s="30"/>
      <c r="AH133" s="30"/>
    </row>
    <row r="134" spans="1:3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  <c r="AF134" s="30"/>
      <c r="AG134" s="30"/>
      <c r="AH134" s="30"/>
    </row>
    <row r="135" spans="1:3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  <c r="AF135" s="30"/>
      <c r="AG135" s="30"/>
      <c r="AH135" s="30"/>
    </row>
    <row r="136" spans="1:3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  <c r="AF136" s="30"/>
      <c r="AG136" s="30"/>
      <c r="AH136" s="30"/>
    </row>
    <row r="137" spans="1:3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  <c r="AF137" s="30"/>
      <c r="AG137" s="30"/>
      <c r="AH137" s="30"/>
    </row>
    <row r="138" spans="1:3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  <c r="AF138" s="30"/>
      <c r="AG138" s="30"/>
      <c r="AH138" s="30"/>
    </row>
    <row r="139" spans="1:3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  <c r="AF139" s="30"/>
      <c r="AG139" s="30"/>
      <c r="AH139" s="30"/>
    </row>
    <row r="140" spans="1:3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  <c r="AF140" s="30"/>
      <c r="AG140" s="30"/>
      <c r="AH140" s="30"/>
    </row>
    <row r="141" spans="1:3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  <c r="AF141" s="30"/>
      <c r="AG141" s="30"/>
      <c r="AH141" s="30"/>
    </row>
    <row r="142" spans="1:3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  <c r="AF142" s="30"/>
      <c r="AG142" s="30"/>
      <c r="AH142" s="30"/>
    </row>
    <row r="143" spans="1:3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  <c r="AF143" s="30"/>
      <c r="AG143" s="30"/>
      <c r="AH143" s="30"/>
    </row>
    <row r="144" spans="1:3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  <c r="AF144" s="30"/>
      <c r="AG144" s="30"/>
      <c r="AH144" s="30"/>
    </row>
    <row r="145" spans="1:3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  <c r="AF145" s="30"/>
      <c r="AG145" s="30"/>
      <c r="AH145" s="30"/>
    </row>
    <row r="146" spans="1:3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  <c r="AF146" s="30"/>
      <c r="AG146" s="30"/>
      <c r="AH146" s="30"/>
    </row>
    <row r="147" spans="1:3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  <c r="AF147" s="30"/>
      <c r="AG147" s="30"/>
      <c r="AH147" s="30"/>
    </row>
    <row r="148" spans="1:3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  <c r="AF148" s="30"/>
      <c r="AG148" s="30"/>
      <c r="AH148" s="30"/>
    </row>
    <row r="149" spans="1:3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  <c r="AF149" s="30"/>
      <c r="AG149" s="30"/>
      <c r="AH149" s="30"/>
    </row>
    <row r="150" spans="1:3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  <c r="AF150" s="30"/>
      <c r="AG150" s="30"/>
      <c r="AH150" s="30"/>
    </row>
    <row r="151" spans="1:3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  <c r="AF151" s="30"/>
      <c r="AG151" s="30"/>
      <c r="AH151" s="30"/>
    </row>
    <row r="152" spans="1:3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  <c r="AF152" s="30"/>
      <c r="AG152" s="30"/>
      <c r="AH152" s="30"/>
    </row>
    <row r="153" spans="1:3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  <c r="AF153" s="30"/>
      <c r="AG153" s="30"/>
      <c r="AH153" s="30"/>
    </row>
    <row r="154" spans="1:3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  <c r="AF154" s="30"/>
      <c r="AG154" s="30"/>
      <c r="AH154" s="30"/>
    </row>
    <row r="155" spans="1:3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  <c r="AF155" s="30"/>
      <c r="AG155" s="30"/>
      <c r="AH155" s="30"/>
    </row>
    <row r="156" spans="1:3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  <c r="AF156" s="30"/>
      <c r="AG156" s="30"/>
      <c r="AH156" s="30"/>
    </row>
    <row r="157" spans="1:3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  <c r="AF157" s="30"/>
      <c r="AG157" s="30"/>
      <c r="AH157" s="30"/>
    </row>
    <row r="158" spans="1:3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  <c r="AF158" s="30"/>
      <c r="AG158" s="30"/>
      <c r="AH158" s="30"/>
    </row>
    <row r="159" spans="1:3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  <c r="AF159" s="30"/>
      <c r="AG159" s="30"/>
      <c r="AH159" s="30"/>
    </row>
    <row r="160" spans="1:3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  <c r="AF160" s="30"/>
      <c r="AG160" s="30"/>
      <c r="AH160" s="30"/>
    </row>
    <row r="161" spans="1:3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  <c r="AF161" s="30"/>
      <c r="AG161" s="30"/>
      <c r="AH161" s="30"/>
    </row>
    <row r="162" spans="1:3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  <c r="AF162" s="30"/>
      <c r="AG162" s="30"/>
      <c r="AH162" s="30"/>
    </row>
    <row r="163" spans="1:3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  <c r="AF163" s="30"/>
      <c r="AG163" s="30"/>
      <c r="AH163" s="30"/>
    </row>
    <row r="164" spans="1:3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  <c r="AF164" s="30"/>
      <c r="AG164" s="30"/>
      <c r="AH164" s="30"/>
    </row>
    <row r="165" spans="1:3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0"/>
      <c r="AG165" s="30"/>
      <c r="AH165" s="30"/>
    </row>
    <row r="166" spans="1:3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0"/>
      <c r="AG166" s="30"/>
      <c r="AH166" s="30"/>
    </row>
    <row r="167" spans="1:3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0"/>
      <c r="AG167" s="30"/>
      <c r="AH167" s="30"/>
    </row>
    <row r="168" spans="1:3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0"/>
      <c r="AG168" s="30"/>
      <c r="AH168" s="30"/>
    </row>
    <row r="169" spans="1:3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0"/>
      <c r="AG169" s="30"/>
      <c r="AH169" s="30"/>
    </row>
    <row r="170" spans="1:3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0"/>
      <c r="AG170" s="30"/>
      <c r="AH170" s="30"/>
    </row>
    <row r="171" spans="1:3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0"/>
      <c r="AG171" s="30"/>
      <c r="AH171" s="30"/>
    </row>
    <row r="172" spans="1:3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0"/>
      <c r="AG172" s="30"/>
      <c r="AH172" s="30"/>
    </row>
    <row r="173" spans="1:3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0"/>
      <c r="AG173" s="30"/>
      <c r="AH173" s="30"/>
    </row>
    <row r="174" spans="1:3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0"/>
      <c r="AG174" s="30"/>
      <c r="AH174" s="30"/>
    </row>
    <row r="175" spans="1:3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0"/>
      <c r="AG175" s="30"/>
      <c r="AH175" s="30"/>
    </row>
    <row r="176" spans="1:3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0"/>
      <c r="AG176" s="30"/>
      <c r="AH176" s="30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24
</oddFooter>
  </headerFooter>
  <colBreaks count="1" manualBreakCount="1">
    <brk id="12" max="1048575" man="1"/>
  </col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zoomScaleSheetLayoutView="90" workbookViewId="0">
      <selection activeCell="A47" sqref="A47:G51"/>
    </sheetView>
  </sheetViews>
  <sheetFormatPr baseColWidth="10" defaultColWidth="11.5703125" defaultRowHeight="15" x14ac:dyDescent="0.25"/>
  <cols>
    <col min="1" max="1" width="3.7109375" style="1" customWidth="1"/>
    <col min="2" max="2" width="14.7109375" style="1" customWidth="1"/>
    <col min="3" max="8" width="8.42578125" style="1" customWidth="1"/>
    <col min="9" max="9" width="12.42578125" style="1" customWidth="1"/>
    <col min="10" max="10" width="11.5703125" style="1" customWidth="1"/>
    <col min="11" max="11" width="11.85546875" style="1" customWidth="1"/>
    <col min="12" max="12" width="1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30" width="11.5703125" style="30" customWidth="1"/>
    <col min="31" max="34" width="11.5703125" style="29" customWidth="1"/>
    <col min="35" max="64" width="11.5703125" style="30" customWidth="1"/>
    <col min="65" max="16384" width="11.5703125" style="30"/>
  </cols>
  <sheetData>
    <row r="1" spans="1:34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  <c r="AF1" s="30"/>
      <c r="AG1" s="30"/>
      <c r="AH1" s="30"/>
    </row>
    <row r="2" spans="1:34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0"/>
      <c r="AG2" s="30"/>
      <c r="AH2" s="30"/>
    </row>
    <row r="3" spans="1:34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0"/>
      <c r="AG3" s="30"/>
      <c r="AH3" s="30"/>
    </row>
    <row r="4" spans="1:34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0"/>
      <c r="AG4" s="30"/>
      <c r="AH4" s="30"/>
    </row>
    <row r="5" spans="1:34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0"/>
      <c r="AG5" s="30"/>
      <c r="AH5" s="30"/>
    </row>
    <row r="6" spans="1:34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0"/>
      <c r="AG6" s="30"/>
      <c r="AH6" s="30"/>
    </row>
    <row r="7" spans="1:34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0"/>
      <c r="AG7" s="30"/>
      <c r="AH7" s="30"/>
    </row>
    <row r="8" spans="1:34" ht="31.9" customHeight="1" x14ac:dyDescent="0.25">
      <c r="A8" s="10"/>
      <c r="B8" s="3"/>
      <c r="C8" s="264" t="s">
        <v>161</v>
      </c>
      <c r="D8" s="264"/>
      <c r="E8" s="264"/>
      <c r="F8" s="264"/>
      <c r="G8" s="264"/>
      <c r="H8" s="264"/>
      <c r="I8" s="264"/>
      <c r="J8" s="264"/>
      <c r="K8" s="264"/>
      <c r="L8" s="69"/>
      <c r="AF8" s="30"/>
      <c r="AG8" s="30"/>
      <c r="AH8" s="30"/>
    </row>
    <row r="9" spans="1:34" ht="15.6" x14ac:dyDescent="0.3">
      <c r="A9" s="10"/>
      <c r="B9" s="3"/>
      <c r="C9" s="248" t="s">
        <v>369</v>
      </c>
      <c r="D9" s="248"/>
      <c r="E9" s="248"/>
      <c r="F9" s="248"/>
      <c r="G9" s="248"/>
      <c r="H9" s="248"/>
      <c r="I9" s="248"/>
      <c r="J9" s="248"/>
      <c r="K9" s="248"/>
      <c r="L9" s="70"/>
      <c r="AF9" s="30"/>
      <c r="AG9" s="30"/>
      <c r="AH9" s="30"/>
    </row>
    <row r="10" spans="1:34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  <c r="AF10" s="30"/>
      <c r="AG10" s="30"/>
      <c r="AH10" s="30"/>
    </row>
    <row r="11" spans="1:34" ht="23.25" customHeight="1" x14ac:dyDescent="0.25">
      <c r="A11" s="10"/>
      <c r="B11" s="62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271</v>
      </c>
      <c r="K11" s="246" t="s">
        <v>212</v>
      </c>
      <c r="L11" s="11"/>
      <c r="N11" s="195"/>
      <c r="AF11" s="30"/>
      <c r="AG11" s="30"/>
      <c r="AH11" s="30"/>
    </row>
    <row r="12" spans="1:34" ht="18.7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11"/>
      <c r="AF12" s="30"/>
      <c r="AG12" s="30"/>
      <c r="AH12" s="30"/>
    </row>
    <row r="13" spans="1:34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  <c r="AF13" s="30"/>
      <c r="AG13" s="30"/>
      <c r="AH13" s="30"/>
    </row>
    <row r="14" spans="1:34" ht="15.75" x14ac:dyDescent="0.25">
      <c r="A14" s="10"/>
      <c r="B14" s="166" t="s">
        <v>124</v>
      </c>
      <c r="C14" s="233">
        <v>20.614133165753838</v>
      </c>
      <c r="D14" s="233">
        <v>22.148624895188437</v>
      </c>
      <c r="E14" s="233">
        <v>24.594682636097566</v>
      </c>
      <c r="F14" s="233">
        <v>25.457531649330697</v>
      </c>
      <c r="G14" s="233">
        <v>29.892600522730373</v>
      </c>
      <c r="H14" s="233">
        <v>33.906992338070857</v>
      </c>
      <c r="I14" s="181">
        <v>13.429383008306473</v>
      </c>
      <c r="J14" s="181">
        <v>3.3947216374</v>
      </c>
      <c r="K14" s="181">
        <v>17.421441066994724</v>
      </c>
      <c r="L14" s="11"/>
      <c r="N14" s="30">
        <v>2009</v>
      </c>
      <c r="O14" s="155" t="s">
        <v>146</v>
      </c>
      <c r="P14" s="46">
        <v>20.614133165753838</v>
      </c>
      <c r="Q14" s="46" t="e">
        <v>#REF!</v>
      </c>
      <c r="R14" s="30" t="e">
        <v>#REF!</v>
      </c>
      <c r="AF14" s="30"/>
      <c r="AG14" s="30"/>
      <c r="AH14" s="30"/>
    </row>
    <row r="15" spans="1:34" ht="15.75" x14ac:dyDescent="0.25">
      <c r="A15" s="10"/>
      <c r="B15" s="166" t="s">
        <v>125</v>
      </c>
      <c r="C15" s="233">
        <v>20.169283856016087</v>
      </c>
      <c r="D15" s="233">
        <v>21.823057343707628</v>
      </c>
      <c r="E15" s="233">
        <v>23.083878914117815</v>
      </c>
      <c r="F15" s="233">
        <v>24.375484535369484</v>
      </c>
      <c r="G15" s="233">
        <v>28.65506854428218</v>
      </c>
      <c r="H15" s="233">
        <v>32.583568360882737</v>
      </c>
      <c r="I15" s="223">
        <v>13.709615841712752</v>
      </c>
      <c r="J15" s="223">
        <v>-3.9031004696402305</v>
      </c>
      <c r="K15" s="223">
        <v>17.556918725873551</v>
      </c>
      <c r="L15" s="11"/>
      <c r="O15" s="155" t="s">
        <v>135</v>
      </c>
      <c r="P15" s="46">
        <v>20.169283856016087</v>
      </c>
      <c r="Q15" s="46">
        <v>-2.1579821288666978</v>
      </c>
      <c r="R15" s="30" t="e">
        <v>#REF!</v>
      </c>
      <c r="AF15" s="30"/>
      <c r="AG15" s="30"/>
      <c r="AH15" s="30"/>
    </row>
    <row r="16" spans="1:34" ht="15.75" x14ac:dyDescent="0.25">
      <c r="A16" s="10"/>
      <c r="B16" s="166" t="s">
        <v>126</v>
      </c>
      <c r="C16" s="233">
        <v>19.782996114357147</v>
      </c>
      <c r="D16" s="233">
        <v>21.447129312778575</v>
      </c>
      <c r="E16" s="233">
        <v>22.427555704285172</v>
      </c>
      <c r="F16" s="233">
        <v>24.382940407785423</v>
      </c>
      <c r="G16" s="233">
        <v>28.900611941221776</v>
      </c>
      <c r="H16" s="233">
        <v>30.493001909401567</v>
      </c>
      <c r="I16" s="223">
        <v>5.5098832212217674</v>
      </c>
      <c r="J16" s="223">
        <v>-6.4160144411651965</v>
      </c>
      <c r="K16" s="223">
        <v>18.528001372606685</v>
      </c>
      <c r="L16" s="11"/>
      <c r="O16" s="155" t="s">
        <v>136</v>
      </c>
      <c r="P16" s="46">
        <v>19.782996114357147</v>
      </c>
      <c r="Q16" s="46">
        <v>-1.9152278505105036</v>
      </c>
      <c r="R16" s="30" t="e">
        <v>#REF!</v>
      </c>
      <c r="AF16" s="30"/>
      <c r="AG16" s="30"/>
      <c r="AH16" s="30"/>
    </row>
    <row r="17" spans="1:34" ht="15.75" x14ac:dyDescent="0.25">
      <c r="A17" s="10"/>
      <c r="B17" s="166" t="s">
        <v>127</v>
      </c>
      <c r="C17" s="233">
        <v>19.905378666274142</v>
      </c>
      <c r="D17" s="233">
        <v>21.620611650136208</v>
      </c>
      <c r="E17" s="233">
        <v>22.097736012289143</v>
      </c>
      <c r="F17" s="233">
        <v>24.225248575465521</v>
      </c>
      <c r="G17" s="233">
        <v>28.518366160929229</v>
      </c>
      <c r="H17" s="233">
        <v>32.599086567209788</v>
      </c>
      <c r="I17" s="223">
        <v>14.309096051481497</v>
      </c>
      <c r="J17" s="223">
        <v>6.9067803296823937</v>
      </c>
      <c r="K17" s="223">
        <v>17.72166577399592</v>
      </c>
      <c r="L17" s="12"/>
      <c r="O17" s="155" t="s">
        <v>137</v>
      </c>
      <c r="P17" s="46">
        <v>19.905378666274142</v>
      </c>
      <c r="Q17" s="46">
        <v>0.61862496059521543</v>
      </c>
      <c r="R17" s="30" t="e">
        <v>#REF!</v>
      </c>
      <c r="AF17" s="30"/>
      <c r="AG17" s="30"/>
      <c r="AH17" s="30"/>
    </row>
    <row r="18" spans="1:34" ht="15.75" x14ac:dyDescent="0.25">
      <c r="A18" s="10"/>
      <c r="B18" s="166" t="s">
        <v>128</v>
      </c>
      <c r="C18" s="233">
        <v>20.008565996131665</v>
      </c>
      <c r="D18" s="233">
        <v>21.648620397308715</v>
      </c>
      <c r="E18" s="233">
        <v>21.880935216031585</v>
      </c>
      <c r="F18" s="233">
        <v>24.545859483659047</v>
      </c>
      <c r="G18" s="233">
        <v>28.034796660818373</v>
      </c>
      <c r="H18" s="233">
        <v>33.599086567209802</v>
      </c>
      <c r="I18" s="223">
        <v>19.847798340439262</v>
      </c>
      <c r="J18" s="223">
        <v>3.0675706140977477</v>
      </c>
      <c r="K18" s="223">
        <v>14.213954005081874</v>
      </c>
      <c r="L18" s="11"/>
      <c r="O18" s="155" t="s">
        <v>138</v>
      </c>
      <c r="P18" s="46">
        <v>20.008565996131665</v>
      </c>
      <c r="Q18" s="46">
        <v>0.51838918308222404</v>
      </c>
      <c r="R18" s="30" t="e">
        <v>#REF!</v>
      </c>
      <c r="AF18" s="30"/>
      <c r="AG18" s="30"/>
      <c r="AH18" s="30"/>
    </row>
    <row r="19" spans="1:34" ht="15.75" x14ac:dyDescent="0.25">
      <c r="A19" s="10"/>
      <c r="B19" s="166" t="s">
        <v>129</v>
      </c>
      <c r="C19" s="233">
        <v>20.254051768079325</v>
      </c>
      <c r="D19" s="233">
        <v>21.710379624287082</v>
      </c>
      <c r="E19" s="233">
        <v>22.245831506445736</v>
      </c>
      <c r="F19" s="233">
        <v>24.892096804286073</v>
      </c>
      <c r="G19" s="233">
        <v>28.177160181361483</v>
      </c>
      <c r="H19" s="232">
        <v>33.458802386880002</v>
      </c>
      <c r="I19" s="67">
        <v>18.744409200655365</v>
      </c>
      <c r="J19" s="67">
        <v>-0.41752379205066692</v>
      </c>
      <c r="K19" s="67">
        <v>13.197214372514289</v>
      </c>
      <c r="L19" s="11"/>
      <c r="O19" s="155" t="s">
        <v>139</v>
      </c>
      <c r="P19" s="46">
        <v>20.254051768079325</v>
      </c>
      <c r="Q19" s="46">
        <v>1.2269033772591253</v>
      </c>
      <c r="R19" s="30" t="e">
        <v>#REF!</v>
      </c>
      <c r="AF19" s="30"/>
      <c r="AG19" s="30"/>
      <c r="AH19" s="30"/>
    </row>
    <row r="20" spans="1:34" ht="15.75" x14ac:dyDescent="0.25">
      <c r="A20" s="10"/>
      <c r="B20" s="166" t="s">
        <v>130</v>
      </c>
      <c r="C20" s="233">
        <v>20.572484073996183</v>
      </c>
      <c r="D20" s="233">
        <v>21.886199340568371</v>
      </c>
      <c r="E20" s="233">
        <v>22.835876732229011</v>
      </c>
      <c r="F20" s="233">
        <v>25.731811035830972</v>
      </c>
      <c r="G20" s="233">
        <v>29.235643450701843</v>
      </c>
      <c r="H20" s="233"/>
      <c r="I20" s="154"/>
      <c r="J20" s="154"/>
      <c r="K20" s="154">
        <v>13.616734593580926</v>
      </c>
      <c r="L20" s="11"/>
      <c r="O20" s="155" t="s">
        <v>140</v>
      </c>
      <c r="P20" s="46">
        <v>20.572484073996183</v>
      </c>
      <c r="Q20" s="46">
        <v>1.5721906390044449</v>
      </c>
      <c r="R20" s="30" t="e">
        <v>#REF!</v>
      </c>
      <c r="AF20" s="30"/>
      <c r="AG20" s="30"/>
      <c r="AH20" s="30"/>
    </row>
    <row r="21" spans="1:34" ht="15.75" x14ac:dyDescent="0.25">
      <c r="A21" s="10"/>
      <c r="B21" s="166" t="s">
        <v>99</v>
      </c>
      <c r="C21" s="233">
        <v>20.880593848083333</v>
      </c>
      <c r="D21" s="233">
        <v>22.156788628023516</v>
      </c>
      <c r="E21" s="233">
        <v>22.392628576423167</v>
      </c>
      <c r="F21" s="233">
        <v>25.717482260006356</v>
      </c>
      <c r="G21" s="233">
        <v>28.849785010549862</v>
      </c>
      <c r="H21" s="233"/>
      <c r="I21" s="154"/>
      <c r="J21" s="154"/>
      <c r="K21" s="154">
        <v>12.179663307922638</v>
      </c>
      <c r="L21" s="11"/>
      <c r="O21" s="155" t="s">
        <v>141</v>
      </c>
      <c r="P21" s="46">
        <v>20.880593848083333</v>
      </c>
      <c r="Q21" s="46">
        <v>1.4976790016165475</v>
      </c>
      <c r="R21" s="30" t="e">
        <v>#REF!</v>
      </c>
      <c r="AF21" s="30"/>
      <c r="AG21" s="30"/>
      <c r="AH21" s="30"/>
    </row>
    <row r="22" spans="1:34" ht="15.75" x14ac:dyDescent="0.25">
      <c r="A22" s="10"/>
      <c r="B22" s="166" t="s">
        <v>131</v>
      </c>
      <c r="C22" s="233">
        <v>21.296014783053231</v>
      </c>
      <c r="D22" s="233">
        <v>22.558562442541241</v>
      </c>
      <c r="E22" s="233">
        <v>22.259799451077239</v>
      </c>
      <c r="F22" s="233">
        <v>25.825542901094977</v>
      </c>
      <c r="G22" s="233">
        <v>28.862462224727064</v>
      </c>
      <c r="H22" s="233"/>
      <c r="I22" s="154"/>
      <c r="J22" s="154"/>
      <c r="K22" s="154">
        <v>11.75936295032669</v>
      </c>
      <c r="L22" s="11"/>
      <c r="O22" s="155" t="s">
        <v>142</v>
      </c>
      <c r="P22" s="46">
        <v>21.296014783053231</v>
      </c>
      <c r="Q22" s="46">
        <v>1.9895072812214698</v>
      </c>
      <c r="R22" s="30" t="e">
        <v>#REF!</v>
      </c>
      <c r="AF22" s="30"/>
      <c r="AG22" s="30"/>
      <c r="AH22" s="30"/>
    </row>
    <row r="23" spans="1:34" ht="15.75" x14ac:dyDescent="0.25">
      <c r="A23" s="10"/>
      <c r="B23" s="166" t="s">
        <v>132</v>
      </c>
      <c r="C23" s="233">
        <v>21.759830248798504</v>
      </c>
      <c r="D23" s="233">
        <v>22.860372491620545</v>
      </c>
      <c r="E23" s="233">
        <v>22.504941564171521</v>
      </c>
      <c r="F23" s="233">
        <v>26.145963002866697</v>
      </c>
      <c r="G23" s="233">
        <v>28.939776789441375</v>
      </c>
      <c r="H23" s="233"/>
      <c r="I23" s="181"/>
      <c r="J23" s="181"/>
      <c r="K23" s="181">
        <v>10.685449934540014</v>
      </c>
      <c r="L23" s="11"/>
      <c r="O23" s="155" t="s">
        <v>143</v>
      </c>
      <c r="P23" s="46">
        <v>21.759830248798504</v>
      </c>
      <c r="Q23" s="46">
        <v>2.1779448900193454</v>
      </c>
      <c r="R23" s="30" t="e">
        <v>#REF!</v>
      </c>
      <c r="AF23" s="30"/>
      <c r="AG23" s="30"/>
      <c r="AH23" s="30"/>
    </row>
    <row r="24" spans="1:34" ht="15.75" x14ac:dyDescent="0.25">
      <c r="A24" s="10"/>
      <c r="B24" s="166" t="s">
        <v>133</v>
      </c>
      <c r="C24" s="233">
        <v>22.231149892246766</v>
      </c>
      <c r="D24" s="233">
        <v>23.172766778654104</v>
      </c>
      <c r="E24" s="233">
        <v>22.923461557628737</v>
      </c>
      <c r="F24" s="233">
        <v>26.915493493862904</v>
      </c>
      <c r="G24" s="233">
        <v>29.650945385074529</v>
      </c>
      <c r="H24" s="233"/>
      <c r="I24" s="154"/>
      <c r="J24" s="154"/>
      <c r="K24" s="154">
        <v>10.16311252786557</v>
      </c>
      <c r="L24" s="11"/>
      <c r="O24" s="155" t="s">
        <v>144</v>
      </c>
      <c r="P24" s="46">
        <v>22.231149892246766</v>
      </c>
      <c r="Q24" s="46">
        <v>2.1660079056650128</v>
      </c>
      <c r="R24" s="30" t="e">
        <v>#REF!</v>
      </c>
      <c r="AF24" s="30"/>
      <c r="AG24" s="30"/>
      <c r="AH24" s="30"/>
    </row>
    <row r="25" spans="1:34" ht="15.75" x14ac:dyDescent="0.25">
      <c r="A25" s="10"/>
      <c r="B25" s="166" t="s">
        <v>134</v>
      </c>
      <c r="C25" s="233">
        <v>22.513928428203219</v>
      </c>
      <c r="D25" s="233">
        <v>23.606981584137635</v>
      </c>
      <c r="E25" s="233">
        <v>25.511383230857515</v>
      </c>
      <c r="F25" s="233">
        <v>30.064627472747887</v>
      </c>
      <c r="G25" s="233">
        <v>32.793736276964836</v>
      </c>
      <c r="H25" s="233"/>
      <c r="I25" s="154"/>
      <c r="J25" s="154"/>
      <c r="K25" s="154">
        <v>9.0774742068257872</v>
      </c>
      <c r="L25" s="11"/>
      <c r="O25" s="155" t="s">
        <v>145</v>
      </c>
      <c r="P25" s="46">
        <v>22.513928428203219</v>
      </c>
      <c r="Q25" s="46">
        <v>1.2719923950270884</v>
      </c>
      <c r="R25" s="30" t="e">
        <v>#REF!</v>
      </c>
      <c r="AF25" s="30"/>
      <c r="AG25" s="30"/>
      <c r="AH25" s="30"/>
    </row>
    <row r="26" spans="1:34" ht="15.75" x14ac:dyDescent="0.25">
      <c r="A26" s="10"/>
      <c r="B26" s="164" t="s">
        <v>53</v>
      </c>
      <c r="C26" s="92">
        <v>249.98841084099345</v>
      </c>
      <c r="D26" s="92">
        <v>266.64009448895206</v>
      </c>
      <c r="E26" s="92">
        <v>274.75871110165417</v>
      </c>
      <c r="F26" s="92">
        <v>308.28008162230606</v>
      </c>
      <c r="G26" s="92">
        <v>350.51095314880286</v>
      </c>
      <c r="H26" s="93">
        <v>196.64053812965477</v>
      </c>
      <c r="I26" s="5"/>
      <c r="J26" s="5"/>
      <c r="K26" s="5"/>
      <c r="L26" s="11"/>
      <c r="N26" s="30">
        <v>2010</v>
      </c>
      <c r="O26" s="155" t="s">
        <v>147</v>
      </c>
      <c r="P26" s="46">
        <v>20.614133165753838</v>
      </c>
      <c r="Q26" s="46">
        <v>-8.4383108372571023</v>
      </c>
      <c r="R26" s="30">
        <v>0</v>
      </c>
      <c r="AF26" s="30"/>
      <c r="AG26" s="30"/>
      <c r="AH26" s="30"/>
    </row>
    <row r="27" spans="1:34" ht="15.75" x14ac:dyDescent="0.25">
      <c r="A27" s="10"/>
      <c r="B27" s="164" t="s">
        <v>54</v>
      </c>
      <c r="C27" s="94"/>
      <c r="D27" s="95">
        <v>6.6609822399127161</v>
      </c>
      <c r="E27" s="95">
        <v>3.0447846293568226</v>
      </c>
      <c r="F27" s="95">
        <v>12.200293991133826</v>
      </c>
      <c r="G27" s="95">
        <v>13.698864780448773</v>
      </c>
      <c r="H27" s="96"/>
      <c r="I27" s="5"/>
      <c r="J27" s="5"/>
      <c r="K27" s="5"/>
      <c r="L27" s="11"/>
      <c r="O27" s="155" t="s">
        <v>148</v>
      </c>
      <c r="P27" s="46">
        <v>20.169283856016087</v>
      </c>
      <c r="Q27" s="46">
        <v>-2.1579821288666978</v>
      </c>
      <c r="R27" s="30">
        <v>0</v>
      </c>
      <c r="AF27" s="30"/>
      <c r="AG27" s="30"/>
      <c r="AH27" s="30"/>
    </row>
    <row r="28" spans="1:34" ht="15.75" x14ac:dyDescent="0.25">
      <c r="A28" s="10"/>
      <c r="B28" s="164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55" t="s">
        <v>149</v>
      </c>
      <c r="P28" s="46">
        <v>19.782996114357147</v>
      </c>
      <c r="Q28" s="46">
        <v>-1.9152278505105036</v>
      </c>
      <c r="R28" s="30">
        <v>0</v>
      </c>
      <c r="AF28" s="30"/>
      <c r="AG28" s="30"/>
      <c r="AH28" s="30"/>
    </row>
    <row r="29" spans="1:34" ht="16.899999999999999" customHeight="1" x14ac:dyDescent="0.25">
      <c r="A29" s="10"/>
      <c r="B29" s="164" t="s">
        <v>373</v>
      </c>
      <c r="C29" s="92">
        <v>120.7344095666122</v>
      </c>
      <c r="D29" s="92">
        <v>130.39842322340664</v>
      </c>
      <c r="E29" s="92">
        <v>136.33061998926701</v>
      </c>
      <c r="F29" s="92">
        <v>147.87916145589625</v>
      </c>
      <c r="G29" s="92">
        <v>172.1786040113434</v>
      </c>
      <c r="H29" s="93">
        <v>196.64053812965477</v>
      </c>
      <c r="I29" s="5"/>
      <c r="J29" s="5"/>
      <c r="K29" s="5"/>
      <c r="L29" s="11"/>
      <c r="O29" s="155" t="s">
        <v>150</v>
      </c>
      <c r="P29" s="46">
        <v>19.905378666274142</v>
      </c>
      <c r="Q29" s="46">
        <v>0.61862496059521543</v>
      </c>
      <c r="R29" s="30">
        <v>0</v>
      </c>
      <c r="AF29" s="30"/>
      <c r="AG29" s="30"/>
      <c r="AH29" s="30"/>
    </row>
    <row r="30" spans="1:34" ht="15.75" x14ac:dyDescent="0.25">
      <c r="A30" s="10"/>
      <c r="B30" s="164" t="s">
        <v>56</v>
      </c>
      <c r="C30" s="97"/>
      <c r="D30" s="95">
        <v>8.0043574085336022</v>
      </c>
      <c r="E30" s="95">
        <v>4.5492856579231411</v>
      </c>
      <c r="F30" s="95">
        <v>8.4709814035456077</v>
      </c>
      <c r="G30" s="95">
        <v>16.431958577675765</v>
      </c>
      <c r="H30" s="95">
        <v>14.207301922775372</v>
      </c>
      <c r="I30" s="5"/>
      <c r="J30" s="5"/>
      <c r="K30" s="5"/>
      <c r="L30" s="11"/>
      <c r="O30" s="155" t="s">
        <v>151</v>
      </c>
      <c r="P30" s="46">
        <v>20.008565996131665</v>
      </c>
      <c r="Q30" s="46">
        <v>0.51838918308222404</v>
      </c>
      <c r="R30" s="30">
        <v>0</v>
      </c>
      <c r="AF30" s="30"/>
      <c r="AG30" s="30"/>
      <c r="AH30" s="30"/>
    </row>
    <row r="31" spans="1:34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55" t="s">
        <v>152</v>
      </c>
      <c r="P31" s="46">
        <v>20.254051768079325</v>
      </c>
      <c r="Q31" s="46">
        <v>1.2269033772591253</v>
      </c>
      <c r="R31" s="30">
        <v>0</v>
      </c>
      <c r="AF31" s="30"/>
      <c r="AG31" s="30"/>
      <c r="AH31" s="30"/>
    </row>
    <row r="32" spans="1:34" ht="15.75" x14ac:dyDescent="0.25">
      <c r="A32" s="10"/>
      <c r="B32" s="265" t="s">
        <v>119</v>
      </c>
      <c r="C32" s="265"/>
      <c r="D32" s="265"/>
      <c r="E32" s="265"/>
      <c r="F32" s="265"/>
      <c r="G32" s="265"/>
      <c r="H32" s="265"/>
      <c r="I32" s="265"/>
      <c r="J32" s="265"/>
      <c r="K32" s="265"/>
      <c r="L32" s="266"/>
      <c r="O32" s="155" t="s">
        <v>153</v>
      </c>
      <c r="P32" s="46">
        <v>20.572484073996183</v>
      </c>
      <c r="Q32" s="46">
        <v>1.5721906390044449</v>
      </c>
      <c r="R32" s="30">
        <v>0</v>
      </c>
      <c r="AF32" s="30"/>
      <c r="AG32" s="30"/>
      <c r="AH32" s="30"/>
    </row>
    <row r="33" spans="1:34" ht="15.75" x14ac:dyDescent="0.25">
      <c r="A33" s="10"/>
      <c r="B33" s="252" t="s">
        <v>219</v>
      </c>
      <c r="C33" s="252"/>
      <c r="D33" s="252"/>
      <c r="E33" s="252"/>
      <c r="F33" s="252"/>
      <c r="G33" s="252"/>
      <c r="H33" s="252"/>
      <c r="I33" s="252"/>
      <c r="J33" s="252"/>
      <c r="K33" s="252"/>
      <c r="L33" s="11"/>
      <c r="O33" s="155" t="s">
        <v>154</v>
      </c>
      <c r="P33" s="46">
        <v>20.880593848083333</v>
      </c>
      <c r="Q33" s="46">
        <v>1.4976790016165475</v>
      </c>
      <c r="R33" s="30">
        <v>0</v>
      </c>
      <c r="AF33" s="30"/>
      <c r="AG33" s="30"/>
      <c r="AH33" s="30"/>
    </row>
    <row r="34" spans="1:34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55" t="s">
        <v>156</v>
      </c>
      <c r="P34" s="46">
        <v>21.296014783053231</v>
      </c>
      <c r="Q34" s="46">
        <v>1.9895072812214698</v>
      </c>
      <c r="R34" s="30">
        <v>0</v>
      </c>
      <c r="AF34" s="30"/>
      <c r="AG34" s="30"/>
      <c r="AH34" s="30"/>
    </row>
    <row r="35" spans="1:34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55" t="s">
        <v>199</v>
      </c>
      <c r="P35" s="46">
        <v>21.759830248798504</v>
      </c>
      <c r="Q35" s="46">
        <v>2.1779448900193454</v>
      </c>
      <c r="R35" s="30">
        <v>0</v>
      </c>
      <c r="AF35" s="30"/>
      <c r="AG35" s="30"/>
      <c r="AH35" s="30"/>
    </row>
    <row r="36" spans="1:34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55" t="s">
        <v>200</v>
      </c>
      <c r="P36" s="46">
        <v>22.231149892246766</v>
      </c>
      <c r="Q36" s="46">
        <v>2.1660079056650128</v>
      </c>
      <c r="R36" s="30">
        <v>0</v>
      </c>
      <c r="AF36" s="30"/>
      <c r="AG36" s="30"/>
      <c r="AH36" s="30"/>
    </row>
    <row r="37" spans="1:34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55" t="s">
        <v>208</v>
      </c>
      <c r="P37" s="46">
        <v>22.513928428203219</v>
      </c>
      <c r="Q37" s="46">
        <v>1.2719923950270884</v>
      </c>
      <c r="R37" s="30">
        <v>0</v>
      </c>
      <c r="AF37" s="30"/>
      <c r="AG37" s="30"/>
      <c r="AH37" s="30"/>
    </row>
    <row r="38" spans="1:34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55"/>
      <c r="P38" s="46">
        <v>22.148624895188437</v>
      </c>
      <c r="Q38" s="46">
        <v>-1.6225668220441025</v>
      </c>
      <c r="R38" s="30">
        <v>7.4438819090576258</v>
      </c>
      <c r="AF38" s="30"/>
      <c r="AG38" s="30"/>
      <c r="AH38" s="30"/>
    </row>
    <row r="39" spans="1:34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55"/>
      <c r="P39" s="46">
        <v>21.823057343707628</v>
      </c>
      <c r="Q39" s="46">
        <v>-1.4699221871400936</v>
      </c>
      <c r="R39" s="30">
        <v>7.8175529417367606</v>
      </c>
      <c r="AF39" s="30"/>
      <c r="AG39" s="30"/>
      <c r="AH39" s="30"/>
    </row>
    <row r="40" spans="1:34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55"/>
      <c r="P40" s="46">
        <v>21.447129312778575</v>
      </c>
      <c r="Q40" s="46">
        <v>-1.7226185360203261</v>
      </c>
      <c r="R40" s="30">
        <v>8.0116985046505551</v>
      </c>
      <c r="AF40" s="30"/>
      <c r="AG40" s="30"/>
      <c r="AH40" s="30"/>
    </row>
    <row r="41" spans="1:34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55"/>
      <c r="P41" s="46">
        <v>21.620611650136208</v>
      </c>
      <c r="Q41" s="46">
        <v>0.80888371971661321</v>
      </c>
      <c r="R41" s="30">
        <v>8.1614081808150551</v>
      </c>
      <c r="AF41" s="30"/>
      <c r="AG41" s="30"/>
      <c r="AH41" s="30"/>
    </row>
    <row r="42" spans="1:34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55"/>
      <c r="P42" s="46">
        <v>21.648620397308715</v>
      </c>
      <c r="Q42" s="46">
        <v>0.12954650694321224</v>
      </c>
      <c r="R42" s="30">
        <v>8.1684480234867749</v>
      </c>
      <c r="AF42" s="30"/>
      <c r="AG42" s="30"/>
      <c r="AH42" s="30"/>
    </row>
    <row r="43" spans="1:34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55" t="s">
        <v>335</v>
      </c>
      <c r="P43" s="46">
        <v>21.710379624287082</v>
      </c>
      <c r="Q43" s="46">
        <v>0.2852801972824226</v>
      </c>
      <c r="R43" s="30">
        <v>8.0043574085336022</v>
      </c>
      <c r="AF43" s="30"/>
      <c r="AG43" s="30"/>
      <c r="AH43" s="30"/>
    </row>
    <row r="44" spans="1:34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55"/>
      <c r="P44" s="46">
        <v>21.886199340568371</v>
      </c>
      <c r="Q44" s="46">
        <v>0.8098417407892855</v>
      </c>
      <c r="R44" s="30">
        <v>7.7687143496953048</v>
      </c>
      <c r="AF44" s="30"/>
      <c r="AG44" s="30"/>
      <c r="AH44" s="30"/>
    </row>
    <row r="45" spans="1:34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55"/>
      <c r="P45" s="46">
        <v>22.156788628023516</v>
      </c>
      <c r="Q45" s="46">
        <v>1.2363466275918444</v>
      </c>
      <c r="R45" s="30">
        <v>7.5554063343888922</v>
      </c>
      <c r="AF45" s="30"/>
      <c r="AG45" s="30"/>
      <c r="AH45" s="30"/>
    </row>
    <row r="46" spans="1:34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55"/>
      <c r="P46" s="46">
        <v>22.558562442541241</v>
      </c>
      <c r="Q46" s="46">
        <v>1.8133215118077528</v>
      </c>
      <c r="R46" s="30">
        <v>7.3665867478245994</v>
      </c>
      <c r="AF46" s="30"/>
      <c r="AG46" s="30"/>
      <c r="AH46" s="30"/>
    </row>
    <row r="47" spans="1:34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55"/>
      <c r="P47" s="46">
        <v>22.860372491620545</v>
      </c>
      <c r="Q47" s="46">
        <v>1.3378957539871728</v>
      </c>
      <c r="R47" s="30">
        <v>7.1217970523616447</v>
      </c>
      <c r="AF47" s="30"/>
      <c r="AG47" s="30"/>
      <c r="AH47" s="30"/>
    </row>
    <row r="48" spans="1:34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55"/>
      <c r="P48" s="46">
        <v>23.172766778654104</v>
      </c>
      <c r="Q48" s="46">
        <v>1.3665319195829584</v>
      </c>
      <c r="R48" s="30">
        <v>6.8397256373532445</v>
      </c>
      <c r="AF48" s="30"/>
      <c r="AG48" s="30"/>
      <c r="AH48" s="30"/>
    </row>
    <row r="49" spans="1:34" x14ac:dyDescent="0.25">
      <c r="A49" s="187" t="s">
        <v>372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55"/>
      <c r="P49" s="46">
        <v>23.606981584137635</v>
      </c>
      <c r="Q49" s="46">
        <v>1.8738151107769996</v>
      </c>
      <c r="R49" s="30">
        <v>6.6609822399127161</v>
      </c>
      <c r="AF49" s="30"/>
      <c r="AG49" s="30"/>
      <c r="AH49" s="30"/>
    </row>
    <row r="50" spans="1:34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55"/>
      <c r="P50" s="46">
        <v>24.594682636097566</v>
      </c>
      <c r="Q50" s="46">
        <v>4.1839362158167637</v>
      </c>
      <c r="R50" s="30">
        <v>11.043835689503734</v>
      </c>
      <c r="AF50" s="30"/>
      <c r="AG50" s="30"/>
      <c r="AH50" s="30"/>
    </row>
    <row r="51" spans="1:34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55"/>
      <c r="P51" s="46">
        <v>23.083878914117815</v>
      </c>
      <c r="Q51" s="46">
        <v>-6.1428063306755103</v>
      </c>
      <c r="R51" s="30">
        <v>8.4301512304669544</v>
      </c>
      <c r="AF51" s="30"/>
      <c r="AG51" s="30"/>
      <c r="AH51" s="30"/>
    </row>
    <row r="52" spans="1:34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55"/>
      <c r="P52" s="46">
        <v>22.427555704285172</v>
      </c>
      <c r="Q52" s="46">
        <v>-2.8432102432804029</v>
      </c>
      <c r="R52" s="30">
        <v>7.165073151968504</v>
      </c>
      <c r="AF52" s="30"/>
      <c r="AG52" s="30"/>
      <c r="AH52" s="30"/>
    </row>
    <row r="53" spans="1:34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55"/>
      <c r="P53" s="46">
        <v>22.097736012289143</v>
      </c>
      <c r="Q53" s="46">
        <v>-1.4706002577579702</v>
      </c>
      <c r="R53" s="30">
        <v>5.9334378319632508</v>
      </c>
      <c r="AF53" s="30"/>
      <c r="AG53" s="30"/>
      <c r="AH53" s="30"/>
    </row>
    <row r="54" spans="1:34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55"/>
      <c r="P54" s="46">
        <v>21.880935216031585</v>
      </c>
      <c r="Q54" s="46">
        <v>-0.98109958475831593</v>
      </c>
      <c r="R54" s="30">
        <v>4.9653528621849574</v>
      </c>
      <c r="AF54" s="30"/>
      <c r="AG54" s="30"/>
      <c r="AH54" s="30"/>
    </row>
    <row r="55" spans="1:34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55" t="s">
        <v>336</v>
      </c>
      <c r="P55" s="46">
        <v>22.245831506445736</v>
      </c>
      <c r="Q55" s="46">
        <v>1.6676448552656042</v>
      </c>
      <c r="R55" s="30">
        <v>4.5492856579231411</v>
      </c>
      <c r="AF55" s="30"/>
      <c r="AG55" s="30"/>
      <c r="AH55" s="30"/>
    </row>
    <row r="56" spans="1:34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55"/>
      <c r="P56" s="46">
        <v>22.835876732229011</v>
      </c>
      <c r="Q56" s="46">
        <v>2.6523855744043923</v>
      </c>
      <c r="R56" s="30">
        <v>4.5190867217272057</v>
      </c>
      <c r="AF56" s="30"/>
      <c r="AG56" s="30"/>
      <c r="AH56" s="30"/>
    </row>
    <row r="57" spans="1:34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55"/>
      <c r="P57" s="46">
        <v>22.392628576423167</v>
      </c>
      <c r="Q57" s="46">
        <v>-1.9410165898306575</v>
      </c>
      <c r="R57" s="30">
        <v>4.0802892256395218</v>
      </c>
      <c r="AF57" s="30"/>
      <c r="AG57" s="30"/>
      <c r="AH57" s="30"/>
    </row>
    <row r="58" spans="1:34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55"/>
      <c r="P58" s="46">
        <v>22.259799451077239</v>
      </c>
      <c r="Q58" s="46">
        <v>-0.59318237201407831</v>
      </c>
      <c r="R58" s="30">
        <v>3.4613969680557855</v>
      </c>
      <c r="AF58" s="30"/>
      <c r="AG58" s="30"/>
      <c r="AH58" s="30"/>
    </row>
    <row r="59" spans="1:34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55"/>
      <c r="P59" s="46">
        <v>22.504941564171521</v>
      </c>
      <c r="Q59" s="46">
        <v>1.101277276253354</v>
      </c>
      <c r="R59" s="30">
        <v>2.9398298969740999</v>
      </c>
      <c r="AF59" s="30"/>
      <c r="AG59" s="30"/>
      <c r="AH59" s="30"/>
    </row>
    <row r="60" spans="1:34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55"/>
      <c r="P60" s="46">
        <v>22.923461557628737</v>
      </c>
      <c r="Q60" s="46">
        <v>1.859680427357846</v>
      </c>
      <c r="R60" s="30">
        <v>2.5569416824348989</v>
      </c>
      <c r="AF60" s="30"/>
      <c r="AG60" s="30"/>
      <c r="AH60" s="30"/>
    </row>
    <row r="61" spans="1:34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55"/>
      <c r="P61" s="46">
        <v>25.511383230857515</v>
      </c>
      <c r="Q61" s="46">
        <v>11.28940176300528</v>
      </c>
      <c r="R61" s="30">
        <v>3.0447846293568226</v>
      </c>
      <c r="AF61" s="30"/>
      <c r="AG61" s="30"/>
      <c r="AH61" s="30"/>
    </row>
    <row r="62" spans="1:34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55"/>
      <c r="P62" s="46">
        <v>25.457531649330697</v>
      </c>
      <c r="Q62" s="46">
        <v>-0.21108844251800374</v>
      </c>
      <c r="R62" s="30">
        <v>3.508274638058273</v>
      </c>
      <c r="AF62" s="30"/>
      <c r="AG62" s="30"/>
      <c r="AH62" s="30"/>
    </row>
    <row r="63" spans="1:34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55"/>
      <c r="P63" s="46">
        <v>24.375484535369484</v>
      </c>
      <c r="Q63" s="46">
        <v>-4.2504007413839755</v>
      </c>
      <c r="R63" s="30">
        <v>4.5187072856963661</v>
      </c>
      <c r="AF63" s="30"/>
      <c r="AG63" s="30"/>
      <c r="AH63" s="30"/>
    </row>
    <row r="64" spans="1:34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55"/>
      <c r="P64" s="46">
        <v>24.382940407785423</v>
      </c>
      <c r="Q64" s="46">
        <v>3.0587586495434138E-2</v>
      </c>
      <c r="R64" s="30">
        <v>5.8623120191715117</v>
      </c>
      <c r="AF64" s="30"/>
      <c r="AG64" s="30"/>
      <c r="AH64" s="30"/>
    </row>
    <row r="65" spans="1:3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55"/>
      <c r="P65" s="46">
        <v>24.225248575465521</v>
      </c>
      <c r="Q65" s="46">
        <v>-0.64673017151594125</v>
      </c>
      <c r="R65" s="30">
        <v>6.7647410386568074</v>
      </c>
      <c r="AF65" s="30"/>
      <c r="AG65" s="30"/>
      <c r="AH65" s="30"/>
    </row>
    <row r="66" spans="1:3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55"/>
      <c r="P66" s="46">
        <v>24.545859483659047</v>
      </c>
      <c r="Q66" s="46">
        <v>1.3234576611041549</v>
      </c>
      <c r="R66" s="30">
        <v>7.8032104780817235</v>
      </c>
      <c r="AF66" s="30"/>
      <c r="AG66" s="30"/>
      <c r="AH66" s="30"/>
    </row>
    <row r="67" spans="1:3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55" t="s">
        <v>337</v>
      </c>
      <c r="P67" s="46">
        <v>24.892096804286073</v>
      </c>
      <c r="Q67" s="46">
        <v>1.4105732205365484</v>
      </c>
      <c r="R67" s="30">
        <v>8.4709814035456077</v>
      </c>
      <c r="AF67" s="30"/>
      <c r="AG67" s="30"/>
      <c r="AH67" s="30"/>
    </row>
    <row r="68" spans="1:3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55"/>
      <c r="P68" s="46">
        <v>25.731811035830972</v>
      </c>
      <c r="Q68" s="46">
        <v>3.3734170252797346</v>
      </c>
      <c r="R68" s="30">
        <v>9.0750730007620017</v>
      </c>
      <c r="AF68" s="30"/>
      <c r="AG68" s="30"/>
      <c r="AH68" s="30"/>
    </row>
    <row r="69" spans="1:3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55"/>
      <c r="P69" s="46">
        <v>25.717482260006356</v>
      </c>
      <c r="Q69" s="46">
        <v>-5.568506548048191E-2</v>
      </c>
      <c r="R69" s="30">
        <v>9.7870759316871947</v>
      </c>
      <c r="AF69" s="30"/>
      <c r="AG69" s="30"/>
      <c r="AH69" s="30"/>
    </row>
    <row r="70" spans="1:3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55"/>
      <c r="P70" s="46">
        <v>25.825542901094977</v>
      </c>
      <c r="Q70" s="46">
        <v>0.42018359338646949</v>
      </c>
      <c r="R70" s="30">
        <v>10.467660414805135</v>
      </c>
      <c r="AF70" s="30"/>
      <c r="AG70" s="30"/>
      <c r="AH70" s="30"/>
    </row>
    <row r="71" spans="1:3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55"/>
      <c r="P71" s="46">
        <v>26.145963002866697</v>
      </c>
      <c r="Q71" s="46">
        <v>1.2407100326945475</v>
      </c>
      <c r="R71" s="30">
        <v>11.035554822118288</v>
      </c>
      <c r="AF71" s="30"/>
      <c r="AG71" s="30"/>
      <c r="AH71" s="30"/>
    </row>
    <row r="72" spans="1:3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55"/>
      <c r="P72" s="46">
        <v>26.915493493862904</v>
      </c>
      <c r="Q72" s="46">
        <v>2.9432095919046164</v>
      </c>
      <c r="R72" s="30">
        <v>11.622241460409089</v>
      </c>
      <c r="AF72" s="30"/>
      <c r="AG72" s="30"/>
      <c r="AH72" s="30"/>
    </row>
    <row r="73" spans="1:3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55"/>
      <c r="P73" s="46">
        <v>30.064627472747887</v>
      </c>
      <c r="Q73" s="46">
        <v>11.700078914038968</v>
      </c>
      <c r="R73" s="30">
        <v>12.200293991133826</v>
      </c>
      <c r="AF73" s="30"/>
      <c r="AG73" s="30"/>
      <c r="AH73" s="30"/>
    </row>
    <row r="74" spans="1:3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55"/>
      <c r="P74" s="46">
        <v>29.892600522730373</v>
      </c>
      <c r="Q74" s="46">
        <v>-0.57219052580461671</v>
      </c>
      <c r="R74" s="30">
        <v>17.421441066994724</v>
      </c>
      <c r="AF74" s="30"/>
      <c r="AG74" s="30"/>
      <c r="AH74" s="30"/>
    </row>
    <row r="75" spans="1:3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55"/>
      <c r="P75" s="46">
        <v>28.65506854428218</v>
      </c>
      <c r="Q75" s="46">
        <v>-4.1399274630093519</v>
      </c>
      <c r="R75" s="30">
        <v>17.4877090521925</v>
      </c>
      <c r="AF75" s="30"/>
      <c r="AG75" s="30"/>
      <c r="AH75" s="30"/>
    </row>
    <row r="76" spans="1:3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55"/>
      <c r="P76" s="46">
        <v>28.900611941221776</v>
      </c>
      <c r="Q76" s="46">
        <v>0.85689342030415006</v>
      </c>
      <c r="R76" s="30">
        <v>17.829487112059251</v>
      </c>
      <c r="AF76" s="30"/>
      <c r="AG76" s="30"/>
      <c r="AH76" s="30"/>
    </row>
    <row r="77" spans="1:3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55"/>
      <c r="P77" s="46">
        <v>28.518366160929229</v>
      </c>
      <c r="Q77" s="46">
        <v>-1.3226217530270978</v>
      </c>
      <c r="R77" s="30">
        <v>17.802953520644294</v>
      </c>
      <c r="AF77" s="30"/>
      <c r="AG77" s="30"/>
      <c r="AH77" s="30"/>
    </row>
    <row r="78" spans="1:3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55"/>
      <c r="P78" s="46">
        <v>28.034796660818373</v>
      </c>
      <c r="Q78" s="46">
        <v>-1.6956423708920476</v>
      </c>
      <c r="R78" s="30">
        <v>17.086658046437584</v>
      </c>
      <c r="AF78" s="30"/>
      <c r="AG78" s="30"/>
      <c r="AH78" s="30"/>
    </row>
    <row r="79" spans="1:3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55" t="s">
        <v>338</v>
      </c>
      <c r="P79" s="46">
        <v>28.177160181361483</v>
      </c>
      <c r="Q79" s="46">
        <v>0.50781006998377176</v>
      </c>
      <c r="R79" s="30">
        <v>16.431958577675765</v>
      </c>
      <c r="AF79" s="30"/>
      <c r="AG79" s="30"/>
      <c r="AH79" s="30"/>
    </row>
    <row r="80" spans="1:3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55"/>
      <c r="P80" s="46">
        <v>29.235643450701843</v>
      </c>
      <c r="Q80" s="46">
        <v>3.7565292688385377</v>
      </c>
      <c r="R80" s="30">
        <v>16.014699169802093</v>
      </c>
      <c r="AF80" s="30"/>
      <c r="AG80" s="30"/>
      <c r="AH80" s="30"/>
    </row>
    <row r="81" spans="1:3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55"/>
      <c r="P81" s="46">
        <v>28.849785010549862</v>
      </c>
      <c r="Q81" s="46">
        <v>-1.3198219522776333</v>
      </c>
      <c r="R81" s="30">
        <v>15.519900437392241</v>
      </c>
      <c r="AF81" s="30"/>
      <c r="AG81" s="30"/>
      <c r="AH81" s="30"/>
    </row>
    <row r="82" spans="1:3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55"/>
      <c r="P82" s="46">
        <v>28.862462224727064</v>
      </c>
      <c r="Q82" s="46">
        <v>4.3942144361097668E-2</v>
      </c>
      <c r="R82" s="30">
        <v>15.088560451356802</v>
      </c>
      <c r="AF82" s="30"/>
      <c r="AG82" s="30"/>
      <c r="AH82" s="30"/>
    </row>
    <row r="83" spans="1:3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55"/>
      <c r="P83" s="46">
        <v>28.939776789441375</v>
      </c>
      <c r="Q83" s="46">
        <v>0.26787238078418429</v>
      </c>
      <c r="R83" s="30">
        <v>14.630448303747068</v>
      </c>
      <c r="AF83" s="30"/>
      <c r="AG83" s="30"/>
      <c r="AH83" s="30"/>
    </row>
    <row r="84" spans="1:3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55"/>
      <c r="P84" s="46">
        <v>29.650945385074529</v>
      </c>
      <c r="Q84" s="46">
        <v>2.457408710535125</v>
      </c>
      <c r="R84" s="30">
        <v>14.198263300300052</v>
      </c>
      <c r="AF84" s="30"/>
      <c r="AG84" s="30"/>
      <c r="AH84" s="30"/>
    </row>
    <row r="85" spans="1:3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55"/>
      <c r="P85" s="46">
        <v>32.793736276964836</v>
      </c>
      <c r="Q85" s="46">
        <v>10.599294056479902</v>
      </c>
      <c r="R85" s="30">
        <v>13.698864780448773</v>
      </c>
      <c r="AF85" s="30"/>
      <c r="AG85" s="30"/>
      <c r="AH85" s="30"/>
    </row>
    <row r="86" spans="1:3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55"/>
      <c r="P86" s="210">
        <v>33.906992338070857</v>
      </c>
      <c r="Q86" s="210">
        <v>3.3947216374</v>
      </c>
      <c r="R86" s="210">
        <v>13.429383008306473</v>
      </c>
      <c r="AF86" s="30"/>
      <c r="AG86" s="30"/>
      <c r="AH86" s="30"/>
    </row>
    <row r="87" spans="1:3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210">
        <v>32.583568360882737</v>
      </c>
      <c r="Q87" s="210">
        <v>-3.9031004696402305</v>
      </c>
      <c r="R87" s="210">
        <v>13.566537760623355</v>
      </c>
      <c r="AF87" s="30"/>
      <c r="AG87" s="30"/>
      <c r="AH87" s="30"/>
    </row>
    <row r="88" spans="1:3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55"/>
      <c r="P88" s="210">
        <v>30.493001909401567</v>
      </c>
      <c r="Q88" s="210">
        <v>-6.4160144411651965</v>
      </c>
      <c r="R88" s="210">
        <v>10.90390970546693</v>
      </c>
      <c r="AF88" s="30"/>
      <c r="AG88" s="30"/>
      <c r="AH88" s="30"/>
    </row>
    <row r="89" spans="1:3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55"/>
      <c r="P89" s="210">
        <v>32.599086567209788</v>
      </c>
      <c r="Q89" s="210">
        <v>6.9067803296823937</v>
      </c>
      <c r="R89" s="210">
        <v>11.741308676915875</v>
      </c>
      <c r="AF89" s="30"/>
      <c r="AG89" s="30"/>
      <c r="AH89" s="30"/>
    </row>
    <row r="90" spans="1:3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210">
        <v>33.599086567209802</v>
      </c>
      <c r="Q90" s="210">
        <v>3.0675706140977477</v>
      </c>
      <c r="R90" s="210">
        <v>13.290731601420557</v>
      </c>
      <c r="AF90" s="30"/>
      <c r="AG90" s="30"/>
      <c r="AH90" s="30"/>
    </row>
    <row r="91" spans="1:34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O91" s="155" t="s">
        <v>339</v>
      </c>
      <c r="P91" s="210">
        <v>33.458802386880002</v>
      </c>
      <c r="Q91" s="210">
        <v>-0.41752379205066692</v>
      </c>
      <c r="R91" s="210">
        <v>14.537451878278706</v>
      </c>
      <c r="AF91" s="30"/>
      <c r="AG91" s="30"/>
      <c r="AH91" s="30"/>
    </row>
    <row r="92" spans="1:34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  <c r="AF92" s="30"/>
      <c r="AG92" s="30"/>
      <c r="AH92" s="30"/>
    </row>
    <row r="93" spans="1:34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  <c r="AF93" s="30"/>
      <c r="AG93" s="30"/>
      <c r="AH93" s="30"/>
    </row>
    <row r="94" spans="1:34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  <c r="AF94" s="30"/>
      <c r="AG94" s="30"/>
      <c r="AH94" s="30"/>
    </row>
    <row r="95" spans="1:34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  <c r="AF95" s="30"/>
      <c r="AG95" s="30"/>
      <c r="AH95" s="30"/>
    </row>
    <row r="96" spans="1:34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  <c r="AF96" s="30"/>
      <c r="AG96" s="30"/>
      <c r="AH96" s="30"/>
    </row>
    <row r="97" spans="1:3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  <c r="AF97" s="30"/>
      <c r="AG97" s="30"/>
      <c r="AH97" s="30"/>
    </row>
    <row r="98" spans="1:3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  <c r="AF98" s="30"/>
      <c r="AG98" s="30"/>
      <c r="AH98" s="30"/>
    </row>
    <row r="99" spans="1:3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  <c r="AF99" s="30"/>
      <c r="AG99" s="30"/>
      <c r="AH99" s="30"/>
    </row>
    <row r="100" spans="1:3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  <c r="AF100" s="30"/>
      <c r="AG100" s="30"/>
      <c r="AH100" s="30"/>
    </row>
    <row r="101" spans="1:3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  <c r="AF101" s="30"/>
      <c r="AG101" s="30"/>
      <c r="AH101" s="30"/>
    </row>
    <row r="102" spans="1:3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  <c r="AF102" s="30"/>
      <c r="AG102" s="30"/>
      <c r="AH102" s="30"/>
    </row>
    <row r="103" spans="1:3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  <c r="AF103" s="30"/>
      <c r="AG103" s="30"/>
      <c r="AH103" s="30"/>
    </row>
    <row r="104" spans="1:3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  <c r="AF104" s="30"/>
      <c r="AG104" s="30"/>
      <c r="AH104" s="30"/>
    </row>
    <row r="105" spans="1:3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  <c r="AF105" s="30"/>
      <c r="AG105" s="30"/>
      <c r="AH105" s="30"/>
    </row>
    <row r="106" spans="1:3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  <c r="AF106" s="30"/>
      <c r="AG106" s="30"/>
      <c r="AH106" s="30"/>
    </row>
    <row r="107" spans="1:3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  <c r="AF107" s="30"/>
      <c r="AG107" s="30"/>
      <c r="AH107" s="30"/>
    </row>
    <row r="108" spans="1:3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  <c r="AF108" s="30"/>
      <c r="AG108" s="30"/>
      <c r="AH108" s="30"/>
    </row>
    <row r="109" spans="1:3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  <c r="AF109" s="30"/>
      <c r="AG109" s="30"/>
      <c r="AH109" s="30"/>
    </row>
    <row r="110" spans="1:3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  <c r="AF110" s="30"/>
      <c r="AG110" s="30"/>
      <c r="AH110" s="30"/>
    </row>
    <row r="111" spans="1:3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  <c r="AF111" s="30"/>
      <c r="AG111" s="30"/>
      <c r="AH111" s="30"/>
    </row>
    <row r="112" spans="1:3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  <c r="AF112" s="30"/>
      <c r="AG112" s="30"/>
      <c r="AH112" s="30"/>
    </row>
    <row r="113" spans="1:3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  <c r="AF113" s="30"/>
      <c r="AG113" s="30"/>
      <c r="AH113" s="30"/>
    </row>
    <row r="114" spans="1:3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  <c r="AF114" s="30"/>
      <c r="AG114" s="30"/>
      <c r="AH114" s="30"/>
    </row>
    <row r="115" spans="1:3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  <c r="AF115" s="30"/>
      <c r="AG115" s="30"/>
      <c r="AH115" s="30"/>
    </row>
    <row r="116" spans="1:3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  <c r="AF116" s="30"/>
      <c r="AG116" s="30"/>
      <c r="AH116" s="30"/>
    </row>
    <row r="117" spans="1:3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  <c r="AF117" s="30"/>
      <c r="AG117" s="30"/>
      <c r="AH117" s="30"/>
    </row>
    <row r="118" spans="1:3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  <c r="AF118" s="30"/>
      <c r="AG118" s="30"/>
      <c r="AH118" s="30"/>
    </row>
    <row r="119" spans="1:3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  <c r="AF119" s="30"/>
      <c r="AG119" s="30"/>
      <c r="AH119" s="30"/>
    </row>
    <row r="120" spans="1:3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  <c r="AF120" s="30"/>
      <c r="AG120" s="30"/>
      <c r="AH120" s="30"/>
    </row>
    <row r="121" spans="1:3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  <c r="AF121" s="30"/>
      <c r="AG121" s="30"/>
      <c r="AH121" s="30"/>
    </row>
    <row r="122" spans="1:3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  <c r="AF122" s="30"/>
      <c r="AG122" s="30"/>
      <c r="AH122" s="30"/>
    </row>
    <row r="123" spans="1:3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  <c r="AF123" s="30"/>
      <c r="AG123" s="30"/>
      <c r="AH123" s="30"/>
    </row>
    <row r="124" spans="1:3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  <c r="AF124" s="30"/>
      <c r="AG124" s="30"/>
      <c r="AH124" s="30"/>
    </row>
    <row r="125" spans="1:3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  <c r="AF125" s="30"/>
      <c r="AG125" s="30"/>
      <c r="AH125" s="30"/>
    </row>
    <row r="126" spans="1:3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  <c r="AF126" s="30"/>
      <c r="AG126" s="30"/>
      <c r="AH126" s="30"/>
    </row>
    <row r="127" spans="1:3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  <c r="AF127" s="30"/>
      <c r="AG127" s="30"/>
      <c r="AH127" s="30"/>
    </row>
    <row r="128" spans="1:3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  <c r="AF128" s="30"/>
      <c r="AG128" s="30"/>
      <c r="AH128" s="30"/>
    </row>
    <row r="129" spans="1:3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  <c r="AF129" s="30"/>
      <c r="AG129" s="30"/>
      <c r="AH129" s="30"/>
    </row>
    <row r="130" spans="1:3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  <c r="AF130" s="30"/>
      <c r="AG130" s="30"/>
      <c r="AH130" s="30"/>
    </row>
    <row r="131" spans="1:3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  <c r="AF131" s="30"/>
      <c r="AG131" s="30"/>
      <c r="AH131" s="30"/>
    </row>
    <row r="132" spans="1:3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  <c r="AF132" s="30"/>
      <c r="AG132" s="30"/>
      <c r="AH132" s="30"/>
    </row>
    <row r="133" spans="1:3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  <c r="AF133" s="30"/>
      <c r="AG133" s="30"/>
      <c r="AH133" s="30"/>
    </row>
    <row r="134" spans="1:3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  <c r="AF134" s="30"/>
      <c r="AG134" s="30"/>
      <c r="AH134" s="30"/>
    </row>
    <row r="135" spans="1:3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  <c r="AF135" s="30"/>
      <c r="AG135" s="30"/>
      <c r="AH135" s="30"/>
    </row>
    <row r="136" spans="1:3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  <c r="AF136" s="30"/>
      <c r="AG136" s="30"/>
      <c r="AH136" s="30"/>
    </row>
    <row r="137" spans="1:3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  <c r="AF137" s="30"/>
      <c r="AG137" s="30"/>
      <c r="AH137" s="30"/>
    </row>
    <row r="138" spans="1:3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  <c r="AF138" s="30"/>
      <c r="AG138" s="30"/>
      <c r="AH138" s="30"/>
    </row>
    <row r="139" spans="1:3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  <c r="AF139" s="30"/>
      <c r="AG139" s="30"/>
      <c r="AH139" s="30"/>
    </row>
    <row r="140" spans="1:3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  <c r="AF140" s="30"/>
      <c r="AG140" s="30"/>
      <c r="AH140" s="30"/>
    </row>
    <row r="141" spans="1:3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  <c r="AF141" s="30"/>
      <c r="AG141" s="30"/>
      <c r="AH141" s="30"/>
    </row>
    <row r="142" spans="1:3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  <c r="AF142" s="30"/>
      <c r="AG142" s="30"/>
      <c r="AH142" s="30"/>
    </row>
    <row r="143" spans="1:3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  <c r="AF143" s="30"/>
      <c r="AG143" s="30"/>
      <c r="AH143" s="30"/>
    </row>
    <row r="144" spans="1:3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  <c r="AF144" s="30"/>
      <c r="AG144" s="30"/>
      <c r="AH144" s="30"/>
    </row>
    <row r="145" spans="1:3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  <c r="AF145" s="30"/>
      <c r="AG145" s="30"/>
      <c r="AH145" s="30"/>
    </row>
    <row r="146" spans="1:3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  <c r="AF146" s="30"/>
      <c r="AG146" s="30"/>
      <c r="AH146" s="30"/>
    </row>
    <row r="147" spans="1:3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  <c r="AF147" s="30"/>
      <c r="AG147" s="30"/>
      <c r="AH147" s="30"/>
    </row>
    <row r="148" spans="1:3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  <c r="AF148" s="30"/>
      <c r="AG148" s="30"/>
      <c r="AH148" s="30"/>
    </row>
    <row r="149" spans="1:3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  <c r="AF149" s="30"/>
      <c r="AG149" s="30"/>
      <c r="AH149" s="30"/>
    </row>
    <row r="150" spans="1:3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  <c r="AF150" s="30"/>
      <c r="AG150" s="30"/>
      <c r="AH150" s="30"/>
    </row>
    <row r="151" spans="1:3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  <c r="AF151" s="30"/>
      <c r="AG151" s="30"/>
      <c r="AH151" s="30"/>
    </row>
    <row r="152" spans="1:3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  <c r="AF152" s="30"/>
      <c r="AG152" s="30"/>
      <c r="AH152" s="30"/>
    </row>
    <row r="153" spans="1:3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  <c r="AF153" s="30"/>
      <c r="AG153" s="30"/>
      <c r="AH153" s="30"/>
    </row>
    <row r="154" spans="1:3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  <c r="AF154" s="30"/>
      <c r="AG154" s="30"/>
      <c r="AH154" s="30"/>
    </row>
    <row r="155" spans="1:3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  <c r="AF155" s="30"/>
      <c r="AG155" s="30"/>
      <c r="AH155" s="30"/>
    </row>
    <row r="156" spans="1:3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  <c r="AF156" s="30"/>
      <c r="AG156" s="30"/>
      <c r="AH156" s="30"/>
    </row>
    <row r="157" spans="1:3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  <c r="AF157" s="30"/>
      <c r="AG157" s="30"/>
      <c r="AH157" s="30"/>
    </row>
    <row r="158" spans="1:3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  <c r="AF158" s="30"/>
      <c r="AG158" s="30"/>
      <c r="AH158" s="30"/>
    </row>
    <row r="159" spans="1:3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  <c r="AF159" s="30"/>
      <c r="AG159" s="30"/>
      <c r="AH159" s="30"/>
    </row>
    <row r="160" spans="1:3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  <c r="AF160" s="30"/>
      <c r="AG160" s="30"/>
      <c r="AH160" s="30"/>
    </row>
    <row r="161" spans="1:3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  <c r="AF161" s="30"/>
      <c r="AG161" s="30"/>
      <c r="AH161" s="30"/>
    </row>
    <row r="162" spans="1:3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  <c r="AF162" s="30"/>
      <c r="AG162" s="30"/>
      <c r="AH162" s="30"/>
    </row>
    <row r="163" spans="1:3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  <c r="AF163" s="30"/>
      <c r="AG163" s="30"/>
      <c r="AH163" s="30"/>
    </row>
    <row r="164" spans="1:3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  <c r="AF164" s="30"/>
      <c r="AG164" s="30"/>
      <c r="AH164" s="30"/>
    </row>
    <row r="165" spans="1:3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0"/>
      <c r="AG165" s="30"/>
      <c r="AH165" s="30"/>
    </row>
    <row r="166" spans="1:3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0"/>
      <c r="AG166" s="30"/>
      <c r="AH166" s="30"/>
    </row>
    <row r="167" spans="1:3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0"/>
      <c r="AG167" s="30"/>
      <c r="AH167" s="30"/>
    </row>
    <row r="168" spans="1:3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0"/>
      <c r="AG168" s="30"/>
      <c r="AH168" s="30"/>
    </row>
    <row r="169" spans="1:3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0"/>
      <c r="AG169" s="30"/>
      <c r="AH169" s="30"/>
    </row>
    <row r="170" spans="1:3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0"/>
      <c r="AG170" s="30"/>
      <c r="AH170" s="30"/>
    </row>
    <row r="171" spans="1:3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0"/>
      <c r="AG171" s="30"/>
      <c r="AH171" s="30"/>
    </row>
    <row r="172" spans="1:3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0"/>
      <c r="AG172" s="30"/>
      <c r="AH172" s="30"/>
    </row>
    <row r="173" spans="1:3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0"/>
      <c r="AG173" s="30"/>
      <c r="AH173" s="30"/>
    </row>
    <row r="174" spans="1:3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0"/>
      <c r="AG174" s="30"/>
      <c r="AH174" s="30"/>
    </row>
    <row r="175" spans="1:3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0"/>
      <c r="AG175" s="30"/>
      <c r="AH175" s="30"/>
    </row>
    <row r="176" spans="1:3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0"/>
      <c r="AG176" s="30"/>
      <c r="AH176" s="30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3:K33"/>
    <mergeCell ref="B32:L32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25
</oddFooter>
  </headerFooter>
  <colBreaks count="1" manualBreakCount="1">
    <brk id="12" max="104857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79"/>
  <sheetViews>
    <sheetView zoomScaleNormal="100" zoomScaleSheetLayoutView="80" workbookViewId="0">
      <selection activeCell="A47" sqref="A47:G54"/>
    </sheetView>
  </sheetViews>
  <sheetFormatPr baseColWidth="10" defaultColWidth="11.5703125" defaultRowHeight="15" x14ac:dyDescent="0.25"/>
  <cols>
    <col min="1" max="1" width="3.7109375" style="1" customWidth="1"/>
    <col min="2" max="2" width="14.28515625" style="1" customWidth="1"/>
    <col min="3" max="8" width="8.42578125" style="1" customWidth="1"/>
    <col min="9" max="9" width="11.28515625" style="1" customWidth="1"/>
    <col min="10" max="10" width="12.140625" style="1" customWidth="1"/>
    <col min="11" max="11" width="11.5703125" style="1" customWidth="1"/>
    <col min="12" max="12" width="1.570312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24" width="11.5703125" style="30" customWidth="1"/>
    <col min="25" max="26" width="11.5703125" style="29" customWidth="1"/>
    <col min="27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28.9" customHeight="1" x14ac:dyDescent="0.25">
      <c r="A8" s="10"/>
      <c r="B8" s="3"/>
      <c r="C8" s="264" t="s">
        <v>120</v>
      </c>
      <c r="D8" s="264"/>
      <c r="E8" s="264"/>
      <c r="F8" s="264"/>
      <c r="G8" s="264"/>
      <c r="H8" s="264"/>
      <c r="I8" s="264"/>
      <c r="J8" s="264"/>
      <c r="K8" s="264"/>
      <c r="L8" s="69"/>
    </row>
    <row r="9" spans="1:18" ht="15.6" x14ac:dyDescent="0.3">
      <c r="A9" s="10"/>
      <c r="B9" s="3"/>
      <c r="C9" s="250" t="s">
        <v>371</v>
      </c>
      <c r="D9" s="250"/>
      <c r="E9" s="250"/>
      <c r="F9" s="250"/>
      <c r="G9" s="250"/>
      <c r="H9" s="250"/>
      <c r="I9" s="250"/>
      <c r="J9" s="250"/>
      <c r="K9" s="250"/>
      <c r="L9" s="70"/>
    </row>
    <row r="10" spans="1:18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</row>
    <row r="11" spans="1:18" ht="22.5" customHeight="1" x14ac:dyDescent="0.25">
      <c r="A11" s="10"/>
      <c r="B11" s="62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271</v>
      </c>
      <c r="K11" s="246" t="s">
        <v>212</v>
      </c>
      <c r="L11" s="11"/>
    </row>
    <row r="12" spans="1:18" ht="18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11"/>
      <c r="N12" s="195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</row>
    <row r="14" spans="1:18" ht="15.75" x14ac:dyDescent="0.25">
      <c r="A14" s="10"/>
      <c r="B14" s="166" t="s">
        <v>124</v>
      </c>
      <c r="C14" s="233">
        <v>131.49210710107309</v>
      </c>
      <c r="D14" s="233">
        <v>143.10652673601135</v>
      </c>
      <c r="E14" s="233">
        <v>168.66850603653026</v>
      </c>
      <c r="F14" s="233">
        <v>174.35518316897156</v>
      </c>
      <c r="G14" s="233">
        <v>196.79571126723161</v>
      </c>
      <c r="H14" s="233">
        <v>231.39814489032068</v>
      </c>
      <c r="I14" s="181">
        <v>17.582920583112681</v>
      </c>
      <c r="J14" s="181">
        <v>4.1315838882521883</v>
      </c>
      <c r="K14" s="181">
        <v>12.870582732554858</v>
      </c>
      <c r="L14" s="11"/>
      <c r="N14" s="30">
        <v>2009</v>
      </c>
      <c r="O14" s="155" t="s">
        <v>146</v>
      </c>
      <c r="P14" s="46">
        <v>131.49210710107309</v>
      </c>
      <c r="Q14" s="46" t="e">
        <v>#REF!</v>
      </c>
      <c r="R14" s="30" t="e">
        <v>#REF!</v>
      </c>
    </row>
    <row r="15" spans="1:18" ht="15.75" x14ac:dyDescent="0.25">
      <c r="A15" s="10"/>
      <c r="B15" s="166" t="s">
        <v>125</v>
      </c>
      <c r="C15" s="233">
        <v>134.79177122091244</v>
      </c>
      <c r="D15" s="233">
        <v>147.2121231491202</v>
      </c>
      <c r="E15" s="233">
        <v>161.817888612856</v>
      </c>
      <c r="F15" s="233">
        <v>165.08359196924502</v>
      </c>
      <c r="G15" s="233">
        <v>194.3347841670265</v>
      </c>
      <c r="H15" s="233">
        <v>224.21721648987915</v>
      </c>
      <c r="I15" s="181">
        <v>15.376780050435723</v>
      </c>
      <c r="J15" s="181">
        <v>-3.1032782928511304</v>
      </c>
      <c r="K15" s="181">
        <v>17.719018497750504</v>
      </c>
      <c r="L15" s="11"/>
      <c r="O15" s="155" t="s">
        <v>135</v>
      </c>
      <c r="P15" s="46">
        <v>134.79177122091244</v>
      </c>
      <c r="Q15" s="46">
        <v>2.5094009006206175</v>
      </c>
      <c r="R15" s="30" t="e">
        <v>#REF!</v>
      </c>
    </row>
    <row r="16" spans="1:18" ht="15.75" x14ac:dyDescent="0.25">
      <c r="A16" s="10"/>
      <c r="B16" s="166" t="s">
        <v>126</v>
      </c>
      <c r="C16" s="233">
        <v>131.67054856317876</v>
      </c>
      <c r="D16" s="233">
        <v>143.80927929998774</v>
      </c>
      <c r="E16" s="233">
        <v>157.0657656846528</v>
      </c>
      <c r="F16" s="233">
        <v>164.47980060039671</v>
      </c>
      <c r="G16" s="233">
        <v>193.79335215799259</v>
      </c>
      <c r="H16" s="233">
        <v>253.20234033576145</v>
      </c>
      <c r="I16" s="223">
        <v>30.655844236253738</v>
      </c>
      <c r="J16" s="223">
        <v>12.927251662314099</v>
      </c>
      <c r="K16" s="223">
        <v>17.821976589583223</v>
      </c>
      <c r="L16" s="11"/>
      <c r="M16" s="169"/>
      <c r="O16" s="155" t="s">
        <v>136</v>
      </c>
      <c r="P16" s="46">
        <v>131.67054856317876</v>
      </c>
      <c r="Q16" s="46">
        <v>-2.315588429072768</v>
      </c>
      <c r="R16" s="30" t="e">
        <v>#REF!</v>
      </c>
    </row>
    <row r="17" spans="1:18" ht="15.75" x14ac:dyDescent="0.25">
      <c r="A17" s="10"/>
      <c r="B17" s="166" t="s">
        <v>127</v>
      </c>
      <c r="C17" s="233">
        <v>132.32683708393893</v>
      </c>
      <c r="D17" s="233">
        <v>144.98013756450828</v>
      </c>
      <c r="E17" s="233">
        <v>154.81685674915045</v>
      </c>
      <c r="F17" s="233">
        <v>163.37582985412703</v>
      </c>
      <c r="G17" s="233">
        <v>191.07509375653632</v>
      </c>
      <c r="H17" s="233">
        <v>226.08052348542287</v>
      </c>
      <c r="I17" s="223">
        <v>18.320247312551217</v>
      </c>
      <c r="J17" s="223">
        <v>-10.711519022444039</v>
      </c>
      <c r="K17" s="223">
        <v>16.954321778895356</v>
      </c>
      <c r="L17" s="12"/>
      <c r="M17" s="169"/>
      <c r="O17" s="155" t="s">
        <v>137</v>
      </c>
      <c r="P17" s="46">
        <v>132.32683708393893</v>
      </c>
      <c r="Q17" s="46">
        <v>0.49843228263399819</v>
      </c>
      <c r="R17" s="30" t="e">
        <v>#REF!</v>
      </c>
    </row>
    <row r="18" spans="1:18" ht="15.75" x14ac:dyDescent="0.25">
      <c r="A18" s="10"/>
      <c r="B18" s="166" t="s">
        <v>128</v>
      </c>
      <c r="C18" s="233">
        <v>132.37509079340242</v>
      </c>
      <c r="D18" s="233">
        <v>146.25067692858744</v>
      </c>
      <c r="E18" s="233">
        <v>153.61570224182151</v>
      </c>
      <c r="F18" s="233">
        <v>163.60238192515351</v>
      </c>
      <c r="G18" s="233">
        <v>189.02243241263716</v>
      </c>
      <c r="H18" s="233">
        <v>240.52588045396527</v>
      </c>
      <c r="I18" s="223">
        <v>27.247267630593043</v>
      </c>
      <c r="J18" s="223">
        <v>6.389474310233445</v>
      </c>
      <c r="K18" s="223">
        <v>15.537701950521154</v>
      </c>
      <c r="L18" s="11"/>
      <c r="M18" s="169"/>
      <c r="O18" s="155" t="s">
        <v>138</v>
      </c>
      <c r="P18" s="46">
        <v>132.37509079340242</v>
      </c>
      <c r="Q18" s="46">
        <v>3.6465550395403667E-2</v>
      </c>
      <c r="R18" s="30" t="e">
        <v>#REF!</v>
      </c>
    </row>
    <row r="19" spans="1:18" ht="15.75" x14ac:dyDescent="0.25">
      <c r="A19" s="10"/>
      <c r="B19" s="166" t="s">
        <v>129</v>
      </c>
      <c r="C19" s="233">
        <v>133.40021184265797</v>
      </c>
      <c r="D19" s="233">
        <v>147.19247820588973</v>
      </c>
      <c r="E19" s="233">
        <v>155.20141030287471</v>
      </c>
      <c r="F19" s="233">
        <v>165.26428406111629</v>
      </c>
      <c r="G19" s="233">
        <v>188.76578447074442</v>
      </c>
      <c r="H19" s="232">
        <v>232.85445539053001</v>
      </c>
      <c r="I19" s="67">
        <v>23.356283048540828</v>
      </c>
      <c r="J19" s="67">
        <v>-3.1894385123780955</v>
      </c>
      <c r="K19" s="67">
        <v>14.220556209796097</v>
      </c>
      <c r="L19" s="11"/>
      <c r="M19" s="169"/>
      <c r="O19" s="155" t="s">
        <v>139</v>
      </c>
      <c r="P19" s="46">
        <v>133.40021184265797</v>
      </c>
      <c r="Q19" s="46">
        <v>0.77440630492593421</v>
      </c>
      <c r="R19" s="30" t="e">
        <v>#REF!</v>
      </c>
    </row>
    <row r="20" spans="1:18" ht="15.75" x14ac:dyDescent="0.25">
      <c r="A20" s="10"/>
      <c r="B20" s="166" t="s">
        <v>130</v>
      </c>
      <c r="C20" s="233">
        <v>135.32256038012559</v>
      </c>
      <c r="D20" s="233">
        <v>148.40003288522817</v>
      </c>
      <c r="E20" s="233">
        <v>159.58720557995653</v>
      </c>
      <c r="F20" s="233">
        <v>171.2995626660099</v>
      </c>
      <c r="G20" s="233">
        <v>195.99967228051301</v>
      </c>
      <c r="H20" s="233"/>
      <c r="I20" s="154"/>
      <c r="J20" s="154"/>
      <c r="K20" s="154">
        <v>14.419248496659609</v>
      </c>
      <c r="L20" s="11"/>
      <c r="M20" s="169"/>
      <c r="O20" s="155" t="s">
        <v>140</v>
      </c>
      <c r="P20" s="46">
        <v>135.32256038012559</v>
      </c>
      <c r="Q20" s="46">
        <v>1.4410385942527526</v>
      </c>
      <c r="R20" s="30" t="e">
        <v>#REF!</v>
      </c>
    </row>
    <row r="21" spans="1:18" ht="15.75" x14ac:dyDescent="0.25">
      <c r="A21" s="10"/>
      <c r="B21" s="166" t="s">
        <v>99</v>
      </c>
      <c r="C21" s="233">
        <v>137.20542914367243</v>
      </c>
      <c r="D21" s="233">
        <v>150.48815671690906</v>
      </c>
      <c r="E21" s="233">
        <v>156.07683065677941</v>
      </c>
      <c r="F21" s="233">
        <v>169.9383791038525</v>
      </c>
      <c r="G21" s="233">
        <v>192.90418570735616</v>
      </c>
      <c r="H21" s="233"/>
      <c r="I21" s="154"/>
      <c r="J21" s="154"/>
      <c r="K21" s="154">
        <v>13.514196572081483</v>
      </c>
      <c r="L21" s="11"/>
      <c r="M21" s="169"/>
      <c r="O21" s="155" t="s">
        <v>141</v>
      </c>
      <c r="P21" s="46">
        <v>137.20542914367243</v>
      </c>
      <c r="Q21" s="46">
        <v>1.3913930968035171</v>
      </c>
      <c r="R21" s="30" t="e">
        <v>#REF!</v>
      </c>
    </row>
    <row r="22" spans="1:18" ht="15.75" x14ac:dyDescent="0.25">
      <c r="A22" s="10"/>
      <c r="B22" s="166" t="s">
        <v>131</v>
      </c>
      <c r="C22" s="233">
        <v>139.50678261252602</v>
      </c>
      <c r="D22" s="233">
        <v>153.6082031308118</v>
      </c>
      <c r="E22" s="233">
        <v>152.84347726780771</v>
      </c>
      <c r="F22" s="233">
        <v>170.5849123449452</v>
      </c>
      <c r="G22" s="233">
        <v>192.45008952645867</v>
      </c>
      <c r="H22" s="233"/>
      <c r="I22" s="154"/>
      <c r="J22" s="154"/>
      <c r="K22" s="154">
        <v>12.817767339997332</v>
      </c>
      <c r="L22" s="11"/>
      <c r="M22" s="169"/>
      <c r="O22" s="155" t="s">
        <v>142</v>
      </c>
      <c r="P22" s="46">
        <v>139.50678261252602</v>
      </c>
      <c r="Q22" s="46">
        <v>1.6773049603188595</v>
      </c>
      <c r="R22" s="30" t="e">
        <v>#REF!</v>
      </c>
    </row>
    <row r="23" spans="1:18" ht="15.75" x14ac:dyDescent="0.25">
      <c r="A23" s="10"/>
      <c r="B23" s="166" t="s">
        <v>132</v>
      </c>
      <c r="C23" s="233">
        <v>142.98009145933207</v>
      </c>
      <c r="D23" s="233">
        <v>155.82474964241089</v>
      </c>
      <c r="E23" s="233">
        <v>154.32623803804864</v>
      </c>
      <c r="F23" s="233">
        <v>171.35562845839232</v>
      </c>
      <c r="G23" s="233">
        <v>193.21559239964611</v>
      </c>
      <c r="H23" s="233"/>
      <c r="I23" s="181"/>
      <c r="J23" s="181"/>
      <c r="K23" s="181">
        <v>12.757073775701343</v>
      </c>
      <c r="L23" s="11"/>
      <c r="M23" s="169"/>
      <c r="O23" s="155" t="s">
        <v>143</v>
      </c>
      <c r="P23" s="46">
        <v>142.98009145933207</v>
      </c>
      <c r="Q23" s="46">
        <v>2.4897060786306158</v>
      </c>
      <c r="R23" s="30" t="e">
        <v>#REF!</v>
      </c>
    </row>
    <row r="24" spans="1:18" ht="15.75" x14ac:dyDescent="0.25">
      <c r="A24" s="10"/>
      <c r="B24" s="166" t="s">
        <v>133</v>
      </c>
      <c r="C24" s="233">
        <v>145.22136880121917</v>
      </c>
      <c r="D24" s="233">
        <v>158.30620017752096</v>
      </c>
      <c r="E24" s="233">
        <v>156.76280055175644</v>
      </c>
      <c r="F24" s="233">
        <v>176.63404452846279</v>
      </c>
      <c r="G24" s="233">
        <v>200.3089207524352</v>
      </c>
      <c r="H24" s="233"/>
      <c r="I24" s="154"/>
      <c r="J24" s="154"/>
      <c r="K24" s="154">
        <v>13.403348311008889</v>
      </c>
      <c r="L24" s="11"/>
      <c r="M24" s="169"/>
      <c r="O24" s="155" t="s">
        <v>144</v>
      </c>
      <c r="P24" s="46">
        <v>145.22136880121917</v>
      </c>
      <c r="Q24" s="46">
        <v>1.5675450470141739</v>
      </c>
      <c r="R24" s="30" t="e">
        <v>#REF!</v>
      </c>
    </row>
    <row r="25" spans="1:18" ht="15.75" x14ac:dyDescent="0.25">
      <c r="A25" s="10"/>
      <c r="B25" s="166" t="s">
        <v>134</v>
      </c>
      <c r="C25" s="233">
        <v>147.55388369622645</v>
      </c>
      <c r="D25" s="233">
        <v>160.94997964350546</v>
      </c>
      <c r="E25" s="233">
        <v>174.61286917644344</v>
      </c>
      <c r="F25" s="233">
        <v>197.35935195626851</v>
      </c>
      <c r="G25" s="233">
        <v>222.21706061692424</v>
      </c>
      <c r="H25" s="233"/>
      <c r="I25" s="154"/>
      <c r="J25" s="154"/>
      <c r="K25" s="154">
        <v>12.595151136371685</v>
      </c>
      <c r="L25" s="11"/>
      <c r="M25" s="169"/>
      <c r="O25" s="155" t="s">
        <v>145</v>
      </c>
      <c r="P25" s="46">
        <v>147.55388369622645</v>
      </c>
      <c r="Q25" s="46">
        <v>1.6061788387355502</v>
      </c>
      <c r="R25" s="30" t="e">
        <v>#REF!</v>
      </c>
    </row>
    <row r="26" spans="1:18" ht="15.75" x14ac:dyDescent="0.25">
      <c r="A26" s="10"/>
      <c r="B26" s="164" t="s">
        <v>53</v>
      </c>
      <c r="C26" s="92">
        <v>1643.8466826982651</v>
      </c>
      <c r="D26" s="92">
        <v>1800.1285440804911</v>
      </c>
      <c r="E26" s="92">
        <v>1905.395550898678</v>
      </c>
      <c r="F26" s="92">
        <v>2053.3329506369414</v>
      </c>
      <c r="G26" s="92">
        <v>2350.8826795155023</v>
      </c>
      <c r="H26" s="93">
        <v>1408.2785610458795</v>
      </c>
      <c r="I26" s="5"/>
      <c r="J26" s="5"/>
      <c r="K26" s="5"/>
      <c r="L26" s="11"/>
      <c r="M26" s="169"/>
      <c r="N26" s="30">
        <v>2010</v>
      </c>
      <c r="O26" s="155" t="s">
        <v>147</v>
      </c>
      <c r="P26" s="46">
        <v>131.49210710107309</v>
      </c>
      <c r="Q26" s="46">
        <v>-10.885363497595367</v>
      </c>
      <c r="R26" s="30">
        <v>0</v>
      </c>
    </row>
    <row r="27" spans="1:18" ht="15.75" x14ac:dyDescent="0.25">
      <c r="A27" s="10"/>
      <c r="B27" s="164" t="s">
        <v>54</v>
      </c>
      <c r="C27" s="94"/>
      <c r="D27" s="95">
        <v>9.5070825659786973</v>
      </c>
      <c r="E27" s="95">
        <v>5.8477494379134853</v>
      </c>
      <c r="F27" s="95">
        <v>7.7641306377822072</v>
      </c>
      <c r="G27" s="95">
        <v>14.491060925421827</v>
      </c>
      <c r="H27" s="96"/>
      <c r="I27" s="5"/>
      <c r="J27" s="5"/>
      <c r="K27" s="5"/>
      <c r="L27" s="11"/>
      <c r="M27" s="169"/>
      <c r="O27" s="155" t="s">
        <v>148</v>
      </c>
      <c r="P27" s="46">
        <v>134.79177122091244</v>
      </c>
      <c r="Q27" s="46">
        <v>2.5094009006206175</v>
      </c>
      <c r="R27" s="30">
        <v>0</v>
      </c>
    </row>
    <row r="28" spans="1:18" ht="15.75" x14ac:dyDescent="0.25">
      <c r="A28" s="10"/>
      <c r="B28" s="164"/>
      <c r="C28" s="94"/>
      <c r="D28" s="94"/>
      <c r="E28" s="94"/>
      <c r="F28" s="94"/>
      <c r="G28" s="94"/>
      <c r="H28" s="96"/>
      <c r="I28" s="5"/>
      <c r="J28" s="5"/>
      <c r="K28" s="5"/>
      <c r="L28" s="11"/>
      <c r="M28" s="169"/>
      <c r="O28" s="155" t="s">
        <v>149</v>
      </c>
      <c r="P28" s="46">
        <v>131.67054856317876</v>
      </c>
      <c r="Q28" s="46">
        <v>-2.315588429072768</v>
      </c>
      <c r="R28" s="30">
        <v>0</v>
      </c>
    </row>
    <row r="29" spans="1:18" ht="16.149999999999999" customHeight="1" x14ac:dyDescent="0.25">
      <c r="A29" s="10"/>
      <c r="B29" s="164" t="s">
        <v>373</v>
      </c>
      <c r="C29" s="92">
        <v>796.05656660516354</v>
      </c>
      <c r="D29" s="92">
        <v>872.55122188410473</v>
      </c>
      <c r="E29" s="92">
        <v>951.18612962788575</v>
      </c>
      <c r="F29" s="92">
        <v>996.16107157901013</v>
      </c>
      <c r="G29" s="92">
        <v>1153.7871582321686</v>
      </c>
      <c r="H29" s="93">
        <v>1408.2785610458795</v>
      </c>
      <c r="I29" s="5"/>
      <c r="J29" s="5"/>
      <c r="K29" s="5"/>
      <c r="L29" s="11"/>
      <c r="M29" s="169"/>
      <c r="O29" s="155" t="s">
        <v>150</v>
      </c>
      <c r="P29" s="46">
        <v>132.32683708393893</v>
      </c>
      <c r="Q29" s="46">
        <v>0.49843228263399819</v>
      </c>
      <c r="R29" s="30">
        <v>0</v>
      </c>
    </row>
    <row r="30" spans="1:18" ht="15.75" x14ac:dyDescent="0.25">
      <c r="A30" s="10"/>
      <c r="B30" s="164" t="s">
        <v>56</v>
      </c>
      <c r="C30" s="97"/>
      <c r="D30" s="95">
        <v>9.6091984524614649</v>
      </c>
      <c r="E30" s="95">
        <v>9.0120678043386526</v>
      </c>
      <c r="F30" s="95">
        <v>4.7283008603919763</v>
      </c>
      <c r="G30" s="95">
        <v>15.823353386346062</v>
      </c>
      <c r="H30" s="95">
        <v>22.057049343801193</v>
      </c>
      <c r="I30" s="5"/>
      <c r="J30" s="5"/>
      <c r="K30" s="5"/>
      <c r="L30" s="11"/>
      <c r="M30" s="169"/>
      <c r="O30" s="155" t="s">
        <v>151</v>
      </c>
      <c r="P30" s="46">
        <v>132.37509079340242</v>
      </c>
      <c r="Q30" s="46">
        <v>3.6465550395403667E-2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M31" s="169"/>
      <c r="O31" s="155" t="s">
        <v>152</v>
      </c>
      <c r="P31" s="46">
        <v>133.40021184265797</v>
      </c>
      <c r="Q31" s="46">
        <v>0.77440630492593421</v>
      </c>
      <c r="R31" s="30">
        <v>0</v>
      </c>
    </row>
    <row r="32" spans="1:18" ht="15.75" x14ac:dyDescent="0.25">
      <c r="A32" s="10"/>
      <c r="B32" s="265" t="s">
        <v>121</v>
      </c>
      <c r="C32" s="265"/>
      <c r="D32" s="265"/>
      <c r="E32" s="265"/>
      <c r="F32" s="265"/>
      <c r="G32" s="265"/>
      <c r="H32" s="265"/>
      <c r="I32" s="265"/>
      <c r="J32" s="265"/>
      <c r="K32" s="265"/>
      <c r="L32" s="266"/>
      <c r="M32" s="169"/>
      <c r="O32" s="155" t="s">
        <v>153</v>
      </c>
      <c r="P32" s="46">
        <v>135.32256038012559</v>
      </c>
      <c r="Q32" s="46">
        <v>1.4410385942527526</v>
      </c>
      <c r="R32" s="30">
        <v>0</v>
      </c>
    </row>
    <row r="33" spans="1:18" ht="15.75" x14ac:dyDescent="0.25">
      <c r="A33" s="10"/>
      <c r="B33" s="252" t="s">
        <v>220</v>
      </c>
      <c r="C33" s="252"/>
      <c r="D33" s="252"/>
      <c r="E33" s="252"/>
      <c r="F33" s="252"/>
      <c r="G33" s="252"/>
      <c r="H33" s="252"/>
      <c r="I33" s="252"/>
      <c r="J33" s="252"/>
      <c r="K33" s="252"/>
      <c r="L33" s="11"/>
      <c r="M33" s="169"/>
      <c r="O33" s="155" t="s">
        <v>154</v>
      </c>
      <c r="P33" s="46">
        <v>137.20542914367243</v>
      </c>
      <c r="Q33" s="46">
        <v>1.3913930968035171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M34" s="169"/>
      <c r="O34" s="155" t="s">
        <v>156</v>
      </c>
      <c r="P34" s="46">
        <v>139.50678261252602</v>
      </c>
      <c r="Q34" s="46">
        <v>1.6773049603188595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M35" s="169"/>
      <c r="O35" s="155" t="s">
        <v>199</v>
      </c>
      <c r="P35" s="46">
        <v>142.98009145933207</v>
      </c>
      <c r="Q35" s="46">
        <v>2.4897060786306158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M36" s="169"/>
      <c r="O36" s="155" t="s">
        <v>200</v>
      </c>
      <c r="P36" s="46">
        <v>145.22136880121917</v>
      </c>
      <c r="Q36" s="46">
        <v>1.5675450470141739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M37" s="169"/>
      <c r="O37" s="155" t="s">
        <v>208</v>
      </c>
      <c r="P37" s="46">
        <v>147.55388369622645</v>
      </c>
      <c r="Q37" s="46">
        <v>1.6061788387355502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M38" s="169"/>
      <c r="N38" s="30">
        <v>2011</v>
      </c>
      <c r="O38" s="155"/>
      <c r="P38" s="46">
        <f>+D14</f>
        <v>143.10652673601135</v>
      </c>
      <c r="Q38" s="46">
        <f t="shared" ref="Q38:Q78" si="0">+(P38/P37-1)*100</f>
        <v>-3.0140561866680571</v>
      </c>
      <c r="R38" s="30">
        <f>+(P38/P26-1)*100</f>
        <v>8.8327884395454248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M39" s="169"/>
      <c r="O39" s="155"/>
      <c r="P39" s="46">
        <f t="shared" ref="P39:P49" si="1">+D15</f>
        <v>147.2121231491202</v>
      </c>
      <c r="Q39" s="46">
        <f t="shared" si="0"/>
        <v>2.8689092711211117</v>
      </c>
      <c r="R39" s="30">
        <f>+((SUM(P38:P39)/SUM(P26:P27))-1)*100</f>
        <v>9.0259957585880013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M40" s="169"/>
      <c r="O40" s="155"/>
      <c r="P40" s="46">
        <f t="shared" si="1"/>
        <v>143.80927929998774</v>
      </c>
      <c r="Q40" s="46">
        <f t="shared" si="0"/>
        <v>-2.3115241981025658</v>
      </c>
      <c r="R40" s="30">
        <f>+((SUM(P38:P40)/SUM(P26:P28))-1)*100</f>
        <v>9.0898605106844101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M41" s="169"/>
      <c r="O41" s="155"/>
      <c r="P41" s="46">
        <f t="shared" si="1"/>
        <v>144.98013756450828</v>
      </c>
      <c r="Q41" s="46">
        <f t="shared" si="0"/>
        <v>0.81417434968025226</v>
      </c>
      <c r="R41" s="30">
        <f>+((SUM(P38:P41)/SUM(P26:P29))-1)*100</f>
        <v>9.2077178844790062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M42" s="169"/>
      <c r="O42" s="155"/>
      <c r="P42" s="46">
        <f t="shared" si="1"/>
        <v>146.25067692858744</v>
      </c>
      <c r="Q42" s="46">
        <f t="shared" si="0"/>
        <v>0.87635408920330171</v>
      </c>
      <c r="R42" s="30">
        <f>+((SUM(P38:P42)/SUM(P26:P30))-1)*100</f>
        <v>9.4622783687303258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M43" s="169"/>
      <c r="O43" s="155" t="s">
        <v>335</v>
      </c>
      <c r="P43" s="46">
        <f t="shared" si="1"/>
        <v>147.19247820588973</v>
      </c>
      <c r="Q43" s="46">
        <f t="shared" si="0"/>
        <v>0.64396370470283237</v>
      </c>
      <c r="R43" s="30">
        <f>+((SUM(P38:P43)/SUM(P26:P31))-1)*100</f>
        <v>9.6091984524614649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M44" s="169"/>
      <c r="O44" s="155"/>
      <c r="P44" s="46">
        <f t="shared" si="1"/>
        <v>148.40003288522817</v>
      </c>
      <c r="Q44" s="46">
        <f t="shared" si="0"/>
        <v>0.82039156759718956</v>
      </c>
      <c r="R44" s="30">
        <f>+((SUM(P38:P44)/SUM(P26:P32))-1)*100</f>
        <v>9.6171500078569672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M45" s="169"/>
      <c r="O45" s="155"/>
      <c r="P45" s="46">
        <f t="shared" si="1"/>
        <v>150.48815671690906</v>
      </c>
      <c r="Q45" s="46">
        <f t="shared" si="0"/>
        <v>1.4070912189728668</v>
      </c>
      <c r="R45" s="30">
        <f>+((SUM(P38:P45)/SUM(P26:P33))-1)*100</f>
        <v>9.6253361296817488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M46" s="169"/>
      <c r="O46" s="155"/>
      <c r="P46" s="46">
        <f t="shared" si="1"/>
        <v>153.6082031308118</v>
      </c>
      <c r="Q46" s="46">
        <f t="shared" si="0"/>
        <v>2.0732836935281274</v>
      </c>
      <c r="R46" s="30">
        <f>+((SUM(P38:P46)/SUM(P26:P34))-1)*100</f>
        <v>9.6810789155564727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M47" s="169"/>
      <c r="O47" s="155"/>
      <c r="P47" s="46">
        <f t="shared" si="1"/>
        <v>155.82474964241089</v>
      </c>
      <c r="Q47" s="46">
        <f t="shared" si="0"/>
        <v>1.4429870712773685</v>
      </c>
      <c r="R47" s="30">
        <f>+((SUM(P38:P47)/SUM(P26:P35))-1)*100</f>
        <v>9.6072591838724399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M48" s="169"/>
      <c r="O48" s="155"/>
      <c r="P48" s="46">
        <f t="shared" si="1"/>
        <v>158.30620017752096</v>
      </c>
      <c r="Q48" s="46">
        <f t="shared" si="0"/>
        <v>1.5924623917603187</v>
      </c>
      <c r="R48" s="30">
        <f>+((SUM(P38:P48)/SUM(P26:P36))-1)*100</f>
        <v>9.5493185244388989</v>
      </c>
    </row>
    <row r="49" spans="1:18" x14ac:dyDescent="0.25">
      <c r="A49" s="187" t="s">
        <v>372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M49" s="169"/>
      <c r="O49" s="155"/>
      <c r="P49" s="46">
        <f t="shared" si="1"/>
        <v>160.94997964350546</v>
      </c>
      <c r="Q49" s="46">
        <f t="shared" si="0"/>
        <v>1.6700416427277043</v>
      </c>
      <c r="R49" s="30">
        <f>+((SUM(P38:P49)/SUM(P26:P37))-1)*100</f>
        <v>9.5070825659786973</v>
      </c>
    </row>
    <row r="50" spans="1:18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M50" s="169"/>
      <c r="N50" s="30">
        <v>2012</v>
      </c>
      <c r="O50" s="155"/>
      <c r="P50" s="46">
        <f>+E14</f>
        <v>168.66850603653026</v>
      </c>
      <c r="Q50" s="46">
        <f t="shared" si="0"/>
        <v>4.7956056969506111</v>
      </c>
      <c r="R50" s="30">
        <f>+(P50/P38-1)*100</f>
        <v>17.862203690872256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169"/>
      <c r="O51" s="155"/>
      <c r="P51" s="46">
        <f t="shared" ref="P51:P61" si="2">+E15</f>
        <v>161.817888612856</v>
      </c>
      <c r="Q51" s="46">
        <f t="shared" si="0"/>
        <v>-4.0615865905580195</v>
      </c>
      <c r="R51" s="30">
        <f>+((SUM(P50:P51)/SUM(P38:P39))-1)*100</f>
        <v>13.83574385598294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169"/>
      <c r="O52" s="155"/>
      <c r="P52" s="46">
        <f t="shared" si="2"/>
        <v>157.0657656846528</v>
      </c>
      <c r="Q52" s="46">
        <f t="shared" si="0"/>
        <v>-2.9367105015023931</v>
      </c>
      <c r="R52" s="30">
        <f>+((SUM(P50:P52)/SUM(P38:P40))-1)*100</f>
        <v>12.30610323763317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169"/>
      <c r="O53" s="155"/>
      <c r="P53" s="46">
        <f t="shared" si="2"/>
        <v>154.81685674915045</v>
      </c>
      <c r="Q53" s="46">
        <f t="shared" si="0"/>
        <v>-1.4318262962647044</v>
      </c>
      <c r="R53" s="30">
        <f>+((SUM(P50:P53)/SUM(P38:P41))-1)*100</f>
        <v>10.923859287374116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169"/>
      <c r="O54" s="155"/>
      <c r="P54" s="46">
        <f t="shared" si="2"/>
        <v>153.61570224182151</v>
      </c>
      <c r="Q54" s="46">
        <f t="shared" si="0"/>
        <v>-0.77585511846114397</v>
      </c>
      <c r="R54" s="30">
        <f>+((SUM(P50:P54)/SUM(P38:P42))-1)*100</f>
        <v>9.7366959814476637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169"/>
      <c r="O55" s="155" t="s">
        <v>336</v>
      </c>
      <c r="P55" s="46">
        <f t="shared" si="2"/>
        <v>155.20141030287471</v>
      </c>
      <c r="Q55" s="46">
        <f t="shared" si="0"/>
        <v>1.0322564932567779</v>
      </c>
      <c r="R55" s="30">
        <f>+((SUM(P50:P55)/SUM(P38:P43))-1)*100</f>
        <v>9.0120678043386526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169"/>
      <c r="O56" s="155"/>
      <c r="P56" s="46">
        <f t="shared" si="2"/>
        <v>159.58720557995653</v>
      </c>
      <c r="Q56" s="46">
        <f t="shared" si="0"/>
        <v>2.8258733400186031</v>
      </c>
      <c r="R56" s="30">
        <f>+((SUM(P50:P56)/SUM(P38:P44))-1)*100</f>
        <v>8.7978813894306072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169"/>
      <c r="O57" s="155"/>
      <c r="P57" s="46">
        <f t="shared" si="2"/>
        <v>156.07683065677941</v>
      </c>
      <c r="Q57" s="46">
        <f t="shared" si="0"/>
        <v>-2.1996593714515233</v>
      </c>
      <c r="R57" s="30">
        <f>+((SUM(P50:P57)/SUM(P38:P45))-1)*100</f>
        <v>8.1447451266241302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169"/>
      <c r="O58" s="155"/>
      <c r="P58" s="46">
        <f t="shared" si="2"/>
        <v>152.84347726780771</v>
      </c>
      <c r="Q58" s="46">
        <f t="shared" si="0"/>
        <v>-2.0716421363539794</v>
      </c>
      <c r="R58" s="30">
        <f>+((SUM(P50:P58)/SUM(P38:P46))-1)*100</f>
        <v>7.1428398097776347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169"/>
      <c r="O59" s="155"/>
      <c r="P59" s="46">
        <f t="shared" si="2"/>
        <v>154.32623803804864</v>
      </c>
      <c r="Q59" s="46">
        <f t="shared" si="0"/>
        <v>0.97011713993060411</v>
      </c>
      <c r="R59" s="30">
        <f>+((SUM(P50:P59)/SUM(P38:P47))-1)*100</f>
        <v>6.2900435688522993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169"/>
      <c r="O60" s="155"/>
      <c r="P60" s="46">
        <f t="shared" si="2"/>
        <v>156.76280055175644</v>
      </c>
      <c r="Q60" s="46">
        <f t="shared" si="0"/>
        <v>1.5788387928610481</v>
      </c>
      <c r="R60" s="30">
        <f>+((SUM(P50:P60)/SUM(P38:P48))-1)*100</f>
        <v>5.5884160074233691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169"/>
      <c r="O61" s="155"/>
      <c r="P61" s="46">
        <f t="shared" si="2"/>
        <v>174.61286917644344</v>
      </c>
      <c r="Q61" s="46">
        <f t="shared" si="0"/>
        <v>11.386673727351315</v>
      </c>
      <c r="R61" s="30">
        <f>+((SUM(P50:P61)/SUM(P38:P49))-1)*100</f>
        <v>5.8477494379134853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169"/>
      <c r="N62" s="30">
        <v>2013</v>
      </c>
      <c r="O62" s="155"/>
      <c r="P62" s="46">
        <f>+F14</f>
        <v>174.35518316897156</v>
      </c>
      <c r="Q62" s="46">
        <f t="shared" si="0"/>
        <v>-0.1475756103700987</v>
      </c>
      <c r="R62" s="30">
        <f>+(P62/P50-1)*100</f>
        <v>3.3715109394576004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169"/>
      <c r="O63" s="155"/>
      <c r="P63" s="46">
        <f t="shared" ref="P63:P73" si="3">+F15</f>
        <v>165.08359196924502</v>
      </c>
      <c r="Q63" s="46">
        <f t="shared" si="0"/>
        <v>-5.3176458716121093</v>
      </c>
      <c r="R63" s="30">
        <f>+((SUM(P62:P63)/SUM(P50:P51))-1)*100</f>
        <v>2.7088499356616058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169"/>
      <c r="O64" s="155"/>
      <c r="P64" s="46">
        <f t="shared" si="3"/>
        <v>164.47980060039671</v>
      </c>
      <c r="Q64" s="46">
        <f t="shared" si="0"/>
        <v>-0.36574886798004247</v>
      </c>
      <c r="R64" s="30">
        <f>+((SUM(P62:P64)/SUM(P50:P52))-1)*100</f>
        <v>3.3568542478328967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169"/>
      <c r="O65" s="155"/>
      <c r="P65" s="46">
        <f t="shared" si="3"/>
        <v>163.37582985412703</v>
      </c>
      <c r="Q65" s="46">
        <f t="shared" si="0"/>
        <v>-0.67118925378063521</v>
      </c>
      <c r="R65" s="30">
        <f>+((SUM(P62:P65)/SUM(P50:P53))-1)*100</f>
        <v>3.8802289411045576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169"/>
      <c r="O66" s="155"/>
      <c r="P66" s="46">
        <f t="shared" si="3"/>
        <v>163.60238192515351</v>
      </c>
      <c r="Q66" s="46">
        <f t="shared" si="0"/>
        <v>0.13866927025176778</v>
      </c>
      <c r="R66" s="30">
        <f>+((SUM(P62:P66)/SUM(P50:P54))-1)*100</f>
        <v>4.3860224129036007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169"/>
      <c r="O67" s="155" t="s">
        <v>337</v>
      </c>
      <c r="P67" s="46">
        <f t="shared" si="3"/>
        <v>165.26428406111629</v>
      </c>
      <c r="Q67" s="46">
        <f t="shared" si="0"/>
        <v>1.0158178117009919</v>
      </c>
      <c r="R67" s="30">
        <f>+((SUM(P62:P67)/SUM(P50:P55))-1)*100</f>
        <v>4.7283008603919763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169"/>
      <c r="O68" s="155"/>
      <c r="P68" s="46">
        <f t="shared" si="3"/>
        <v>171.2995626660099</v>
      </c>
      <c r="Q68" s="46">
        <f t="shared" si="0"/>
        <v>3.6518952895240986</v>
      </c>
      <c r="R68" s="30">
        <f>+((SUM(P62:P68)/SUM(P50:P56))-1)*100</f>
        <v>5.1034083408718622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169"/>
      <c r="O69" s="155"/>
      <c r="P69" s="46">
        <f t="shared" si="3"/>
        <v>169.9383791038525</v>
      </c>
      <c r="Q69" s="46">
        <f t="shared" si="0"/>
        <v>-0.79462173806675862</v>
      </c>
      <c r="R69" s="30">
        <f>+((SUM(P62:P69)/SUM(P50:P57))-1)*100</f>
        <v>5.5688391086171629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169"/>
      <c r="O70" s="155"/>
      <c r="P70" s="46">
        <f t="shared" si="3"/>
        <v>170.5849123449452</v>
      </c>
      <c r="Q70" s="46">
        <f t="shared" si="0"/>
        <v>0.38045157574297939</v>
      </c>
      <c r="R70" s="30">
        <f>+((SUM(P62:P70)/SUM(P50:P58))-1)*100</f>
        <v>6.2189672390575268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169"/>
      <c r="O71" s="155"/>
      <c r="P71" s="46">
        <f t="shared" si="3"/>
        <v>171.35562845839232</v>
      </c>
      <c r="Q71" s="46">
        <f t="shared" si="0"/>
        <v>0.45180790191376996</v>
      </c>
      <c r="R71" s="30">
        <f>+((SUM(P62:P71)/SUM(P50:P59))-1)*100</f>
        <v>6.6911272368055164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169"/>
      <c r="O72" s="155"/>
      <c r="P72" s="46">
        <f t="shared" si="3"/>
        <v>176.63404452846279</v>
      </c>
      <c r="Q72" s="46">
        <f t="shared" si="0"/>
        <v>3.0803867474666236</v>
      </c>
      <c r="R72" s="30">
        <f>+((SUM(P62:P72)/SUM(P50:P60))-1)*100</f>
        <v>7.2331967658623375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169"/>
      <c r="O73" s="155"/>
      <c r="P73" s="46">
        <f t="shared" si="3"/>
        <v>197.35935195626851</v>
      </c>
      <c r="Q73" s="46">
        <f t="shared" si="0"/>
        <v>11.733472719335293</v>
      </c>
      <c r="R73" s="30">
        <f>+((SUM(P62:P73)/SUM(P50:P61))-1)*100</f>
        <v>7.7641306377822072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169"/>
      <c r="N74" s="30">
        <v>2014</v>
      </c>
      <c r="O74" s="155"/>
      <c r="P74" s="46">
        <f>+G14</f>
        <v>196.79571126723161</v>
      </c>
      <c r="Q74" s="46">
        <f t="shared" si="0"/>
        <v>-0.28559107204698675</v>
      </c>
      <c r="R74" s="30">
        <f>+(P74/P62-1)*100</f>
        <v>12.870582732554858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169"/>
      <c r="O75" s="155"/>
      <c r="P75" s="46">
        <f t="shared" ref="P75:P85" si="4">+G15</f>
        <v>194.3347841670265</v>
      </c>
      <c r="Q75" s="46">
        <f t="shared" si="0"/>
        <v>-1.2504983387891966</v>
      </c>
      <c r="R75" s="30">
        <f>+((SUM(P74:P75)/SUM(P62:P63))-1)*100</f>
        <v>15.228584381673294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169"/>
      <c r="O76" s="155"/>
      <c r="P76" s="46">
        <f t="shared" si="4"/>
        <v>193.79335215799259</v>
      </c>
      <c r="Q76" s="46">
        <f t="shared" si="0"/>
        <v>-0.27860787318886304</v>
      </c>
      <c r="R76" s="30">
        <f>+((SUM(P74:P76)/SUM(P62:P64))-1)*100</f>
        <v>16.075071599594203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169"/>
      <c r="O77" s="155"/>
      <c r="P77" s="46">
        <f t="shared" si="4"/>
        <v>191.07509375653632</v>
      </c>
      <c r="Q77" s="46">
        <f t="shared" si="0"/>
        <v>-1.4026582290811329</v>
      </c>
      <c r="R77" s="30">
        <f>+((SUM(P74:P77)/SUM(P62:P65))-1)*100</f>
        <v>16.290341241432582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169"/>
      <c r="O78" s="155"/>
      <c r="P78" s="46">
        <f t="shared" si="4"/>
        <v>189.02243241263716</v>
      </c>
      <c r="Q78" s="46">
        <f t="shared" si="0"/>
        <v>-1.0742694422092636</v>
      </c>
      <c r="R78" s="30">
        <f>+((SUM(P74:P78)/SUM(P62:P66))-1)*100</f>
        <v>16.142147647988338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169"/>
      <c r="O79" s="155" t="s">
        <v>338</v>
      </c>
      <c r="P79" s="46">
        <f t="shared" si="4"/>
        <v>188.76578447074442</v>
      </c>
      <c r="Q79" s="46">
        <f>+(P79/P78-1)*100</f>
        <v>-0.13577644653967047</v>
      </c>
      <c r="R79" s="30">
        <f>+((SUM(P74:P79)/SUM(P62:P67))-1)*100</f>
        <v>15.823353386346062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169"/>
      <c r="O80" s="155"/>
      <c r="P80" s="46">
        <f t="shared" si="4"/>
        <v>195.99967228051301</v>
      </c>
      <c r="Q80" s="46">
        <f>+(P80/P79-1)*100</f>
        <v>3.8322028698425159</v>
      </c>
      <c r="R80" s="30">
        <f>+((SUM(P74:P80)/SUM(P62:P68))-1)*100</f>
        <v>15.617331404546198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169"/>
      <c r="O81" s="155"/>
      <c r="P81" s="46">
        <f t="shared" si="4"/>
        <v>192.90418570735616</v>
      </c>
      <c r="Q81" s="46">
        <f>+(P81/P80-1)*100</f>
        <v>-1.5793325249680135</v>
      </c>
      <c r="R81" s="30">
        <f>+((SUM(P74:P81)/SUM(P62:P69))-1)*100</f>
        <v>15.350093788174002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169"/>
      <c r="O82" s="155"/>
      <c r="P82" s="46">
        <f t="shared" si="4"/>
        <v>192.45008952645867</v>
      </c>
      <c r="Q82" s="46">
        <f>+(P82/P81-1)*100</f>
        <v>-0.2353998588638051</v>
      </c>
      <c r="R82" s="30">
        <f>+((SUM(P74:P82)/SUM(P62:P70))-1)*100</f>
        <v>15.063634046905694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169"/>
      <c r="O83" s="155"/>
      <c r="P83" s="46">
        <f t="shared" si="4"/>
        <v>193.21559239964611</v>
      </c>
      <c r="Q83" s="46">
        <f t="shared" ref="Q83:Q84" si="5">+(P83/P82-1)*100</f>
        <v>0.39776696133062561</v>
      </c>
      <c r="R83" s="30">
        <f>+((SUM(P74:P83)/SUM(P62:P71))-1)*100</f>
        <v>14.828278377546189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169"/>
      <c r="O84" s="155"/>
      <c r="P84" s="46">
        <f t="shared" si="4"/>
        <v>200.3089207524352</v>
      </c>
      <c r="Q84" s="46">
        <f t="shared" si="5"/>
        <v>3.671198718847335</v>
      </c>
      <c r="R84" s="30">
        <f>+((SUM(P74:P84)/SUM(P62:P72))-1)*100</f>
        <v>14.692666986844527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55"/>
      <c r="P85" s="46">
        <f t="shared" si="4"/>
        <v>222.21706061692424</v>
      </c>
      <c r="Q85" s="46">
        <f>+(P85/P84-1)*100</f>
        <v>10.937176328539877</v>
      </c>
      <c r="R85" s="30">
        <f>+((SUM(P74:P85)/SUM(P62:P73))-1)*100</f>
        <v>14.491060925421827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55"/>
      <c r="P86" s="191">
        <f t="shared" ref="P86:P91" si="6">+H14</f>
        <v>231.39814489032068</v>
      </c>
      <c r="Q86" s="46">
        <f t="shared" ref="Q86:Q91" si="7">+(P86/P85-1)*100</f>
        <v>4.1315838882521883</v>
      </c>
      <c r="R86" s="30">
        <f>+((SUM(P86)/SUM(P74))-1)*100</f>
        <v>17.582920583112681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1">
        <f t="shared" si="6"/>
        <v>224.21721648987915</v>
      </c>
      <c r="Q87" s="46">
        <f t="shared" si="7"/>
        <v>-3.1032782928511304</v>
      </c>
      <c r="R87" s="30">
        <f>+((SUM(P86:P87)/SUM(P74:P75))-1)*100</f>
        <v>16.486790648820794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55"/>
      <c r="P88" s="191">
        <f t="shared" si="6"/>
        <v>253.20234033576145</v>
      </c>
      <c r="Q88" s="46">
        <f t="shared" si="7"/>
        <v>12.927251662314099</v>
      </c>
      <c r="R88" s="30">
        <f>+((SUM(P86:P88)/SUM(P74:P76))-1)*100</f>
        <v>21.181193865440882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55"/>
      <c r="P89" s="191">
        <f t="shared" si="6"/>
        <v>226.08052348542287</v>
      </c>
      <c r="Q89" s="46">
        <f t="shared" si="7"/>
        <v>-10.711519022444039</v>
      </c>
      <c r="R89" s="30">
        <f>+((SUM(P86:P89)/SUM(P74:P77))-1)*100</f>
        <v>20.476739771888042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191">
        <f t="shared" si="6"/>
        <v>240.52588045396527</v>
      </c>
      <c r="Q90" s="46">
        <f t="shared" si="7"/>
        <v>6.389474310233445</v>
      </c>
      <c r="R90" s="30">
        <f>+((SUM(P86:P90)/SUM(P74:P78))-1)*100</f>
        <v>21.802908994007609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O91" s="155" t="s">
        <v>339</v>
      </c>
      <c r="P91" s="191">
        <f t="shared" si="6"/>
        <v>232.85445539053001</v>
      </c>
      <c r="Q91" s="46">
        <f t="shared" si="7"/>
        <v>-3.1894385123780955</v>
      </c>
      <c r="R91" s="30">
        <f>+((SUM(P86:P91)/SUM(P74:P79))-1)*100</f>
        <v>22.057049343801193</v>
      </c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L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26
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zoomScaleSheetLayoutView="80" workbookViewId="0">
      <selection activeCell="A46" sqref="A46:K52"/>
    </sheetView>
  </sheetViews>
  <sheetFormatPr baseColWidth="10" defaultColWidth="11.5703125" defaultRowHeight="15" x14ac:dyDescent="0.25"/>
  <cols>
    <col min="1" max="1" width="3.7109375" style="1" customWidth="1"/>
    <col min="2" max="2" width="14.7109375" style="1" customWidth="1"/>
    <col min="3" max="8" width="8.42578125" style="1" customWidth="1"/>
    <col min="9" max="9" width="11.85546875" style="1" customWidth="1"/>
    <col min="10" max="10" width="12.5703125" style="1" customWidth="1"/>
    <col min="11" max="11" width="11.140625" style="1" customWidth="1"/>
    <col min="12" max="12" width="1.4257812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M3" s="195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49" t="s">
        <v>281</v>
      </c>
      <c r="D8" s="249"/>
      <c r="E8" s="249"/>
      <c r="F8" s="249"/>
      <c r="G8" s="249"/>
      <c r="H8" s="249"/>
      <c r="I8" s="249"/>
      <c r="J8" s="249"/>
      <c r="K8" s="249"/>
      <c r="L8" s="69"/>
    </row>
    <row r="9" spans="1:18" ht="15.6" x14ac:dyDescent="0.3">
      <c r="A9" s="10"/>
      <c r="B9" s="3"/>
      <c r="C9" s="250" t="s">
        <v>371</v>
      </c>
      <c r="D9" s="250"/>
      <c r="E9" s="250"/>
      <c r="F9" s="250"/>
      <c r="G9" s="250"/>
      <c r="H9" s="250"/>
      <c r="I9" s="250"/>
      <c r="J9" s="250"/>
      <c r="K9" s="250"/>
      <c r="L9" s="70"/>
    </row>
    <row r="10" spans="1:18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</row>
    <row r="11" spans="1:18" ht="23.25" customHeight="1" x14ac:dyDescent="0.25">
      <c r="A11" s="10"/>
      <c r="B11" s="62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271</v>
      </c>
      <c r="K11" s="246" t="s">
        <v>212</v>
      </c>
      <c r="L11" s="11"/>
    </row>
    <row r="12" spans="1:18" ht="18.7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66" t="s">
        <v>124</v>
      </c>
      <c r="C14" s="233">
        <v>80.308857307297345</v>
      </c>
      <c r="D14" s="233">
        <v>87.909908309940093</v>
      </c>
      <c r="E14" s="233">
        <v>99.239917474177801</v>
      </c>
      <c r="F14" s="233">
        <v>103.13293064529545</v>
      </c>
      <c r="G14" s="233">
        <v>116.57357615699139</v>
      </c>
      <c r="H14" s="233">
        <v>132.45473774545343</v>
      </c>
      <c r="I14" s="181">
        <v>13.62329449949673</v>
      </c>
      <c r="J14" s="181">
        <v>3.3548626157011041</v>
      </c>
      <c r="K14" s="181">
        <v>13.032350993614529</v>
      </c>
      <c r="L14" s="11"/>
      <c r="N14" s="30">
        <v>2009</v>
      </c>
      <c r="O14" s="155" t="s">
        <v>146</v>
      </c>
      <c r="P14" s="46">
        <v>80.308857307297345</v>
      </c>
      <c r="Q14" s="46" t="e">
        <v>#REF!</v>
      </c>
      <c r="R14" s="30" t="e">
        <v>#REF!</v>
      </c>
    </row>
    <row r="15" spans="1:18" ht="15.75" x14ac:dyDescent="0.25">
      <c r="A15" s="10"/>
      <c r="B15" s="166" t="s">
        <v>125</v>
      </c>
      <c r="C15" s="233">
        <v>79.384928885310842</v>
      </c>
      <c r="D15" s="233">
        <v>86.509436237961992</v>
      </c>
      <c r="E15" s="233">
        <v>93.551202738881699</v>
      </c>
      <c r="F15" s="233">
        <v>98.138249926411817</v>
      </c>
      <c r="G15" s="233">
        <v>111.98468431717599</v>
      </c>
      <c r="H15" s="233">
        <v>127.55720250298342</v>
      </c>
      <c r="I15" s="181">
        <v>13.905935691796145</v>
      </c>
      <c r="J15" s="181">
        <v>-3.6975160917851913</v>
      </c>
      <c r="K15" s="181">
        <v>14.109110770924493</v>
      </c>
      <c r="L15" s="11"/>
      <c r="O15" s="155" t="s">
        <v>135</v>
      </c>
      <c r="P15" s="46">
        <v>79.384928885310842</v>
      </c>
      <c r="Q15" s="46">
        <v>-1.1504688934262153</v>
      </c>
      <c r="R15" s="30" t="e">
        <v>#REF!</v>
      </c>
    </row>
    <row r="16" spans="1:18" ht="15.75" x14ac:dyDescent="0.25">
      <c r="A16" s="10"/>
      <c r="B16" s="166" t="s">
        <v>126</v>
      </c>
      <c r="C16" s="233">
        <v>77.753704233732236</v>
      </c>
      <c r="D16" s="233">
        <v>84.870841068379789</v>
      </c>
      <c r="E16" s="233">
        <v>91.222509063048946</v>
      </c>
      <c r="F16" s="233">
        <v>97.932198935011399</v>
      </c>
      <c r="G16" s="233">
        <v>112.50116807537964</v>
      </c>
      <c r="H16" s="233">
        <v>135.68089079371455</v>
      </c>
      <c r="I16" s="223">
        <v>20.603984042906752</v>
      </c>
      <c r="J16" s="223">
        <v>6.3686629459760447</v>
      </c>
      <c r="K16" s="223">
        <v>14.876587372490558</v>
      </c>
      <c r="L16" s="11"/>
      <c r="O16" s="155" t="s">
        <v>136</v>
      </c>
      <c r="P16" s="46">
        <v>77.753704233732236</v>
      </c>
      <c r="Q16" s="46">
        <v>-2.0548291400944274</v>
      </c>
      <c r="R16" s="30" t="e">
        <v>#REF!</v>
      </c>
    </row>
    <row r="17" spans="1:18" ht="15.75" x14ac:dyDescent="0.25">
      <c r="A17" s="10"/>
      <c r="B17" s="166" t="s">
        <v>127</v>
      </c>
      <c r="C17" s="233">
        <v>78.202056535191289</v>
      </c>
      <c r="D17" s="233">
        <v>84.998020615282513</v>
      </c>
      <c r="E17" s="233">
        <v>89.414319456596402</v>
      </c>
      <c r="F17" s="233">
        <v>97.070151479719115</v>
      </c>
      <c r="G17" s="233">
        <v>111.18117616173424</v>
      </c>
      <c r="H17" s="233">
        <v>126.16554042375964</v>
      </c>
      <c r="I17" s="223">
        <v>13.477429165012399</v>
      </c>
      <c r="J17" s="223">
        <v>-7.0130364816234803</v>
      </c>
      <c r="K17" s="223">
        <v>14.536934852690898</v>
      </c>
      <c r="L17" s="12"/>
      <c r="O17" s="155" t="s">
        <v>137</v>
      </c>
      <c r="P17" s="46">
        <v>78.202056535191289</v>
      </c>
      <c r="Q17" s="46">
        <v>0.57663143624808733</v>
      </c>
      <c r="R17" s="30" t="e">
        <v>#REF!</v>
      </c>
    </row>
    <row r="18" spans="1:18" ht="15.75" x14ac:dyDescent="0.25">
      <c r="A18" s="10"/>
      <c r="B18" s="166" t="s">
        <v>128</v>
      </c>
      <c r="C18" s="233">
        <v>78.97547907112876</v>
      </c>
      <c r="D18" s="233">
        <v>85.465386918726168</v>
      </c>
      <c r="E18" s="233">
        <v>88.5711627841238</v>
      </c>
      <c r="F18" s="233">
        <v>97.566858965329089</v>
      </c>
      <c r="G18" s="233">
        <v>109.70007099501184</v>
      </c>
      <c r="H18" s="233">
        <v>133.276938383876</v>
      </c>
      <c r="I18" s="223">
        <v>21.49211680085077</v>
      </c>
      <c r="J18" s="223">
        <v>5.6365612482068395</v>
      </c>
      <c r="K18" s="223">
        <v>12.435792397492641</v>
      </c>
      <c r="L18" s="11"/>
      <c r="O18" s="155" t="s">
        <v>138</v>
      </c>
      <c r="P18" s="46">
        <v>78.97547907112876</v>
      </c>
      <c r="Q18" s="46">
        <v>0.98900536661645777</v>
      </c>
      <c r="R18" s="30" t="e">
        <v>#REF!</v>
      </c>
    </row>
    <row r="19" spans="1:18" ht="15.75" x14ac:dyDescent="0.25">
      <c r="A19" s="10"/>
      <c r="B19" s="166" t="s">
        <v>129</v>
      </c>
      <c r="C19" s="233">
        <v>80.255643875333078</v>
      </c>
      <c r="D19" s="233">
        <v>86.560603150699535</v>
      </c>
      <c r="E19" s="233">
        <v>89.814840994541285</v>
      </c>
      <c r="F19" s="233">
        <v>98.342659809121926</v>
      </c>
      <c r="G19" s="233">
        <v>110.42863320748596</v>
      </c>
      <c r="H19" s="232">
        <v>130.06805608018999</v>
      </c>
      <c r="I19" s="67">
        <v>17.784719689324803</v>
      </c>
      <c r="J19" s="67">
        <v>-2.4076800852398801</v>
      </c>
      <c r="K19" s="67">
        <v>12.289654786460202</v>
      </c>
      <c r="L19" s="11"/>
      <c r="O19" s="155" t="s">
        <v>139</v>
      </c>
      <c r="P19" s="46">
        <v>80.255643875333078</v>
      </c>
      <c r="Q19" s="46">
        <v>1.6209649112116864</v>
      </c>
      <c r="R19" s="30" t="e">
        <v>#REF!</v>
      </c>
    </row>
    <row r="20" spans="1:18" ht="15.75" x14ac:dyDescent="0.25">
      <c r="A20" s="10"/>
      <c r="B20" s="166" t="s">
        <v>130</v>
      </c>
      <c r="C20" s="233">
        <v>81.595211026575114</v>
      </c>
      <c r="D20" s="233">
        <v>87.337231837631563</v>
      </c>
      <c r="E20" s="233">
        <v>91.841780174171575</v>
      </c>
      <c r="F20" s="233">
        <v>101.92468763360503</v>
      </c>
      <c r="G20" s="233">
        <v>114.50039487079204</v>
      </c>
      <c r="H20" s="233"/>
      <c r="I20" s="154"/>
      <c r="J20" s="154"/>
      <c r="K20" s="154">
        <v>12.3382347585834</v>
      </c>
      <c r="L20" s="11"/>
      <c r="O20" s="155" t="s">
        <v>140</v>
      </c>
      <c r="P20" s="46">
        <v>81.595211026575114</v>
      </c>
      <c r="Q20" s="46">
        <v>1.6691251687207087</v>
      </c>
      <c r="R20" s="30" t="e">
        <v>#REF!</v>
      </c>
    </row>
    <row r="21" spans="1:18" ht="15.75" x14ac:dyDescent="0.25">
      <c r="A21" s="10"/>
      <c r="B21" s="166" t="s">
        <v>99</v>
      </c>
      <c r="C21" s="233">
        <v>82.968055030234737</v>
      </c>
      <c r="D21" s="233">
        <v>88.038851973634721</v>
      </c>
      <c r="E21" s="233">
        <v>89.865634386175216</v>
      </c>
      <c r="F21" s="233">
        <v>101.28014668208561</v>
      </c>
      <c r="G21" s="233">
        <v>113.35050599907163</v>
      </c>
      <c r="H21" s="233"/>
      <c r="I21" s="154"/>
      <c r="J21" s="154"/>
      <c r="K21" s="154">
        <v>11.917794071600628</v>
      </c>
      <c r="L21" s="11"/>
      <c r="O21" s="155" t="s">
        <v>141</v>
      </c>
      <c r="P21" s="46">
        <v>82.968055030234737</v>
      </c>
      <c r="Q21" s="46">
        <v>1.6825056107919067</v>
      </c>
      <c r="R21" s="30" t="e">
        <v>#REF!</v>
      </c>
    </row>
    <row r="22" spans="1:18" ht="15.75" x14ac:dyDescent="0.25">
      <c r="A22" s="10"/>
      <c r="B22" s="166" t="s">
        <v>131</v>
      </c>
      <c r="C22" s="233">
        <v>84.20194982980982</v>
      </c>
      <c r="D22" s="233">
        <v>90.290787099080191</v>
      </c>
      <c r="E22" s="233">
        <v>90.038462442964772</v>
      </c>
      <c r="F22" s="233">
        <v>101.88552949603312</v>
      </c>
      <c r="G22" s="233">
        <v>113.08601017015927</v>
      </c>
      <c r="H22" s="233"/>
      <c r="I22" s="154"/>
      <c r="J22" s="154"/>
      <c r="K22" s="154">
        <v>10.993200633621125</v>
      </c>
      <c r="L22" s="11"/>
      <c r="O22" s="155" t="s">
        <v>142</v>
      </c>
      <c r="P22" s="46">
        <v>84.20194982980982</v>
      </c>
      <c r="Q22" s="46">
        <v>1.4871926298928306</v>
      </c>
      <c r="R22" s="30" t="e">
        <v>#REF!</v>
      </c>
    </row>
    <row r="23" spans="1:18" ht="15.75" x14ac:dyDescent="0.25">
      <c r="A23" s="10"/>
      <c r="B23" s="166" t="s">
        <v>132</v>
      </c>
      <c r="C23" s="233">
        <v>86.195776627092926</v>
      </c>
      <c r="D23" s="233">
        <v>91.811019980091089</v>
      </c>
      <c r="E23" s="233">
        <v>91.009234137379437</v>
      </c>
      <c r="F23" s="233">
        <v>102.82340796748355</v>
      </c>
      <c r="G23" s="233">
        <v>113.27406943869907</v>
      </c>
      <c r="H23" s="233"/>
      <c r="I23" s="181"/>
      <c r="J23" s="181"/>
      <c r="K23" s="181">
        <v>10.163698789793463</v>
      </c>
      <c r="L23" s="11"/>
      <c r="O23" s="155" t="s">
        <v>143</v>
      </c>
      <c r="P23" s="46">
        <v>86.195776627092926</v>
      </c>
      <c r="Q23" s="46">
        <v>2.3679104834425591</v>
      </c>
      <c r="R23" s="30" t="e">
        <v>#REF!</v>
      </c>
    </row>
    <row r="24" spans="1:18" ht="15.75" x14ac:dyDescent="0.25">
      <c r="A24" s="10"/>
      <c r="B24" s="166" t="s">
        <v>133</v>
      </c>
      <c r="C24" s="233">
        <v>87.838538478840348</v>
      </c>
      <c r="D24" s="233">
        <v>93.17495827581547</v>
      </c>
      <c r="E24" s="233">
        <v>92.863026257144313</v>
      </c>
      <c r="F24" s="233">
        <v>105.90847661194661</v>
      </c>
      <c r="G24" s="233">
        <v>116.3087037890965</v>
      </c>
      <c r="H24" s="233"/>
      <c r="I24" s="154"/>
      <c r="J24" s="154"/>
      <c r="K24" s="154">
        <v>9.820013949645201</v>
      </c>
      <c r="L24" s="11"/>
      <c r="O24" s="155" t="s">
        <v>144</v>
      </c>
      <c r="P24" s="46">
        <v>87.838538478840348</v>
      </c>
      <c r="Q24" s="46">
        <v>1.9058495857105173</v>
      </c>
      <c r="R24" s="30" t="e">
        <v>#REF!</v>
      </c>
    </row>
    <row r="25" spans="1:18" ht="15.75" x14ac:dyDescent="0.25">
      <c r="A25" s="10"/>
      <c r="B25" s="166" t="s">
        <v>134</v>
      </c>
      <c r="C25" s="233">
        <v>89.809519065011514</v>
      </c>
      <c r="D25" s="233">
        <v>95.124916469920066</v>
      </c>
      <c r="E25" s="233">
        <v>103.43690360195396</v>
      </c>
      <c r="F25" s="233">
        <v>117.88685228803725</v>
      </c>
      <c r="G25" s="233">
        <v>128.1553033822442</v>
      </c>
      <c r="H25" s="233"/>
      <c r="I25" s="154"/>
      <c r="J25" s="154"/>
      <c r="K25" s="154">
        <v>8.7104294456159295</v>
      </c>
      <c r="L25" s="11"/>
      <c r="O25" s="155" t="s">
        <v>145</v>
      </c>
      <c r="P25" s="46">
        <v>89.809519065011514</v>
      </c>
      <c r="Q25" s="46">
        <v>2.2438676921360257</v>
      </c>
      <c r="R25" s="30" t="e">
        <v>#REF!</v>
      </c>
    </row>
    <row r="26" spans="1:18" ht="15.75" x14ac:dyDescent="0.25">
      <c r="A26" s="10"/>
      <c r="B26" s="164" t="s">
        <v>53</v>
      </c>
      <c r="C26" s="92">
        <v>987.48971996555792</v>
      </c>
      <c r="D26" s="92">
        <v>1062.091961937163</v>
      </c>
      <c r="E26" s="92">
        <v>1110.868993511159</v>
      </c>
      <c r="F26" s="92">
        <v>1223.8921504400798</v>
      </c>
      <c r="G26" s="92">
        <v>1371.0442965638417</v>
      </c>
      <c r="H26" s="93">
        <v>785.20336592997694</v>
      </c>
      <c r="I26" s="5"/>
      <c r="J26" s="5"/>
      <c r="K26" s="5"/>
      <c r="L26" s="11"/>
      <c r="N26" s="30">
        <v>2010</v>
      </c>
      <c r="O26" s="155" t="s">
        <v>147</v>
      </c>
      <c r="P26" s="46">
        <v>80.308857307297345</v>
      </c>
      <c r="Q26" s="46">
        <v>-10.57868014061718</v>
      </c>
      <c r="R26" s="30">
        <v>0</v>
      </c>
    </row>
    <row r="27" spans="1:18" ht="15.75" x14ac:dyDescent="0.25">
      <c r="A27" s="10"/>
      <c r="B27" s="164" t="s">
        <v>54</v>
      </c>
      <c r="C27" s="94"/>
      <c r="D27" s="95">
        <v>7.5547360608682723</v>
      </c>
      <c r="E27" s="95">
        <v>4.592543143348049</v>
      </c>
      <c r="F27" s="95">
        <v>10.174301163243825</v>
      </c>
      <c r="G27" s="95">
        <v>12.023293561516013</v>
      </c>
      <c r="H27" s="96"/>
      <c r="I27" s="5"/>
      <c r="J27" s="5"/>
      <c r="K27" s="5"/>
      <c r="L27" s="11"/>
      <c r="O27" s="155" t="s">
        <v>148</v>
      </c>
      <c r="P27" s="46">
        <v>79.384928885310842</v>
      </c>
      <c r="Q27" s="46">
        <v>-1.1504688934262153</v>
      </c>
      <c r="R27" s="30">
        <v>0</v>
      </c>
    </row>
    <row r="28" spans="1:18" ht="15.75" x14ac:dyDescent="0.25">
      <c r="A28" s="10"/>
      <c r="B28" s="164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55" t="s">
        <v>149</v>
      </c>
      <c r="P28" s="46">
        <v>77.753704233732236</v>
      </c>
      <c r="Q28" s="46">
        <v>-2.0548291400944274</v>
      </c>
      <c r="R28" s="30">
        <v>0</v>
      </c>
    </row>
    <row r="29" spans="1:18" ht="15.75" x14ac:dyDescent="0.25">
      <c r="A29" s="10"/>
      <c r="B29" s="164" t="s">
        <v>55</v>
      </c>
      <c r="C29" s="92">
        <v>474.88066990799354</v>
      </c>
      <c r="D29" s="92">
        <v>516.31419630099003</v>
      </c>
      <c r="E29" s="92">
        <v>551.81395251136996</v>
      </c>
      <c r="F29" s="92">
        <v>592.18304976088871</v>
      </c>
      <c r="G29" s="92">
        <v>672.36930891377904</v>
      </c>
      <c r="H29" s="93">
        <v>785.20336592997694</v>
      </c>
      <c r="I29" s="5"/>
      <c r="J29" s="5"/>
      <c r="K29" s="5"/>
      <c r="L29" s="11"/>
      <c r="O29" s="155" t="s">
        <v>150</v>
      </c>
      <c r="P29" s="46">
        <v>78.202056535191289</v>
      </c>
      <c r="Q29" s="46">
        <v>0.57663143624808733</v>
      </c>
      <c r="R29" s="30">
        <v>0</v>
      </c>
    </row>
    <row r="30" spans="1:18" ht="15.75" x14ac:dyDescent="0.25">
      <c r="A30" s="10"/>
      <c r="B30" s="164" t="s">
        <v>56</v>
      </c>
      <c r="C30" s="97"/>
      <c r="D30" s="95">
        <v>8.7250395770002811</v>
      </c>
      <c r="E30" s="95">
        <v>6.8756111036089029</v>
      </c>
      <c r="F30" s="95">
        <v>7.3157079602272246</v>
      </c>
      <c r="G30" s="95">
        <v>13.540789319327518</v>
      </c>
      <c r="H30" s="95">
        <v>16.781559705406956</v>
      </c>
      <c r="I30" s="5"/>
      <c r="J30" s="5"/>
      <c r="K30" s="5"/>
      <c r="L30" s="11"/>
      <c r="O30" s="155" t="s">
        <v>151</v>
      </c>
      <c r="P30" s="46">
        <v>78.97547907112876</v>
      </c>
      <c r="Q30" s="46">
        <v>0.98900536661645777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55" t="s">
        <v>152</v>
      </c>
      <c r="P31" s="46">
        <v>80.255643875333078</v>
      </c>
      <c r="Q31" s="46">
        <v>1.6209649112116864</v>
      </c>
      <c r="R31" s="30">
        <v>0</v>
      </c>
    </row>
    <row r="32" spans="1:18" ht="15.75" x14ac:dyDescent="0.25">
      <c r="A32" s="10"/>
      <c r="B32" s="253" t="s">
        <v>282</v>
      </c>
      <c r="C32" s="253"/>
      <c r="D32" s="253"/>
      <c r="E32" s="253"/>
      <c r="F32" s="253"/>
      <c r="G32" s="253"/>
      <c r="H32" s="253"/>
      <c r="I32" s="253"/>
      <c r="J32" s="253"/>
      <c r="K32" s="253"/>
      <c r="L32" s="261"/>
      <c r="O32" s="155" t="s">
        <v>153</v>
      </c>
      <c r="P32" s="46">
        <v>81.595211026575114</v>
      </c>
      <c r="Q32" s="46">
        <v>1.6691251687207087</v>
      </c>
      <c r="R32" s="30">
        <v>0</v>
      </c>
    </row>
    <row r="33" spans="1:18" ht="15.75" x14ac:dyDescent="0.25">
      <c r="A33" s="10"/>
      <c r="B33" s="252" t="s">
        <v>219</v>
      </c>
      <c r="C33" s="252"/>
      <c r="D33" s="252"/>
      <c r="E33" s="252"/>
      <c r="F33" s="252"/>
      <c r="G33" s="252"/>
      <c r="H33" s="252"/>
      <c r="I33" s="252"/>
      <c r="J33" s="252"/>
      <c r="K33" s="252"/>
      <c r="L33" s="11"/>
      <c r="O33" s="155" t="s">
        <v>154</v>
      </c>
      <c r="P33" s="46">
        <v>82.968055030234737</v>
      </c>
      <c r="Q33" s="46">
        <v>1.6825056107919067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55" t="s">
        <v>156</v>
      </c>
      <c r="P34" s="46">
        <v>84.20194982980982</v>
      </c>
      <c r="Q34" s="46">
        <v>1.4871926298928306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55" t="s">
        <v>199</v>
      </c>
      <c r="P35" s="46">
        <v>86.195776627092926</v>
      </c>
      <c r="Q35" s="46">
        <v>2.3679104834425591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55" t="s">
        <v>200</v>
      </c>
      <c r="P36" s="46">
        <v>87.838538478840348</v>
      </c>
      <c r="Q36" s="46">
        <v>1.9058495857105173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55" t="s">
        <v>208</v>
      </c>
      <c r="P37" s="46">
        <v>89.809519065011514</v>
      </c>
      <c r="Q37" s="46">
        <v>2.2438676921360257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55"/>
      <c r="P38" s="46">
        <f>+D14</f>
        <v>87.909908309940093</v>
      </c>
      <c r="Q38" s="46">
        <f t="shared" ref="Q38:Q78" si="0">+(P38/P37-1)*100</f>
        <v>-2.1151552472921331</v>
      </c>
      <c r="R38" s="30">
        <f>+(P38/P26-1)*100</f>
        <v>9.464772949710575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55"/>
      <c r="P39" s="46">
        <f t="shared" ref="P39:P49" si="1">+D15</f>
        <v>86.509436237961992</v>
      </c>
      <c r="Q39" s="46">
        <f t="shared" si="0"/>
        <v>-1.5930764789795049</v>
      </c>
      <c r="R39" s="30">
        <f>+((SUM(P38:P39)/SUM(P26:P27))-1)*100</f>
        <v>9.2211216894396042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55"/>
      <c r="P40" s="46">
        <f t="shared" si="1"/>
        <v>84.870841068379789</v>
      </c>
      <c r="Q40" s="46">
        <f t="shared" si="0"/>
        <v>-1.894123046964391</v>
      </c>
      <c r="R40" s="30">
        <f>+((SUM(P38:P40)/SUM(P26:P28))-1)*100</f>
        <v>9.1989581152121644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55"/>
      <c r="P41" s="46">
        <f t="shared" si="1"/>
        <v>84.998020615282513</v>
      </c>
      <c r="Q41" s="46">
        <f t="shared" si="0"/>
        <v>0.14985069701414222</v>
      </c>
      <c r="R41" s="30">
        <f>+((SUM(P38:P41)/SUM(P26:P29))-1)*100</f>
        <v>9.0729289953718215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55"/>
      <c r="P42" s="46">
        <f t="shared" si="1"/>
        <v>85.465386918726168</v>
      </c>
      <c r="Q42" s="46">
        <f t="shared" si="0"/>
        <v>0.54985551435255964</v>
      </c>
      <c r="R42" s="30">
        <f>+((SUM(P38:P42)/SUM(P26:P30))-1)*100</f>
        <v>8.901758580998532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55" t="s">
        <v>335</v>
      </c>
      <c r="P43" s="46">
        <f t="shared" si="1"/>
        <v>86.560603150699535</v>
      </c>
      <c r="Q43" s="46">
        <f t="shared" si="0"/>
        <v>1.281473437913383</v>
      </c>
      <c r="R43" s="30">
        <f>+((SUM(P38:P43)/SUM(P26:P31))-1)*100</f>
        <v>8.7250395770002811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55"/>
      <c r="P44" s="46">
        <f t="shared" si="1"/>
        <v>87.337231837631563</v>
      </c>
      <c r="Q44" s="46">
        <f t="shared" si="0"/>
        <v>0.89720803536910143</v>
      </c>
      <c r="R44" s="30">
        <f>+((SUM(P38:P44)/SUM(P26:P32))-1)*100</f>
        <v>8.4775547009915861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55"/>
      <c r="P45" s="46">
        <f t="shared" si="1"/>
        <v>88.038851973634721</v>
      </c>
      <c r="Q45" s="46">
        <f t="shared" si="0"/>
        <v>0.8033459742662119</v>
      </c>
      <c r="R45" s="30">
        <f>+((SUM(P38:P45)/SUM(P26:P33))-1)*100</f>
        <v>8.1705902908630677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55"/>
      <c r="P46" s="46">
        <f t="shared" si="1"/>
        <v>90.290787099080191</v>
      </c>
      <c r="Q46" s="46">
        <f t="shared" si="0"/>
        <v>2.5578878812730022</v>
      </c>
      <c r="R46" s="30">
        <f>+((SUM(P38:P46)/SUM(P26:P34))-1)*100</f>
        <v>8.061288340314011</v>
      </c>
    </row>
    <row r="47" spans="1:18" x14ac:dyDescent="0.25">
      <c r="A47" s="82" t="s">
        <v>4</v>
      </c>
      <c r="B47" s="82"/>
      <c r="C47" s="3"/>
      <c r="D47" s="3"/>
      <c r="E47" s="3"/>
      <c r="F47" s="3"/>
      <c r="G47" s="3"/>
      <c r="H47" s="3"/>
      <c r="I47" s="3"/>
      <c r="J47" s="3"/>
      <c r="K47" s="3"/>
      <c r="L47" s="11"/>
      <c r="O47" s="155"/>
      <c r="P47" s="46">
        <f t="shared" si="1"/>
        <v>91.811019980091089</v>
      </c>
      <c r="Q47" s="46">
        <f t="shared" si="0"/>
        <v>1.6837076404513818</v>
      </c>
      <c r="R47" s="30">
        <f>+((SUM(P38:P47)/SUM(P26:P35))-1)*100</f>
        <v>7.8966577958569761</v>
      </c>
    </row>
    <row r="48" spans="1:18" x14ac:dyDescent="0.25">
      <c r="A48" s="82" t="s">
        <v>283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55"/>
      <c r="P48" s="46">
        <f t="shared" si="1"/>
        <v>93.17495827581547</v>
      </c>
      <c r="Q48" s="46">
        <f t="shared" si="0"/>
        <v>1.4855932283729611</v>
      </c>
      <c r="R48" s="30">
        <f>+((SUM(P38:P48)/SUM(P26:P36))-1)*100</f>
        <v>7.7184329672402852</v>
      </c>
    </row>
    <row r="49" spans="1:18" x14ac:dyDescent="0.25">
      <c r="A49" s="187" t="s">
        <v>325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55"/>
      <c r="P49" s="46">
        <f t="shared" si="1"/>
        <v>95.124916469920066</v>
      </c>
      <c r="Q49" s="46">
        <f t="shared" si="0"/>
        <v>2.0927921301905572</v>
      </c>
      <c r="R49" s="30">
        <f>+((SUM(P38:P49)/SUM(P26:P37))-1)*100</f>
        <v>7.5547360608682723</v>
      </c>
    </row>
    <row r="50" spans="1:18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55"/>
      <c r="P50" s="46">
        <f>+E14</f>
        <v>99.239917474177801</v>
      </c>
      <c r="Q50" s="46">
        <f t="shared" si="0"/>
        <v>4.3258918451286821</v>
      </c>
      <c r="R50" s="30">
        <f>+(P50/P38-1)*100</f>
        <v>12.888204961256466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55"/>
      <c r="P51" s="46">
        <f t="shared" ref="P51:P61" si="2">+E15</f>
        <v>93.551202738881699</v>
      </c>
      <c r="Q51" s="46">
        <f t="shared" si="0"/>
        <v>-5.7322848306240353</v>
      </c>
      <c r="R51" s="30">
        <f>+((SUM(P50:P51)/SUM(P38:P39))-1)*100</f>
        <v>10.533106699132123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55"/>
      <c r="P52" s="46">
        <f t="shared" si="2"/>
        <v>91.222509063048946</v>
      </c>
      <c r="Q52" s="46">
        <f t="shared" si="0"/>
        <v>-2.4892183185849071</v>
      </c>
      <c r="R52" s="30">
        <f>+((SUM(P50:P52)/SUM(P38:P40))-1)*100</f>
        <v>9.5350480007809999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55"/>
      <c r="P53" s="46">
        <f t="shared" si="2"/>
        <v>89.414319456596402</v>
      </c>
      <c r="Q53" s="46">
        <f t="shared" si="0"/>
        <v>-1.9821748217896618</v>
      </c>
      <c r="R53" s="30">
        <f>+((SUM(P50:P53)/SUM(P38:P41))-1)*100</f>
        <v>8.4637643618676428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55"/>
      <c r="P54" s="46">
        <f t="shared" si="2"/>
        <v>88.5711627841238</v>
      </c>
      <c r="Q54" s="46">
        <f t="shared" si="0"/>
        <v>-0.94297722959451047</v>
      </c>
      <c r="R54" s="30">
        <f>+((SUM(P50:P54)/SUM(P38:P42))-1)*100</f>
        <v>7.5032574201797209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55" t="s">
        <v>336</v>
      </c>
      <c r="P55" s="46">
        <f t="shared" si="2"/>
        <v>89.814840994541285</v>
      </c>
      <c r="Q55" s="46">
        <f t="shared" si="0"/>
        <v>1.4041570318419794</v>
      </c>
      <c r="R55" s="30">
        <f>+((SUM(P50:P55)/SUM(P38:P43))-1)*100</f>
        <v>6.8756111036089029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55"/>
      <c r="P56" s="46">
        <f t="shared" si="2"/>
        <v>91.841780174171575</v>
      </c>
      <c r="Q56" s="46">
        <f t="shared" si="0"/>
        <v>2.2567976040323678</v>
      </c>
      <c r="R56" s="30">
        <f>+((SUM(P50:P56)/SUM(P38:P44))-1)*100</f>
        <v>6.627053740314115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55"/>
      <c r="P57" s="46">
        <f t="shared" si="2"/>
        <v>89.865634386175216</v>
      </c>
      <c r="Q57" s="46">
        <f t="shared" si="0"/>
        <v>-2.1516849785018666</v>
      </c>
      <c r="R57" s="30">
        <f>+((SUM(P50:P57)/SUM(P38:P45))-1)*100</f>
        <v>6.0476615274500656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55"/>
      <c r="P58" s="46">
        <f t="shared" si="2"/>
        <v>90.038462442964772</v>
      </c>
      <c r="Q58" s="46">
        <f t="shared" si="0"/>
        <v>0.19231829605395045</v>
      </c>
      <c r="R58" s="30">
        <f>+((SUM(P50:P58)/SUM(P38:P46))-1)*100</f>
        <v>5.3171060076455889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55"/>
      <c r="P59" s="46">
        <f t="shared" si="2"/>
        <v>91.009234137379437</v>
      </c>
      <c r="Q59" s="46">
        <f t="shared" si="0"/>
        <v>1.0781744468699728</v>
      </c>
      <c r="R59" s="30">
        <f>+((SUM(P50:P59)/SUM(P38:P47))-1)*100</f>
        <v>4.6666680848186815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55"/>
      <c r="P60" s="46">
        <f t="shared" si="2"/>
        <v>92.863026257144313</v>
      </c>
      <c r="Q60" s="46">
        <f t="shared" si="0"/>
        <v>2.0369275022868116</v>
      </c>
      <c r="R60" s="30">
        <f>+((SUM(P50:P60)/SUM(P38:P48))-1)*100</f>
        <v>4.1847387283409754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55"/>
      <c r="P61" s="46">
        <f t="shared" si="2"/>
        <v>103.43690360195396</v>
      </c>
      <c r="Q61" s="46">
        <f t="shared" si="0"/>
        <v>11.38653107807388</v>
      </c>
      <c r="R61" s="30">
        <f>+((SUM(P50:P61)/SUM(P38:P49))-1)*100</f>
        <v>4.592543143348049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55"/>
      <c r="P62" s="46">
        <f>+F14</f>
        <v>103.13293064529545</v>
      </c>
      <c r="Q62" s="46">
        <f t="shared" si="0"/>
        <v>-0.29387283075319459</v>
      </c>
      <c r="R62" s="30">
        <f>+(P62/P50-1)*100</f>
        <v>3.9228299158255542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55"/>
      <c r="P63" s="46">
        <f t="shared" ref="P63:P73" si="3">+F15</f>
        <v>98.138249926411817</v>
      </c>
      <c r="Q63" s="46">
        <f t="shared" si="0"/>
        <v>-4.8429543188894808</v>
      </c>
      <c r="R63" s="30">
        <f>+((SUM(P62:P63)/SUM(P50:P51))-1)*100</f>
        <v>4.3985741403837153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55"/>
      <c r="P64" s="46">
        <f t="shared" si="3"/>
        <v>97.932198935011399</v>
      </c>
      <c r="Q64" s="46">
        <f t="shared" si="0"/>
        <v>-0.20995992037246003</v>
      </c>
      <c r="R64" s="30">
        <f>+((SUM(P62:P64)/SUM(P50:P52))-1)*100</f>
        <v>5.3482469377704511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55"/>
      <c r="P65" s="46">
        <f t="shared" si="3"/>
        <v>97.070151479719115</v>
      </c>
      <c r="Q65" s="46">
        <f t="shared" si="0"/>
        <v>-0.88024925884115923</v>
      </c>
      <c r="R65" s="30">
        <f>+((SUM(P62:P65)/SUM(P50:P53))-1)*100</f>
        <v>6.1178019297333019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55"/>
      <c r="P66" s="46">
        <f t="shared" si="3"/>
        <v>97.566858965329089</v>
      </c>
      <c r="Q66" s="46">
        <f t="shared" si="0"/>
        <v>0.51169950601523961</v>
      </c>
      <c r="R66" s="30">
        <f>+((SUM(P62:P66)/SUM(P50:P54))-1)*100</f>
        <v>6.8920648635875992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55" t="s">
        <v>337</v>
      </c>
      <c r="P67" s="46">
        <f t="shared" si="3"/>
        <v>98.342659809121926</v>
      </c>
      <c r="Q67" s="46">
        <f t="shared" si="0"/>
        <v>0.79514791397405915</v>
      </c>
      <c r="R67" s="30">
        <f>+((SUM(P62:P67)/SUM(P50:P55))-1)*100</f>
        <v>7.3157079602272246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55"/>
      <c r="P68" s="46">
        <f t="shared" si="3"/>
        <v>101.92468763360503</v>
      </c>
      <c r="Q68" s="46">
        <f t="shared" si="0"/>
        <v>3.6423946956851028</v>
      </c>
      <c r="R68" s="30">
        <f>+((SUM(P62:P68)/SUM(P50:P56))-1)*100</f>
        <v>7.8383524214800326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55"/>
      <c r="P69" s="46">
        <f t="shared" si="3"/>
        <v>101.28014668208561</v>
      </c>
      <c r="Q69" s="46">
        <f t="shared" si="0"/>
        <v>-0.63236980802569009</v>
      </c>
      <c r="R69" s="30">
        <f>+((SUM(P62:P69)/SUM(P50:P57))-1)*100</f>
        <v>8.4341806226912333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55"/>
      <c r="P70" s="46">
        <f t="shared" si="3"/>
        <v>101.88552949603312</v>
      </c>
      <c r="Q70" s="46">
        <f t="shared" si="0"/>
        <v>0.59773098063116148</v>
      </c>
      <c r="R70" s="30">
        <f>+((SUM(P62:P70)/SUM(P50:P58))-1)*100</f>
        <v>8.9506046089413935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55"/>
      <c r="P71" s="46">
        <f t="shared" si="3"/>
        <v>102.82340796748355</v>
      </c>
      <c r="Q71" s="46">
        <f t="shared" si="0"/>
        <v>0.9205217621084838</v>
      </c>
      <c r="R71" s="30">
        <f>+((SUM(P62:P71)/SUM(P50:P59))-1)*100</f>
        <v>9.351700302053235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55"/>
      <c r="P72" s="46">
        <f t="shared" si="3"/>
        <v>105.90847661194661</v>
      </c>
      <c r="Q72" s="46">
        <f t="shared" si="0"/>
        <v>3.0003563443828707</v>
      </c>
      <c r="R72" s="30">
        <f>+((SUM(P62:P72)/SUM(P50:P60))-1)*100</f>
        <v>9.7846007914758069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55"/>
      <c r="P73" s="46">
        <f t="shared" si="3"/>
        <v>117.88685228803725</v>
      </c>
      <c r="Q73" s="46">
        <f t="shared" si="0"/>
        <v>11.310119887740377</v>
      </c>
      <c r="R73" s="30">
        <f>+((SUM(P62:P73)/SUM(P50:P61))-1)*100</f>
        <v>10.174301163243825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55"/>
      <c r="P74" s="46">
        <f>+G14</f>
        <v>116.57357615699139</v>
      </c>
      <c r="Q74" s="46">
        <f t="shared" si="0"/>
        <v>-1.1140140783783781</v>
      </c>
      <c r="R74" s="30">
        <f>+(P74/P62-1)*100</f>
        <v>13.032350993614529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55"/>
      <c r="P75" s="46">
        <f t="shared" ref="P75:P84" si="4">+G15</f>
        <v>111.98468431717599</v>
      </c>
      <c r="Q75" s="46">
        <f t="shared" si="0"/>
        <v>-3.936476851010795</v>
      </c>
      <c r="R75" s="30">
        <f>+((SUM(P74:P75)/SUM(P62:P63))-1)*100</f>
        <v>13.557370620548692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55"/>
      <c r="P76" s="46">
        <f t="shared" si="4"/>
        <v>112.50116807537964</v>
      </c>
      <c r="Q76" s="46">
        <f t="shared" si="0"/>
        <v>0.46120928174500087</v>
      </c>
      <c r="R76" s="30">
        <f>+((SUM(P74:P76)/SUM(P62:P64))-1)*100</f>
        <v>13.989163194558273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55"/>
      <c r="P77" s="46">
        <f t="shared" si="4"/>
        <v>111.18117616173424</v>
      </c>
      <c r="Q77" s="46">
        <f t="shared" si="0"/>
        <v>-1.1733139630700995</v>
      </c>
      <c r="R77" s="30">
        <f>+((SUM(P74:P77)/SUM(P62:P65))-1)*100</f>
        <v>14.123343940112655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55"/>
      <c r="P78" s="46">
        <f t="shared" si="4"/>
        <v>109.70007099501184</v>
      </c>
      <c r="Q78" s="46">
        <f t="shared" si="0"/>
        <v>-1.3321546127267547</v>
      </c>
      <c r="R78" s="30">
        <f>+((SUM(P74:P78)/SUM(P62:P66))-1)*100</f>
        <v>13.789938437635186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55" t="s">
        <v>338</v>
      </c>
      <c r="P79" s="46">
        <f t="shared" si="4"/>
        <v>110.42863320748596</v>
      </c>
      <c r="Q79" s="46">
        <f>+(P79/P78-1)*100</f>
        <v>0.66414014673450428</v>
      </c>
      <c r="R79" s="30">
        <f>+((SUM(P74:P79)/SUM(P62:P67))-1)*100</f>
        <v>13.540789319327518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55"/>
      <c r="P80" s="46">
        <f t="shared" si="4"/>
        <v>114.50039487079204</v>
      </c>
      <c r="Q80" s="46">
        <f>+(P80/P79-1)*100</f>
        <v>3.6872335960688618</v>
      </c>
      <c r="R80" s="30">
        <f>+((SUM(P74:P80)/SUM(P62:P68))-1)*100</f>
        <v>13.364202902892641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55"/>
      <c r="P81" s="46">
        <f t="shared" si="4"/>
        <v>113.35050599907163</v>
      </c>
      <c r="Q81" s="46">
        <f>+(P81/P80-1)*100</f>
        <v>-1.0042662935948798</v>
      </c>
      <c r="R81" s="30">
        <f>+((SUM(P74:P81)/SUM(P62:P69))-1)*100</f>
        <v>13.180025470059874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55"/>
      <c r="P82" s="46">
        <f t="shared" si="4"/>
        <v>113.08601017015927</v>
      </c>
      <c r="Q82" s="46">
        <f>+(P82/P81-1)*100</f>
        <v>-0.23334331556890131</v>
      </c>
      <c r="R82" s="30">
        <f>+((SUM(P74:P82)/SUM(P62:P70))-1)*100</f>
        <v>12.931711184798145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55"/>
      <c r="P83" s="46">
        <f t="shared" si="4"/>
        <v>113.27406943869907</v>
      </c>
      <c r="Q83" s="46">
        <f t="shared" ref="Q83:Q91" si="5">+(P83/P82-1)*100</f>
        <v>0.16629755374411026</v>
      </c>
      <c r="R83" s="30">
        <f>+((SUM(P74:P83)/SUM(P62:P71))-1)*100</f>
        <v>12.647122271384404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55"/>
      <c r="P84" s="46">
        <f t="shared" si="4"/>
        <v>116.3087037890965</v>
      </c>
      <c r="Q84" s="46">
        <f t="shared" si="5"/>
        <v>2.6790194485240892</v>
      </c>
      <c r="R84" s="30">
        <f>+((SUM(P74:P84)/SUM(P62:P72))-1)*100</f>
        <v>12.37640500079571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55"/>
      <c r="P85" s="46">
        <f>+G25</f>
        <v>128.1553033822442</v>
      </c>
      <c r="Q85" s="46">
        <f t="shared" si="5"/>
        <v>10.185479854224177</v>
      </c>
      <c r="R85" s="30">
        <f>+((SUM(P74:P85)/SUM(P62:P73))-1)*100</f>
        <v>12.023293561516013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55"/>
      <c r="P86" s="210">
        <f t="shared" ref="P86:P91" si="6">+H14</f>
        <v>132.45473774545343</v>
      </c>
      <c r="Q86" s="210">
        <f t="shared" si="5"/>
        <v>3.3548626157011041</v>
      </c>
      <c r="R86" s="210">
        <f>+((SUM(P86)/SUM(P74))-1)*100</f>
        <v>13.62329449949673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210">
        <f t="shared" si="6"/>
        <v>127.55720250298342</v>
      </c>
      <c r="Q87" s="210">
        <f t="shared" si="5"/>
        <v>-3.6975160917851913</v>
      </c>
      <c r="R87" s="210">
        <f>+((SUM(P86:P87)/SUM(P74:P75))-1)*100</f>
        <v>13.761777723113401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55"/>
      <c r="P88" s="210">
        <f t="shared" si="6"/>
        <v>135.68089079371455</v>
      </c>
      <c r="Q88" s="210">
        <f t="shared" si="5"/>
        <v>6.3686629459760447</v>
      </c>
      <c r="R88" s="210">
        <f>+((SUM(P86:P88)/SUM(P74:P76))-1)*100</f>
        <v>16.018733956410045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55"/>
      <c r="P89" s="210">
        <f t="shared" si="6"/>
        <v>126.16554042375964</v>
      </c>
      <c r="Q89" s="210">
        <f t="shared" si="5"/>
        <v>-7.0130364816234803</v>
      </c>
      <c r="R89" s="210">
        <f>+((SUM(P86:P89)/SUM(P74:P77))-1)*100</f>
        <v>15.393966404028436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210">
        <f t="shared" si="6"/>
        <v>133.276938383876</v>
      </c>
      <c r="Q90" s="210">
        <f t="shared" si="5"/>
        <v>5.6365612482068395</v>
      </c>
      <c r="R90" s="210">
        <f>+((SUM(P86:P90)/SUM(P74:P78))-1)*100</f>
        <v>16.58442575390351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O91" s="155" t="s">
        <v>339</v>
      </c>
      <c r="P91" s="210">
        <f t="shared" si="6"/>
        <v>130.06805608018999</v>
      </c>
      <c r="Q91" s="210">
        <f t="shared" si="5"/>
        <v>-2.4076800852398828</v>
      </c>
      <c r="R91" s="210">
        <f>+((SUM(P86:P91)/SUM(P74:P79))-1)*100</f>
        <v>16.781559705406956</v>
      </c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L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27
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zoomScaleSheetLayoutView="90" workbookViewId="0">
      <selection activeCell="A47" sqref="A47:H54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85546875" style="1" customWidth="1"/>
    <col min="9" max="10" width="11.28515625" style="1" customWidth="1"/>
    <col min="11" max="11" width="11" style="1" customWidth="1"/>
    <col min="12" max="12" width="1.2851562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47" t="s">
        <v>81</v>
      </c>
      <c r="D8" s="247"/>
      <c r="E8" s="247"/>
      <c r="F8" s="247"/>
      <c r="G8" s="247"/>
      <c r="H8" s="247"/>
      <c r="I8" s="247"/>
      <c r="J8" s="247"/>
      <c r="K8" s="247"/>
      <c r="L8" s="11"/>
    </row>
    <row r="9" spans="1:18" ht="14.45" customHeight="1" x14ac:dyDescent="0.25">
      <c r="A9" s="10"/>
      <c r="B9" s="3"/>
      <c r="C9" s="248" t="s">
        <v>369</v>
      </c>
      <c r="D9" s="248"/>
      <c r="E9" s="248"/>
      <c r="F9" s="248"/>
      <c r="G9" s="248"/>
      <c r="H9" s="248"/>
      <c r="I9" s="248"/>
      <c r="J9" s="248"/>
      <c r="K9" s="248"/>
      <c r="L9" s="70"/>
    </row>
    <row r="10" spans="1:18" ht="14.45" customHeight="1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</row>
    <row r="11" spans="1:18" ht="22.5" customHeight="1" x14ac:dyDescent="0.25">
      <c r="A11" s="10"/>
      <c r="B11" s="86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271</v>
      </c>
      <c r="K11" s="246" t="s">
        <v>212</v>
      </c>
      <c r="L11" s="11"/>
    </row>
    <row r="12" spans="1:18" ht="21.7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66" t="s">
        <v>124</v>
      </c>
      <c r="C14" s="201">
        <v>1428.9466974500258</v>
      </c>
      <c r="D14" s="201">
        <v>1545.2207805770122</v>
      </c>
      <c r="E14" s="201">
        <v>1736.4456955347171</v>
      </c>
      <c r="F14" s="201">
        <v>1887.8737625286933</v>
      </c>
      <c r="G14" s="201">
        <v>2170.719466427523</v>
      </c>
      <c r="H14" s="201">
        <v>2425.5252004872791</v>
      </c>
      <c r="I14" s="181">
        <v>11.738307874444253</v>
      </c>
      <c r="J14" s="181">
        <v>-6.0173666446723058</v>
      </c>
      <c r="K14" s="181">
        <v>14.982236074936228</v>
      </c>
      <c r="L14" s="11"/>
      <c r="N14" s="30">
        <v>2009</v>
      </c>
      <c r="O14" s="155" t="s">
        <v>146</v>
      </c>
      <c r="P14" s="46">
        <v>1428.9466974500258</v>
      </c>
      <c r="Q14" s="46" t="e">
        <v>#REF!</v>
      </c>
      <c r="R14" s="30" t="e">
        <v>#REF!</v>
      </c>
    </row>
    <row r="15" spans="1:18" ht="15.75" x14ac:dyDescent="0.25">
      <c r="A15" s="10"/>
      <c r="B15" s="166" t="s">
        <v>125</v>
      </c>
      <c r="C15" s="201">
        <v>1414.2693841303276</v>
      </c>
      <c r="D15" s="201">
        <v>1519.7886996419777</v>
      </c>
      <c r="E15" s="201">
        <v>1650.3111561610829</v>
      </c>
      <c r="F15" s="201">
        <v>1771.1592976358554</v>
      </c>
      <c r="G15" s="201">
        <v>2077.5225940876917</v>
      </c>
      <c r="H15" s="201">
        <v>2355.8811759081418</v>
      </c>
      <c r="I15" s="181">
        <v>13.398582648998158</v>
      </c>
      <c r="J15" s="181">
        <v>-2.8712966810299889</v>
      </c>
      <c r="K15" s="181">
        <v>17.297331576034413</v>
      </c>
      <c r="L15" s="11"/>
      <c r="O15" s="155" t="s">
        <v>135</v>
      </c>
      <c r="P15" s="46">
        <v>1414.2693841303276</v>
      </c>
      <c r="Q15" s="46">
        <v>-1.0271421142503123</v>
      </c>
      <c r="R15" s="30" t="e">
        <v>#REF!</v>
      </c>
    </row>
    <row r="16" spans="1:18" ht="15.75" x14ac:dyDescent="0.25">
      <c r="A16" s="10"/>
      <c r="B16" s="166" t="s">
        <v>126</v>
      </c>
      <c r="C16" s="201">
        <v>1385.5457493557287</v>
      </c>
      <c r="D16" s="201">
        <v>1501.7117770309328</v>
      </c>
      <c r="E16" s="201">
        <v>1648.6643092550516</v>
      </c>
      <c r="F16" s="201">
        <v>1813.1370429279709</v>
      </c>
      <c r="G16" s="201">
        <v>2114.132952505619</v>
      </c>
      <c r="H16" s="201">
        <v>2308.2342419543552</v>
      </c>
      <c r="I16" s="223">
        <v>9.1811297496068978</v>
      </c>
      <c r="J16" s="223">
        <v>-2.0224676202279079</v>
      </c>
      <c r="K16" s="223">
        <v>16.600836144827767</v>
      </c>
      <c r="L16" s="11"/>
      <c r="O16" s="30" t="s">
        <v>136</v>
      </c>
      <c r="P16" s="46">
        <v>1385.5457493557287</v>
      </c>
      <c r="Q16" s="30">
        <v>-2.0309875259204468</v>
      </c>
      <c r="R16" s="30" t="e">
        <v>#REF!</v>
      </c>
    </row>
    <row r="17" spans="1:18" ht="15.75" x14ac:dyDescent="0.25">
      <c r="A17" s="10"/>
      <c r="B17" s="166" t="s">
        <v>127</v>
      </c>
      <c r="C17" s="201">
        <v>1399.1865614355193</v>
      </c>
      <c r="D17" s="201">
        <v>1517.0234376642438</v>
      </c>
      <c r="E17" s="201">
        <v>1629.8667266145435</v>
      </c>
      <c r="F17" s="201">
        <v>1790.6302223889959</v>
      </c>
      <c r="G17" s="201">
        <v>2090.7124651842523</v>
      </c>
      <c r="H17" s="201">
        <v>2357.3195660686606</v>
      </c>
      <c r="I17" s="223">
        <v>12.751973565189045</v>
      </c>
      <c r="J17" s="223">
        <v>2.1265313208743253</v>
      </c>
      <c r="K17" s="223">
        <v>16.758470791076974</v>
      </c>
      <c r="L17" s="12"/>
      <c r="O17" s="30" t="s">
        <v>137</v>
      </c>
      <c r="P17" s="46">
        <v>1399.1865614355193</v>
      </c>
      <c r="Q17" s="30">
        <v>0.98450824060725139</v>
      </c>
      <c r="R17" s="30" t="e">
        <v>#REF!</v>
      </c>
    </row>
    <row r="18" spans="1:18" ht="15.75" x14ac:dyDescent="0.25">
      <c r="A18" s="10"/>
      <c r="B18" s="166" t="s">
        <v>128</v>
      </c>
      <c r="C18" s="201">
        <v>1406.6953551359104</v>
      </c>
      <c r="D18" s="201">
        <v>1530.7960349241719</v>
      </c>
      <c r="E18" s="201">
        <v>1649.2339011573904</v>
      </c>
      <c r="F18" s="201">
        <v>1819.2223640996972</v>
      </c>
      <c r="G18" s="201">
        <v>2134.1493953733452</v>
      </c>
      <c r="H18" s="201">
        <v>2551.5267875145378</v>
      </c>
      <c r="I18" s="223">
        <v>19.55708410320436</v>
      </c>
      <c r="J18" s="223">
        <v>8.2384766257957764</v>
      </c>
      <c r="K18" s="223">
        <v>17.311079584792832</v>
      </c>
      <c r="L18" s="11"/>
      <c r="O18" s="30" t="s">
        <v>138</v>
      </c>
      <c r="P18" s="46">
        <v>1406.6953551359104</v>
      </c>
      <c r="Q18" s="30">
        <v>0.53665421805419999</v>
      </c>
      <c r="R18" s="30" t="e">
        <v>#REF!</v>
      </c>
    </row>
    <row r="19" spans="1:18" ht="15.75" x14ac:dyDescent="0.25">
      <c r="A19" s="10"/>
      <c r="B19" s="166" t="s">
        <v>129</v>
      </c>
      <c r="C19" s="201">
        <v>1421.9369668096278</v>
      </c>
      <c r="D19" s="201">
        <v>1542.5338756788792</v>
      </c>
      <c r="E19" s="201">
        <v>1659.5773629670803</v>
      </c>
      <c r="F19" s="201">
        <v>1815.3153929558221</v>
      </c>
      <c r="G19" s="201">
        <v>2077.8308564656936</v>
      </c>
      <c r="H19" s="57">
        <v>2430.2214062605904</v>
      </c>
      <c r="I19" s="67">
        <v>16.959539738200768</v>
      </c>
      <c r="J19" s="67">
        <v>-4.7542272276949848</v>
      </c>
      <c r="K19" s="67">
        <v>14.461148984277926</v>
      </c>
      <c r="L19" s="11"/>
      <c r="O19" s="30" t="s">
        <v>139</v>
      </c>
      <c r="P19" s="46">
        <v>1421.9369668096278</v>
      </c>
      <c r="Q19" s="30">
        <v>1.0835047985386259</v>
      </c>
      <c r="R19" s="30" t="e">
        <v>#REF!</v>
      </c>
    </row>
    <row r="20" spans="1:18" ht="15.75" x14ac:dyDescent="0.25">
      <c r="A20" s="10"/>
      <c r="B20" s="166" t="s">
        <v>130</v>
      </c>
      <c r="C20" s="201">
        <v>1443.1164579491995</v>
      </c>
      <c r="D20" s="201">
        <v>1567.0076241220786</v>
      </c>
      <c r="E20" s="201">
        <v>1680.0954173605448</v>
      </c>
      <c r="F20" s="201">
        <v>1877.8754317867822</v>
      </c>
      <c r="G20" s="201">
        <v>2081.8166717706958</v>
      </c>
      <c r="H20" s="201"/>
      <c r="I20" s="154"/>
      <c r="J20" s="154"/>
      <c r="K20" s="154">
        <v>10.860211307512845</v>
      </c>
      <c r="L20" s="11"/>
      <c r="O20" s="30" t="s">
        <v>140</v>
      </c>
      <c r="P20" s="46">
        <v>1443.1164579491995</v>
      </c>
      <c r="Q20" s="30">
        <v>1.48948171641472</v>
      </c>
      <c r="R20" s="30" t="e">
        <v>#REF!</v>
      </c>
    </row>
    <row r="21" spans="1:18" ht="15.75" x14ac:dyDescent="0.25">
      <c r="A21" s="10"/>
      <c r="B21" s="166" t="s">
        <v>99</v>
      </c>
      <c r="C21" s="201">
        <v>1470.4387596881495</v>
      </c>
      <c r="D21" s="201">
        <v>1590.2045753699779</v>
      </c>
      <c r="E21" s="201">
        <v>1689.7527385364324</v>
      </c>
      <c r="F21" s="201">
        <v>1898.7867577821294</v>
      </c>
      <c r="G21" s="201">
        <v>2153.4901023312586</v>
      </c>
      <c r="H21" s="201"/>
      <c r="I21" s="154"/>
      <c r="J21" s="154"/>
      <c r="K21" s="154">
        <v>13.414004679842751</v>
      </c>
      <c r="L21" s="11"/>
      <c r="O21" s="30" t="s">
        <v>141</v>
      </c>
      <c r="P21" s="46">
        <v>1470.4387596881495</v>
      </c>
      <c r="Q21" s="30">
        <v>1.8932846055804475</v>
      </c>
      <c r="R21" s="30" t="e">
        <v>#REF!</v>
      </c>
    </row>
    <row r="22" spans="1:18" ht="15.75" x14ac:dyDescent="0.25">
      <c r="A22" s="10"/>
      <c r="B22" s="166" t="s">
        <v>131</v>
      </c>
      <c r="C22" s="201">
        <v>1495.1370486505646</v>
      </c>
      <c r="D22" s="201">
        <v>1613.538558034247</v>
      </c>
      <c r="E22" s="201">
        <v>1658.8912435159689</v>
      </c>
      <c r="F22" s="201">
        <v>1882.0116028202772</v>
      </c>
      <c r="G22" s="201">
        <v>2146.8068281267292</v>
      </c>
      <c r="H22" s="201"/>
      <c r="I22" s="154"/>
      <c r="J22" s="154"/>
      <c r="K22" s="154">
        <v>14.069797705266263</v>
      </c>
      <c r="L22" s="11"/>
      <c r="O22" s="30" t="s">
        <v>142</v>
      </c>
      <c r="P22" s="46">
        <v>1495.1370486505646</v>
      </c>
      <c r="Q22" s="30">
        <v>1.679654375245998</v>
      </c>
      <c r="R22" s="30" t="e">
        <v>#REF!</v>
      </c>
    </row>
    <row r="23" spans="1:18" ht="15.75" x14ac:dyDescent="0.25">
      <c r="A23" s="10"/>
      <c r="B23" s="166" t="s">
        <v>132</v>
      </c>
      <c r="C23" s="201">
        <v>1524.2810905693696</v>
      </c>
      <c r="D23" s="201">
        <v>1639.4759537886</v>
      </c>
      <c r="E23" s="201">
        <v>1685.7123109890535</v>
      </c>
      <c r="F23" s="201">
        <v>1930.424386737109</v>
      </c>
      <c r="G23" s="201">
        <v>2226.9395824642424</v>
      </c>
      <c r="H23" s="201"/>
      <c r="I23" s="181"/>
      <c r="J23" s="181"/>
      <c r="K23" s="181">
        <v>15.360104118261631</v>
      </c>
      <c r="L23" s="11"/>
      <c r="O23" s="30" t="s">
        <v>143</v>
      </c>
      <c r="P23" s="46">
        <v>1524.2810905693696</v>
      </c>
      <c r="Q23" s="30">
        <v>1.9492555511957166</v>
      </c>
      <c r="R23" s="30" t="e">
        <v>#REF!</v>
      </c>
    </row>
    <row r="24" spans="1:18" ht="15.75" x14ac:dyDescent="0.25">
      <c r="A24" s="10"/>
      <c r="B24" s="166" t="s">
        <v>133</v>
      </c>
      <c r="C24" s="201">
        <v>1552.1402441119237</v>
      </c>
      <c r="D24" s="201">
        <v>1667.0248650504968</v>
      </c>
      <c r="E24" s="201">
        <v>1722.9139731641114</v>
      </c>
      <c r="F24" s="201">
        <v>1976.1760587554475</v>
      </c>
      <c r="G24" s="201">
        <v>2251.8789394805258</v>
      </c>
      <c r="H24" s="201"/>
      <c r="I24" s="154"/>
      <c r="J24" s="154"/>
      <c r="K24" s="154">
        <v>13.951331891891749</v>
      </c>
      <c r="L24" s="11"/>
      <c r="O24" s="30" t="s">
        <v>144</v>
      </c>
      <c r="P24" s="46">
        <v>1552.1402441119237</v>
      </c>
      <c r="Q24" s="30">
        <v>1.8276913434744468</v>
      </c>
      <c r="R24" s="30" t="e">
        <v>#REF!</v>
      </c>
    </row>
    <row r="25" spans="1:18" ht="15.75" x14ac:dyDescent="0.25">
      <c r="A25" s="10"/>
      <c r="B25" s="166" t="s">
        <v>134</v>
      </c>
      <c r="C25" s="201">
        <v>1580.7518709344351</v>
      </c>
      <c r="D25" s="201">
        <v>1696.1677058324099</v>
      </c>
      <c r="E25" s="201">
        <v>1939.0574514166972</v>
      </c>
      <c r="F25" s="201">
        <v>2265.3576734787016</v>
      </c>
      <c r="G25" s="201">
        <v>2580.8227689438122</v>
      </c>
      <c r="H25" s="201"/>
      <c r="I25" s="154"/>
      <c r="J25" s="154"/>
      <c r="K25" s="154">
        <v>13.925619744659556</v>
      </c>
      <c r="L25" s="11"/>
      <c r="O25" s="30" t="s">
        <v>145</v>
      </c>
      <c r="P25" s="46">
        <v>1580.7518709344351</v>
      </c>
      <c r="Q25" s="30">
        <v>1.8433660831262078</v>
      </c>
      <c r="R25" s="30" t="e">
        <v>#REF!</v>
      </c>
    </row>
    <row r="26" spans="1:18" ht="15.75" x14ac:dyDescent="0.25">
      <c r="A26" s="10"/>
      <c r="B26" s="164" t="s">
        <v>53</v>
      </c>
      <c r="C26" s="92">
        <v>17522.446186220783</v>
      </c>
      <c r="D26" s="92">
        <v>18930.493887715031</v>
      </c>
      <c r="E26" s="92">
        <v>20350.522286672673</v>
      </c>
      <c r="F26" s="92">
        <v>22727.969993897481</v>
      </c>
      <c r="G26" s="92">
        <v>26106.822623161388</v>
      </c>
      <c r="H26" s="93">
        <v>14428.708378193565</v>
      </c>
      <c r="I26" s="5"/>
      <c r="J26" s="5"/>
      <c r="K26" s="5"/>
      <c r="L26" s="11"/>
      <c r="N26" s="30">
        <v>2010</v>
      </c>
      <c r="O26" s="30" t="s">
        <v>147</v>
      </c>
      <c r="P26" s="46">
        <v>1428.9466974500258</v>
      </c>
      <c r="Q26" s="30">
        <v>-9.6033524473813969</v>
      </c>
      <c r="R26" s="30">
        <v>0</v>
      </c>
    </row>
    <row r="27" spans="1:18" ht="15.75" x14ac:dyDescent="0.25">
      <c r="A27" s="10"/>
      <c r="B27" s="164" t="s">
        <v>54</v>
      </c>
      <c r="C27" s="94"/>
      <c r="D27" s="95">
        <v>8.0356799874295106</v>
      </c>
      <c r="E27" s="95">
        <v>7.5012749660967382</v>
      </c>
      <c r="F27" s="95">
        <v>11.682489882737656</v>
      </c>
      <c r="G27" s="95">
        <v>14.866495468672024</v>
      </c>
      <c r="H27" s="96"/>
      <c r="I27" s="5"/>
      <c r="J27" s="5"/>
      <c r="K27" s="5"/>
      <c r="L27" s="11"/>
      <c r="O27" s="30" t="s">
        <v>148</v>
      </c>
      <c r="P27" s="46">
        <v>1414.2693841303276</v>
      </c>
      <c r="Q27" s="30">
        <v>-1.0271421142503123</v>
      </c>
      <c r="R27" s="30">
        <v>0</v>
      </c>
    </row>
    <row r="28" spans="1:18" ht="15.75" x14ac:dyDescent="0.25">
      <c r="A28" s="10"/>
      <c r="B28" s="164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30" t="s">
        <v>149</v>
      </c>
      <c r="P28" s="46">
        <v>1385.5457493557287</v>
      </c>
      <c r="Q28" s="30">
        <v>-2.0309875259204468</v>
      </c>
      <c r="R28" s="30">
        <v>0</v>
      </c>
    </row>
    <row r="29" spans="1:18" ht="15.75" x14ac:dyDescent="0.25">
      <c r="A29" s="10"/>
      <c r="B29" s="164" t="s">
        <v>373</v>
      </c>
      <c r="C29" s="92">
        <v>8456.5807143171405</v>
      </c>
      <c r="D29" s="92">
        <v>9157.0746055172185</v>
      </c>
      <c r="E29" s="92">
        <v>9974.0991516898648</v>
      </c>
      <c r="F29" s="92">
        <v>10897.338082537033</v>
      </c>
      <c r="G29" s="92">
        <v>12665.067730044124</v>
      </c>
      <c r="H29" s="93">
        <v>14428.708378193565</v>
      </c>
      <c r="I29" s="5"/>
      <c r="J29" s="5"/>
      <c r="K29" s="5"/>
      <c r="L29" s="11"/>
      <c r="O29" s="30" t="s">
        <v>150</v>
      </c>
      <c r="P29" s="46">
        <v>1399.1865614355193</v>
      </c>
      <c r="Q29" s="30">
        <v>0.98450824060725139</v>
      </c>
      <c r="R29" s="30">
        <v>0</v>
      </c>
    </row>
    <row r="30" spans="1:18" ht="15.75" x14ac:dyDescent="0.25">
      <c r="A30" s="10"/>
      <c r="B30" s="164" t="s">
        <v>56</v>
      </c>
      <c r="C30" s="97"/>
      <c r="D30" s="95">
        <v>8.283417552133443</v>
      </c>
      <c r="E30" s="95">
        <v>8.9223314362905981</v>
      </c>
      <c r="F30" s="95">
        <v>9.2563640766569755</v>
      </c>
      <c r="G30" s="95">
        <v>16.221664723239847</v>
      </c>
      <c r="H30" s="95">
        <v>13.925236609400237</v>
      </c>
      <c r="I30" s="5"/>
      <c r="J30" s="5"/>
      <c r="K30" s="5"/>
      <c r="L30" s="11"/>
      <c r="O30" s="30" t="s">
        <v>151</v>
      </c>
      <c r="P30" s="46">
        <v>1406.6953551359104</v>
      </c>
      <c r="Q30" s="30">
        <v>0.53665421805419999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30" t="s">
        <v>152</v>
      </c>
      <c r="P31" s="46">
        <v>1421.9369668096278</v>
      </c>
      <c r="Q31" s="30">
        <v>1.0835047985386259</v>
      </c>
      <c r="R31" s="30">
        <v>0</v>
      </c>
    </row>
    <row r="32" spans="1:18" ht="15.75" x14ac:dyDescent="0.25">
      <c r="A32" s="10"/>
      <c r="B32" s="253" t="s">
        <v>82</v>
      </c>
      <c r="C32" s="253"/>
      <c r="D32" s="253"/>
      <c r="E32" s="253"/>
      <c r="F32" s="253"/>
      <c r="G32" s="253"/>
      <c r="H32" s="253"/>
      <c r="I32" s="253"/>
      <c r="J32" s="253"/>
      <c r="K32" s="253"/>
      <c r="L32" s="77"/>
      <c r="O32" s="30" t="s">
        <v>153</v>
      </c>
      <c r="P32" s="46">
        <v>1443.1164579491995</v>
      </c>
      <c r="Q32" s="30">
        <v>1.48948171641472</v>
      </c>
      <c r="R32" s="30">
        <v>0</v>
      </c>
    </row>
    <row r="33" spans="1:18" ht="15.75" x14ac:dyDescent="0.25">
      <c r="A33" s="10"/>
      <c r="B33" s="252" t="s">
        <v>220</v>
      </c>
      <c r="C33" s="252"/>
      <c r="D33" s="252"/>
      <c r="E33" s="252"/>
      <c r="F33" s="252"/>
      <c r="G33" s="252"/>
      <c r="H33" s="252"/>
      <c r="I33" s="252"/>
      <c r="J33" s="252"/>
      <c r="K33" s="252"/>
      <c r="L33" s="11"/>
      <c r="O33" s="30" t="s">
        <v>154</v>
      </c>
      <c r="P33" s="46">
        <v>1470.4387596881495</v>
      </c>
      <c r="Q33" s="30">
        <v>1.8932846055804475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30" t="s">
        <v>156</v>
      </c>
      <c r="P34" s="46">
        <v>1495.1370486505646</v>
      </c>
      <c r="Q34" s="30">
        <v>1.679654375245998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30" t="s">
        <v>199</v>
      </c>
      <c r="P35" s="46">
        <v>1524.2810905693696</v>
      </c>
      <c r="Q35" s="30">
        <v>1.9492555511957166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55" t="s">
        <v>200</v>
      </c>
      <c r="P36" s="46">
        <v>1552.1402441119237</v>
      </c>
      <c r="Q36" s="30">
        <v>1.8276913434744468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55" t="s">
        <v>208</v>
      </c>
      <c r="P37" s="46">
        <v>1580.7518709344351</v>
      </c>
      <c r="Q37" s="30">
        <v>1.8433660831262078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55"/>
      <c r="P38" s="46">
        <f>+D14</f>
        <v>1545.2207805770122</v>
      </c>
      <c r="Q38" s="30">
        <f t="shared" ref="Q38:Q78" si="0">+(P38/P37-1)*100</f>
        <v>-2.2477335634225382</v>
      </c>
      <c r="R38" s="30">
        <f>+(P38/P26-1)*100</f>
        <v>8.1370483121923964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P39" s="46">
        <f t="shared" ref="P39:P49" si="1">+D15</f>
        <v>1519.7886996419777</v>
      </c>
      <c r="Q39" s="30">
        <f t="shared" si="0"/>
        <v>-1.6458541882628408</v>
      </c>
      <c r="R39" s="30">
        <f>+((SUM(P38:P39)/SUM(P26:P27))-1)*100</f>
        <v>7.8007929145981647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55"/>
      <c r="P40" s="46">
        <f t="shared" si="1"/>
        <v>1501.7117770309328</v>
      </c>
      <c r="Q40" s="30">
        <f t="shared" si="0"/>
        <v>-1.1894365720250044</v>
      </c>
      <c r="R40" s="30">
        <f>+((SUM(P38:P40)/SUM(P26:P28))-1)*100</f>
        <v>7.9919238733534792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P41" s="46">
        <f t="shared" si="1"/>
        <v>1517.0234376642438</v>
      </c>
      <c r="Q41" s="30">
        <f t="shared" si="0"/>
        <v>1.0196138078895522</v>
      </c>
      <c r="R41" s="30">
        <f>+((SUM(P38:P41)/SUM(P26:P29))-1)*100</f>
        <v>8.0988003223408036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55"/>
      <c r="P42" s="46">
        <f t="shared" si="1"/>
        <v>1530.7960349241719</v>
      </c>
      <c r="Q42" s="30">
        <f t="shared" si="0"/>
        <v>0.90786977432160132</v>
      </c>
      <c r="R42" s="30">
        <f>+((SUM(P38:P42)/SUM(P26:P30))-1)*100</f>
        <v>8.2434449155480483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55" t="s">
        <v>335</v>
      </c>
      <c r="P43" s="46">
        <f t="shared" si="1"/>
        <v>1542.5338756788792</v>
      </c>
      <c r="Q43" s="30">
        <f t="shared" si="0"/>
        <v>0.76678019062734748</v>
      </c>
      <c r="R43" s="30">
        <f>+((SUM(P38:P43)/SUM(P26:P31))-1)*100</f>
        <v>8.283417552133443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55"/>
      <c r="P44" s="46">
        <f t="shared" si="1"/>
        <v>1567.0076241220786</v>
      </c>
      <c r="Q44" s="30">
        <f t="shared" si="0"/>
        <v>1.5865939042945421</v>
      </c>
      <c r="R44" s="30">
        <f>+((SUM(P38:P44)/SUM(P26:P32))-1)*100</f>
        <v>8.3273765149346701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55"/>
      <c r="P45" s="46">
        <f t="shared" si="1"/>
        <v>1590.2045753699779</v>
      </c>
      <c r="Q45" s="30">
        <f t="shared" si="0"/>
        <v>1.4803342938995323</v>
      </c>
      <c r="R45" s="30">
        <f>+((SUM(P38:P45)/SUM(P26:P33))-1)*100</f>
        <v>8.3037782371744306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55"/>
      <c r="P46" s="46">
        <f t="shared" si="1"/>
        <v>1613.538558034247</v>
      </c>
      <c r="Q46" s="30">
        <f t="shared" si="0"/>
        <v>1.4673572838161508</v>
      </c>
      <c r="R46" s="30">
        <f>+((SUM(P38:P46)/SUM(P26:P34))-1)*100</f>
        <v>8.259073740917211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55"/>
      <c r="P47" s="46">
        <f t="shared" si="1"/>
        <v>1639.4759537886</v>
      </c>
      <c r="Q47" s="30">
        <f t="shared" si="0"/>
        <v>1.6074853386802257</v>
      </c>
      <c r="R47" s="30">
        <f>+((SUM(P38:P47)/SUM(P26:P35))-1)*100</f>
        <v>8.1847376216959802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55"/>
      <c r="P48" s="46">
        <f t="shared" si="1"/>
        <v>1667.0248650504968</v>
      </c>
      <c r="Q48" s="30">
        <f t="shared" si="0"/>
        <v>1.6803486015293467</v>
      </c>
      <c r="R48" s="30">
        <f>+((SUM(P38:P48)/SUM(P26:P36))-1)*100</f>
        <v>8.1084973844767649</v>
      </c>
    </row>
    <row r="49" spans="1:18" x14ac:dyDescent="0.25">
      <c r="A49" s="187" t="s">
        <v>372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55"/>
      <c r="P49" s="46">
        <f t="shared" si="1"/>
        <v>1696.1677058324099</v>
      </c>
      <c r="Q49" s="30">
        <f t="shared" si="0"/>
        <v>1.7481947265993725</v>
      </c>
      <c r="R49" s="30">
        <f>+((SUM(P38:P49)/SUM(P26:P37))-1)*100</f>
        <v>8.0356799874295106</v>
      </c>
    </row>
    <row r="50" spans="1:18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55"/>
      <c r="P50" s="46">
        <f>+E14</f>
        <v>1736.4456955347171</v>
      </c>
      <c r="Q50" s="30">
        <f t="shared" si="0"/>
        <v>2.3746466557409418</v>
      </c>
      <c r="R50" s="30">
        <f>+(P50/P38-1)*100</f>
        <v>12.375248725706257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55"/>
      <c r="P51" s="46">
        <f t="shared" ref="P51:P61" si="2">+E15</f>
        <v>1650.3111561610829</v>
      </c>
      <c r="Q51" s="30">
        <f t="shared" si="0"/>
        <v>-4.9603934977713315</v>
      </c>
      <c r="R51" s="30">
        <f>+((SUM(P50:P51)/SUM(P38:P39))-1)*100</f>
        <v>10.49743478946179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55"/>
      <c r="P52" s="46">
        <f t="shared" si="2"/>
        <v>1648.6643092550516</v>
      </c>
      <c r="Q52" s="30">
        <f t="shared" si="0"/>
        <v>-9.9790085032336329E-2</v>
      </c>
      <c r="R52" s="30">
        <f>+((SUM(P50:P52)/SUM(P38:P40))-1)*100</f>
        <v>10.26337885100479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55"/>
      <c r="P53" s="46">
        <f t="shared" si="2"/>
        <v>1629.8667266145435</v>
      </c>
      <c r="Q53" s="30">
        <f t="shared" si="0"/>
        <v>-1.1401704115862055</v>
      </c>
      <c r="R53" s="30">
        <f>+((SUM(P50:P53)/SUM(P38:P41))-1)*100</f>
        <v>9.5589677380344629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55"/>
      <c r="P54" s="46">
        <f t="shared" si="2"/>
        <v>1649.2339011573904</v>
      </c>
      <c r="Q54" s="30">
        <f t="shared" si="0"/>
        <v>1.1882673734358029</v>
      </c>
      <c r="R54" s="30">
        <f>+((SUM(P50:P54)/SUM(P38:P42))-1)*100</f>
        <v>9.1926891419924939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55" t="s">
        <v>336</v>
      </c>
      <c r="P55" s="46">
        <f t="shared" si="2"/>
        <v>1659.5773629670803</v>
      </c>
      <c r="Q55" s="30">
        <f t="shared" si="0"/>
        <v>0.62716766872370489</v>
      </c>
      <c r="R55" s="30">
        <f>+((SUM(P50:P55)/SUM(P38:P43))-1)*100</f>
        <v>8.9223314362905981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55"/>
      <c r="P56" s="46">
        <f t="shared" si="2"/>
        <v>1680.0954173605448</v>
      </c>
      <c r="Q56" s="30">
        <f t="shared" si="0"/>
        <v>1.236342146580105</v>
      </c>
      <c r="R56" s="30">
        <f>+((SUM(P50:P56)/SUM(P38:P44))-1)*100</f>
        <v>8.6731183097464424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55"/>
      <c r="P57" s="46">
        <f t="shared" si="2"/>
        <v>1689.7527385364324</v>
      </c>
      <c r="Q57" s="30">
        <f t="shared" si="0"/>
        <v>0.57480789936676935</v>
      </c>
      <c r="R57" s="30">
        <f>+((SUM(P50:P57)/SUM(P38:P45))-1)*100</f>
        <v>8.3615114612948016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55"/>
      <c r="P58" s="46">
        <f t="shared" si="2"/>
        <v>1658.8912435159689</v>
      </c>
      <c r="Q58" s="30">
        <f t="shared" si="0"/>
        <v>-1.8263911823687251</v>
      </c>
      <c r="R58" s="30">
        <f>+((SUM(P50:P58)/SUM(P38:P46))-1)*100</f>
        <v>7.7184568303947598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55"/>
      <c r="P59" s="46">
        <f t="shared" si="2"/>
        <v>1685.7123109890535</v>
      </c>
      <c r="Q59" s="30">
        <f t="shared" si="0"/>
        <v>1.6168068628922505</v>
      </c>
      <c r="R59" s="30">
        <f>+((SUM(P50:P59)/SUM(P38:P47))-1)*100</f>
        <v>7.2025942225926398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55"/>
      <c r="P60" s="46">
        <f t="shared" si="2"/>
        <v>1722.9139731641114</v>
      </c>
      <c r="Q60" s="30">
        <f t="shared" si="0"/>
        <v>2.2068808498663994</v>
      </c>
      <c r="R60" s="30">
        <f>+((SUM(P50:P60)/SUM(P38:P48))-1)*100</f>
        <v>6.8301982969940944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55"/>
      <c r="P61" s="46">
        <f t="shared" si="2"/>
        <v>1939.0574514166972</v>
      </c>
      <c r="Q61" s="30">
        <f t="shared" si="0"/>
        <v>12.545227540040237</v>
      </c>
      <c r="R61" s="30">
        <f>+((SUM(P50:P61)/SUM(P38:P49))-1)*100</f>
        <v>7.5012749660967382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55"/>
      <c r="P62" s="46">
        <f>+F14</f>
        <v>1887.8737625286933</v>
      </c>
      <c r="Q62" s="30">
        <f t="shared" si="0"/>
        <v>-2.6396169360845101</v>
      </c>
      <c r="R62" s="30">
        <f>+(P62/P50-1)*100</f>
        <v>8.7205760239651866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55"/>
      <c r="P63" s="46">
        <f t="shared" ref="P63:P73" si="3">+F15</f>
        <v>1771.1592976358554</v>
      </c>
      <c r="Q63" s="30">
        <f t="shared" si="0"/>
        <v>-6.1823235859004626</v>
      </c>
      <c r="R63" s="30">
        <f>+((SUM(P62:P63)/SUM(P50:P51))-1)*100</f>
        <v>8.0394377391579184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55"/>
      <c r="P64" s="46">
        <f t="shared" si="3"/>
        <v>1813.1370429279709</v>
      </c>
      <c r="Q64" s="30">
        <f t="shared" si="0"/>
        <v>2.3700717009558225</v>
      </c>
      <c r="R64" s="30">
        <f>+((SUM(P62:P64)/SUM(P50:P52))-1)*100</f>
        <v>8.6735335174862769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55"/>
      <c r="P65" s="46">
        <f t="shared" si="3"/>
        <v>1790.6302223889959</v>
      </c>
      <c r="Q65" s="30">
        <f t="shared" si="0"/>
        <v>-1.2413193270062739</v>
      </c>
      <c r="R65" s="30">
        <f>+((SUM(P62:P65)/SUM(P50:P53))-1)*100</f>
        <v>8.9645405869238637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55"/>
      <c r="P66" s="46">
        <f t="shared" si="3"/>
        <v>1819.2223640996972</v>
      </c>
      <c r="Q66" s="30">
        <f t="shared" si="0"/>
        <v>1.5967641645495467</v>
      </c>
      <c r="R66" s="30">
        <f>+((SUM(P62:P66)/SUM(P50:P54))-1)*100</f>
        <v>9.2308483922600271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55" t="s">
        <v>337</v>
      </c>
      <c r="P67" s="46">
        <f t="shared" si="3"/>
        <v>1815.3153929558221</v>
      </c>
      <c r="Q67" s="30">
        <f t="shared" si="0"/>
        <v>-0.2147605054211521</v>
      </c>
      <c r="R67" s="30">
        <f>+((SUM(P62:P67)/SUM(P50:P55))-1)*100</f>
        <v>9.2563640766569755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55"/>
      <c r="P68" s="46">
        <f t="shared" si="3"/>
        <v>1877.8754317867822</v>
      </c>
      <c r="Q68" s="30">
        <f t="shared" si="0"/>
        <v>3.4462352423010989</v>
      </c>
      <c r="R68" s="30">
        <f>+((SUM(P62:P68)/SUM(P50:P56))-1)*100</f>
        <v>9.6190169010087914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55"/>
      <c r="P69" s="46">
        <f t="shared" si="3"/>
        <v>1898.7867577821294</v>
      </c>
      <c r="Q69" s="30">
        <f t="shared" si="0"/>
        <v>1.1135630000468355</v>
      </c>
      <c r="R69" s="30">
        <f>+((SUM(P62:P69)/SUM(P50:P57))-1)*100</f>
        <v>9.9674626544941969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55"/>
      <c r="P70" s="46">
        <f t="shared" si="3"/>
        <v>1882.0116028202772</v>
      </c>
      <c r="Q70" s="30">
        <f t="shared" si="0"/>
        <v>-0.88346702930698351</v>
      </c>
      <c r="R70" s="30">
        <f>+((SUM(P62:P70)/SUM(P50:P58))-1)*100</f>
        <v>10.352529746507489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55"/>
      <c r="P71" s="46">
        <f t="shared" si="3"/>
        <v>1930.424386737109</v>
      </c>
      <c r="Q71" s="30">
        <f t="shared" si="0"/>
        <v>2.5723956135170978</v>
      </c>
      <c r="R71" s="30">
        <f>+((SUM(P62:P71)/SUM(P50:P59))-1)*100</f>
        <v>10.773166672340452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55"/>
      <c r="P72" s="46">
        <f t="shared" si="3"/>
        <v>1976.1760587554475</v>
      </c>
      <c r="Q72" s="30">
        <f t="shared" si="0"/>
        <v>2.3700318092059636</v>
      </c>
      <c r="R72" s="30">
        <f>+((SUM(P62:P72)/SUM(P50:P60))-1)*100</f>
        <v>11.140599096901171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55"/>
      <c r="P73" s="46">
        <f t="shared" si="3"/>
        <v>2265.3576734787016</v>
      </c>
      <c r="Q73" s="30">
        <f t="shared" si="0"/>
        <v>14.633393287102891</v>
      </c>
      <c r="R73" s="30">
        <f>+((SUM(P62:P73)/SUM(P50:P61))-1)*100</f>
        <v>11.682489882737656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55"/>
      <c r="P74" s="46">
        <f>+G14</f>
        <v>2170.719466427523</v>
      </c>
      <c r="Q74" s="30">
        <f t="shared" si="0"/>
        <v>-4.1776275843386497</v>
      </c>
      <c r="R74" s="30">
        <f>+(P74/P62-1)*100</f>
        <v>14.982236074936228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55"/>
      <c r="P75" s="46">
        <f t="shared" ref="P75:P85" si="4">+G15</f>
        <v>2077.5225940876917</v>
      </c>
      <c r="Q75" s="30">
        <f t="shared" si="0"/>
        <v>-4.2933632733856086</v>
      </c>
      <c r="R75" s="30">
        <f>+((SUM(P74:P75)/SUM(P62:P63))-1)*100</f>
        <v>16.10286080126777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55"/>
      <c r="P76" s="46">
        <f t="shared" si="4"/>
        <v>2114.132952505619</v>
      </c>
      <c r="Q76" s="30">
        <f t="shared" si="0"/>
        <v>1.7622122869861867</v>
      </c>
      <c r="R76" s="30">
        <f>+((SUM(P74:P76)/SUM(P62:P64))-1)*100</f>
        <v>16.267858877874186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55"/>
      <c r="P77" s="46">
        <f t="shared" si="4"/>
        <v>2090.7124651842523</v>
      </c>
      <c r="Q77" s="30">
        <f t="shared" si="0"/>
        <v>-1.1078057930845486</v>
      </c>
      <c r="R77" s="30">
        <f>+((SUM(P74:P77)/SUM(P62:P65))-1)*100</f>
        <v>16.388818353541268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55"/>
      <c r="P78" s="46">
        <f t="shared" si="4"/>
        <v>2134.1493953733452</v>
      </c>
      <c r="Q78" s="30">
        <f t="shared" si="0"/>
        <v>2.0776137758027335</v>
      </c>
      <c r="R78" s="30">
        <f>+((SUM(P74:P78)/SUM(P62:P66))-1)*100</f>
        <v>16.573556744402108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55" t="s">
        <v>338</v>
      </c>
      <c r="P79" s="46">
        <f t="shared" si="4"/>
        <v>2077.8308564656936</v>
      </c>
      <c r="Q79" s="30">
        <f>+(P79/P78-1)*100</f>
        <v>-2.6389220468700736</v>
      </c>
      <c r="R79" s="30">
        <f>+((SUM(P74:P79)/SUM(P62:P67))-1)*100</f>
        <v>16.221664723239847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55"/>
      <c r="P80" s="46">
        <f t="shared" si="4"/>
        <v>2081.8166717706958</v>
      </c>
      <c r="Q80" s="30">
        <f>+(P80/P79-1)*100</f>
        <v>0.19182578276761841</v>
      </c>
      <c r="R80" s="30">
        <f>+((SUM(P74:P80)/SUM(P62:P68))-1)*100</f>
        <v>15.433565045940934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55"/>
      <c r="P81" s="46">
        <f t="shared" si="4"/>
        <v>2153.4901023312586</v>
      </c>
      <c r="Q81" s="30">
        <f>+(P81/P80-1)*100</f>
        <v>3.4428310394690298</v>
      </c>
      <c r="R81" s="30">
        <f>+((SUM(P74:P81)/SUM(P62:P69))-1)*100</f>
        <v>15.172237908924435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55"/>
      <c r="P82" s="46">
        <f t="shared" si="4"/>
        <v>2146.8068281267292</v>
      </c>
      <c r="Q82" s="30">
        <f>+(P82/P81-1)*100</f>
        <v>-0.31034617699401412</v>
      </c>
      <c r="R82" s="30">
        <f>+((SUM(P74:P82)/SUM(P62:P70))-1)*100</f>
        <v>15.046917555787797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55"/>
      <c r="P83" s="46">
        <f t="shared" si="4"/>
        <v>2226.9395824642424</v>
      </c>
      <c r="Q83" s="30">
        <f t="shared" ref="Q83:Q91" si="5">+(P83/P82-1)*100</f>
        <v>3.7326485684525235</v>
      </c>
      <c r="R83" s="30">
        <f>+((SUM(P74:P83)/SUM(P62:P71))-1)*100</f>
        <v>15.079621694608303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55"/>
      <c r="P84" s="46">
        <f t="shared" si="4"/>
        <v>2251.8789394805258</v>
      </c>
      <c r="Q84" s="30">
        <f t="shared" si="5"/>
        <v>1.1198937417371102</v>
      </c>
      <c r="R84" s="30">
        <f>+((SUM(P74:P84)/SUM(P62:P72))-1)*100</f>
        <v>14.970657146946831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55"/>
      <c r="P85" s="46">
        <f t="shared" si="4"/>
        <v>2580.8227689438122</v>
      </c>
      <c r="Q85" s="30">
        <f t="shared" si="5"/>
        <v>14.607527238527695</v>
      </c>
      <c r="R85" s="30">
        <f>+((SUM(P74:P85)/SUM(P62:P73))-1)*100</f>
        <v>14.866495468672024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55"/>
      <c r="P86" s="46">
        <f t="shared" ref="P86:P91" si="6">+H14</f>
        <v>2425.5252004872791</v>
      </c>
      <c r="Q86" s="30">
        <f t="shared" si="5"/>
        <v>-6.0173666446723058</v>
      </c>
      <c r="R86" s="30">
        <f>+((SUM(P86)/SUM(P74))-1)*100</f>
        <v>11.738307874444253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6">
        <f t="shared" si="6"/>
        <v>2355.8811759081418</v>
      </c>
      <c r="Q87" s="30">
        <f t="shared" si="5"/>
        <v>-2.8712966810299889</v>
      </c>
      <c r="R87" s="30">
        <f>+((SUM(P86:P87)/SUM(P74:P75))-1)*100</f>
        <v>12.550233915238485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55"/>
      <c r="P88" s="46">
        <f t="shared" si="6"/>
        <v>2308.2342419543552</v>
      </c>
      <c r="Q88" s="30">
        <f t="shared" si="5"/>
        <v>-2.0224676202279079</v>
      </c>
      <c r="R88" s="30">
        <f>+((SUM(P86:P88)/SUM(P74:P76))-1)*100</f>
        <v>11.430725221958271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55"/>
      <c r="P89" s="46">
        <f t="shared" si="6"/>
        <v>2357.3195660686606</v>
      </c>
      <c r="Q89" s="30">
        <f t="shared" si="5"/>
        <v>2.1265313208743253</v>
      </c>
      <c r="R89" s="30">
        <f>+((SUM(P86:P89)/SUM(P74:P77))-1)*100</f>
        <v>11.757511190744108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46">
        <f t="shared" si="6"/>
        <v>2551.5267875145378</v>
      </c>
      <c r="Q90" s="30">
        <f t="shared" si="5"/>
        <v>8.2384766257957764</v>
      </c>
      <c r="R90" s="30">
        <f>+((SUM(P86:P90)/SUM(P74:P78))-1)*100</f>
        <v>13.329730081665314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O91" s="155" t="s">
        <v>339</v>
      </c>
      <c r="P91" s="46">
        <f t="shared" si="6"/>
        <v>2430.2214062605904</v>
      </c>
      <c r="Q91" s="30">
        <f t="shared" si="5"/>
        <v>-4.7542272276949848</v>
      </c>
      <c r="R91" s="30">
        <f>+((SUM(P86:P91)/SUM(P74:P79))-1)*100</f>
        <v>13.925236609400237</v>
      </c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P92" s="46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P93" s="46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P94" s="46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P95" s="46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P96" s="46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P97" s="46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P98" s="46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P99" s="46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P100" s="46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P101" s="46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P102" s="46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P103" s="46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P104" s="46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P105" s="46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P106" s="46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P107" s="46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P108" s="46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P109" s="46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P110" s="46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P111" s="46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P112" s="46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P113" s="46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P114" s="46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P115" s="46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P116" s="46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P117" s="46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P118" s="46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P119" s="46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P120" s="46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P121" s="46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P122" s="46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P123" s="46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P124" s="46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P125" s="46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P126" s="46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P127" s="46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P128" s="46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P129" s="46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P130" s="46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P131" s="46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P132" s="46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P133" s="46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P134" s="46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P135" s="46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P136" s="46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P137" s="46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P138" s="46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P139" s="46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P140" s="46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P141" s="46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P142" s="46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P143" s="46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P144" s="46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P145" s="46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P146" s="46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P147" s="46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P148" s="46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P149" s="46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P150" s="46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P151" s="46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P152" s="46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P153" s="46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P154" s="46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P155" s="46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P156" s="46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P157" s="46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P158" s="46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P159" s="46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P160" s="46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P161" s="46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P162" s="46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P163" s="46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P164" s="46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P165" s="46"/>
      <c r="Q165" s="30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P166" s="46"/>
      <c r="Q166" s="30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P167" s="46"/>
      <c r="Q167" s="30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P168" s="46"/>
      <c r="Q168" s="30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P169" s="46"/>
      <c r="Q169" s="30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P170" s="46"/>
      <c r="Q170" s="30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P171" s="46"/>
      <c r="Q171" s="30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P172" s="46"/>
      <c r="Q172" s="30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P173" s="46"/>
      <c r="Q173" s="30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28
</oddFooter>
  </headerFooter>
  <colBreaks count="1" manualBreakCount="1">
    <brk id="12" max="1048575" man="1"/>
  </colBreak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zoomScaleSheetLayoutView="80" workbookViewId="0">
      <selection activeCell="A46" sqref="A46:I52"/>
    </sheetView>
  </sheetViews>
  <sheetFormatPr baseColWidth="10" defaultColWidth="11.5703125" defaultRowHeight="15" x14ac:dyDescent="0.25"/>
  <cols>
    <col min="1" max="1" width="3.7109375" style="1" customWidth="1"/>
    <col min="2" max="2" width="14.140625" style="1" customWidth="1"/>
    <col min="3" max="8" width="8.85546875" style="1" customWidth="1"/>
    <col min="9" max="10" width="11.28515625" style="1" customWidth="1"/>
    <col min="11" max="11" width="10.7109375" style="1" customWidth="1"/>
    <col min="12" max="12" width="1.71093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47" t="s">
        <v>83</v>
      </c>
      <c r="D8" s="247"/>
      <c r="E8" s="247"/>
      <c r="F8" s="247"/>
      <c r="G8" s="247"/>
      <c r="H8" s="247"/>
      <c r="I8" s="247"/>
      <c r="J8" s="247"/>
      <c r="K8" s="247"/>
      <c r="L8" s="11"/>
    </row>
    <row r="9" spans="1:18" ht="15.6" x14ac:dyDescent="0.3">
      <c r="A9" s="10"/>
      <c r="B9" s="3"/>
      <c r="C9" s="248" t="s">
        <v>371</v>
      </c>
      <c r="D9" s="248"/>
      <c r="E9" s="248"/>
      <c r="F9" s="248"/>
      <c r="G9" s="248"/>
      <c r="H9" s="248"/>
      <c r="I9" s="248"/>
      <c r="J9" s="248"/>
      <c r="K9" s="248"/>
      <c r="L9" s="70"/>
    </row>
    <row r="10" spans="1:18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</row>
    <row r="11" spans="1:18" ht="20.25" customHeight="1" x14ac:dyDescent="0.25">
      <c r="A11" s="10"/>
      <c r="B11" s="62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271</v>
      </c>
      <c r="K11" s="246" t="s">
        <v>212</v>
      </c>
      <c r="L11" s="11"/>
      <c r="N11" s="195"/>
    </row>
    <row r="12" spans="1:18" ht="21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66" t="s">
        <v>124</v>
      </c>
      <c r="C14" s="233">
        <v>214.37744782653968</v>
      </c>
      <c r="D14" s="233">
        <v>233.92325140132357</v>
      </c>
      <c r="E14" s="233">
        <v>273.24231982295186</v>
      </c>
      <c r="F14" s="233">
        <v>285.61515102539488</v>
      </c>
      <c r="G14" s="233">
        <v>338.51896826071157</v>
      </c>
      <c r="H14" s="233">
        <v>403.56020248991149</v>
      </c>
      <c r="I14" s="181">
        <v>19.213468173844884</v>
      </c>
      <c r="J14" s="181">
        <v>2.5150500597921344</v>
      </c>
      <c r="K14" s="181">
        <v>18.522762901542599</v>
      </c>
      <c r="L14" s="11"/>
      <c r="N14" s="30">
        <v>2009</v>
      </c>
      <c r="O14" s="155" t="s">
        <v>146</v>
      </c>
      <c r="P14" s="46">
        <v>214.37744782653968</v>
      </c>
      <c r="Q14" s="46" t="e">
        <v>#REF!</v>
      </c>
      <c r="R14" s="30" t="e">
        <v>#REF!</v>
      </c>
    </row>
    <row r="15" spans="1:18" ht="15.75" x14ac:dyDescent="0.25">
      <c r="A15" s="10"/>
      <c r="B15" s="166" t="s">
        <v>125</v>
      </c>
      <c r="C15" s="233">
        <v>214.20209518509807</v>
      </c>
      <c r="D15" s="233">
        <v>233.06209778474877</v>
      </c>
      <c r="E15" s="233">
        <v>263.22942120825132</v>
      </c>
      <c r="F15" s="233">
        <v>274.79318846240955</v>
      </c>
      <c r="G15" s="233">
        <v>331.91001333704662</v>
      </c>
      <c r="H15" s="233">
        <v>380.54735899280968</v>
      </c>
      <c r="I15" s="181">
        <v>14.653774728505397</v>
      </c>
      <c r="J15" s="181">
        <v>-5.7024561280115567</v>
      </c>
      <c r="K15" s="181">
        <v>20.785385982174876</v>
      </c>
      <c r="L15" s="11"/>
      <c r="O15" s="155" t="s">
        <v>135</v>
      </c>
      <c r="P15" s="46">
        <v>214.20209518509807</v>
      </c>
      <c r="Q15" s="46">
        <v>-8.1796216542096012E-2</v>
      </c>
      <c r="R15" s="30" t="e">
        <v>#REF!</v>
      </c>
    </row>
    <row r="16" spans="1:18" ht="15.75" x14ac:dyDescent="0.25">
      <c r="A16" s="10"/>
      <c r="B16" s="166" t="s">
        <v>126</v>
      </c>
      <c r="C16" s="233">
        <v>212.36035056876992</v>
      </c>
      <c r="D16" s="233">
        <v>229.97705114633297</v>
      </c>
      <c r="E16" s="233">
        <v>257.43824654152672</v>
      </c>
      <c r="F16" s="233">
        <v>275.48551814377282</v>
      </c>
      <c r="G16" s="233">
        <v>337.8686985788604</v>
      </c>
      <c r="H16" s="233">
        <v>360.25274868986912</v>
      </c>
      <c r="I16" s="223">
        <v>6.6250736469996463</v>
      </c>
      <c r="J16" s="223">
        <v>-5.3330051630509416</v>
      </c>
      <c r="K16" s="223">
        <v>22.644813003393693</v>
      </c>
      <c r="L16" s="11"/>
      <c r="O16" s="155" t="s">
        <v>136</v>
      </c>
      <c r="P16" s="46">
        <v>212.36035056876992</v>
      </c>
      <c r="Q16" s="46">
        <v>-0.85981634060892098</v>
      </c>
      <c r="R16" s="30" t="e">
        <v>#REF!</v>
      </c>
    </row>
    <row r="17" spans="1:18" ht="15.75" x14ac:dyDescent="0.25">
      <c r="A17" s="10"/>
      <c r="B17" s="166" t="s">
        <v>127</v>
      </c>
      <c r="C17" s="233">
        <v>216.3662764749607</v>
      </c>
      <c r="D17" s="233">
        <v>233.24588057750506</v>
      </c>
      <c r="E17" s="233">
        <v>254.45682522831623</v>
      </c>
      <c r="F17" s="233">
        <v>275.18918624066896</v>
      </c>
      <c r="G17" s="233">
        <v>334.42646088338307</v>
      </c>
      <c r="H17" s="233">
        <v>375.18017856139829</v>
      </c>
      <c r="I17" s="223">
        <v>12.186152247153181</v>
      </c>
      <c r="J17" s="223">
        <v>4.1435991608157696</v>
      </c>
      <c r="K17" s="223">
        <v>21.526018319232818</v>
      </c>
      <c r="L17" s="12"/>
      <c r="O17" s="155" t="s">
        <v>137</v>
      </c>
      <c r="P17" s="46">
        <v>216.3662764749607</v>
      </c>
      <c r="Q17" s="46">
        <v>1.8863812832581983</v>
      </c>
      <c r="R17" s="30" t="e">
        <v>#REF!</v>
      </c>
    </row>
    <row r="18" spans="1:18" ht="15.75" x14ac:dyDescent="0.25">
      <c r="A18" s="10"/>
      <c r="B18" s="166" t="s">
        <v>128</v>
      </c>
      <c r="C18" s="233">
        <v>219.36866130305424</v>
      </c>
      <c r="D18" s="233">
        <v>236.00612575684866</v>
      </c>
      <c r="E18" s="233">
        <v>251.91152659182143</v>
      </c>
      <c r="F18" s="233">
        <v>279.56530073918412</v>
      </c>
      <c r="G18" s="233">
        <v>330.93237822793901</v>
      </c>
      <c r="H18" s="233">
        <v>399.04338103215099</v>
      </c>
      <c r="I18" s="223">
        <v>20.581546951957243</v>
      </c>
      <c r="J18" s="223">
        <v>6.3604646072333626</v>
      </c>
      <c r="K18" s="223">
        <v>18.373910264592162</v>
      </c>
      <c r="L18" s="11"/>
      <c r="O18" s="155" t="s">
        <v>138</v>
      </c>
      <c r="P18" s="46">
        <v>219.36866130305424</v>
      </c>
      <c r="Q18" s="46">
        <v>1.3876399210673629</v>
      </c>
      <c r="R18" s="30" t="e">
        <v>#REF!</v>
      </c>
    </row>
    <row r="19" spans="1:18" ht="15.75" x14ac:dyDescent="0.25">
      <c r="A19" s="10"/>
      <c r="B19" s="166" t="s">
        <v>129</v>
      </c>
      <c r="C19" s="233">
        <v>221.85481728257091</v>
      </c>
      <c r="D19" s="233">
        <v>240.75743224030157</v>
      </c>
      <c r="E19" s="233">
        <v>253.93834016670107</v>
      </c>
      <c r="F19" s="233">
        <v>281.69525208096024</v>
      </c>
      <c r="G19" s="233">
        <v>338.6723900068929</v>
      </c>
      <c r="H19" s="232">
        <v>391.28151577158997</v>
      </c>
      <c r="I19" s="67">
        <v>15.533928160965926</v>
      </c>
      <c r="J19" s="67">
        <v>-1.9451181574505649</v>
      </c>
      <c r="K19" s="67">
        <v>20.226516955833262</v>
      </c>
      <c r="L19" s="11"/>
      <c r="O19" s="155" t="s">
        <v>139</v>
      </c>
      <c r="P19" s="46">
        <v>221.85481728257091</v>
      </c>
      <c r="Q19" s="46">
        <v>1.1333232216255817</v>
      </c>
      <c r="R19" s="30" t="e">
        <v>#REF!</v>
      </c>
    </row>
    <row r="20" spans="1:18" ht="15.75" x14ac:dyDescent="0.25">
      <c r="A20" s="10"/>
      <c r="B20" s="166" t="s">
        <v>130</v>
      </c>
      <c r="C20" s="233">
        <v>224.23497593713276</v>
      </c>
      <c r="D20" s="233">
        <v>246.07790386906319</v>
      </c>
      <c r="E20" s="233">
        <v>260.53525905295214</v>
      </c>
      <c r="F20" s="233">
        <v>292.7044073541897</v>
      </c>
      <c r="G20" s="233">
        <v>345.33730113588314</v>
      </c>
      <c r="H20" s="233"/>
      <c r="I20" s="154"/>
      <c r="J20" s="154"/>
      <c r="K20" s="154">
        <v>17.981585674589628</v>
      </c>
      <c r="L20" s="11"/>
      <c r="O20" s="155" t="s">
        <v>140</v>
      </c>
      <c r="P20" s="46">
        <v>224.23497593713276</v>
      </c>
      <c r="Q20" s="46">
        <v>1.0728451532924455</v>
      </c>
      <c r="R20" s="30" t="e">
        <v>#REF!</v>
      </c>
    </row>
    <row r="21" spans="1:18" ht="15.75" x14ac:dyDescent="0.25">
      <c r="A21" s="10"/>
      <c r="B21" s="166" t="s">
        <v>99</v>
      </c>
      <c r="C21" s="233">
        <v>228.6691184176988</v>
      </c>
      <c r="D21" s="233">
        <v>250.89730574148774</v>
      </c>
      <c r="E21" s="233">
        <v>255.73823513685645</v>
      </c>
      <c r="F21" s="233">
        <v>291.92866546862467</v>
      </c>
      <c r="G21" s="233">
        <v>344.70264303967781</v>
      </c>
      <c r="H21" s="233"/>
      <c r="I21" s="154"/>
      <c r="J21" s="154"/>
      <c r="K21" s="154">
        <v>18.077696305135561</v>
      </c>
      <c r="L21" s="11"/>
      <c r="O21" s="155" t="s">
        <v>141</v>
      </c>
      <c r="P21" s="46">
        <v>228.6691184176988</v>
      </c>
      <c r="Q21" s="46">
        <v>1.9774535448962238</v>
      </c>
      <c r="R21" s="30" t="e">
        <v>#REF!</v>
      </c>
    </row>
    <row r="22" spans="1:18" ht="15.75" x14ac:dyDescent="0.25">
      <c r="A22" s="10"/>
      <c r="B22" s="166" t="s">
        <v>131</v>
      </c>
      <c r="C22" s="233">
        <v>232.65048598291636</v>
      </c>
      <c r="D22" s="233">
        <v>252.16376828058407</v>
      </c>
      <c r="E22" s="233">
        <v>253.53928166586621</v>
      </c>
      <c r="F22" s="233">
        <v>295.22386039078151</v>
      </c>
      <c r="G22" s="233">
        <v>345.65439708266035</v>
      </c>
      <c r="H22" s="233"/>
      <c r="I22" s="154"/>
      <c r="J22" s="154"/>
      <c r="K22" s="154">
        <v>17.08213442677873</v>
      </c>
      <c r="L22" s="11"/>
      <c r="O22" s="155" t="s">
        <v>142</v>
      </c>
      <c r="P22" s="46">
        <v>232.65048598291636</v>
      </c>
      <c r="Q22" s="46">
        <v>1.7411041739116673</v>
      </c>
      <c r="R22" s="30" t="e">
        <v>#REF!</v>
      </c>
    </row>
    <row r="23" spans="1:18" ht="15.75" x14ac:dyDescent="0.25">
      <c r="A23" s="10"/>
      <c r="B23" s="166" t="s">
        <v>132</v>
      </c>
      <c r="C23" s="233">
        <v>235.47995675964134</v>
      </c>
      <c r="D23" s="233">
        <v>255.28348844676347</v>
      </c>
      <c r="E23" s="233">
        <v>254.72355358528804</v>
      </c>
      <c r="F23" s="233">
        <v>305.52522573917838</v>
      </c>
      <c r="G23" s="233">
        <v>349.39360674301622</v>
      </c>
      <c r="H23" s="233"/>
      <c r="I23" s="181"/>
      <c r="J23" s="181"/>
      <c r="K23" s="181">
        <v>14.358349919455593</v>
      </c>
      <c r="L23" s="11"/>
      <c r="O23" s="155" t="s">
        <v>143</v>
      </c>
      <c r="P23" s="46">
        <v>235.47995675964134</v>
      </c>
      <c r="Q23" s="46">
        <v>1.2161894976367105</v>
      </c>
      <c r="R23" s="30" t="e">
        <v>#REF!</v>
      </c>
    </row>
    <row r="24" spans="1:18" ht="15.75" x14ac:dyDescent="0.25">
      <c r="A24" s="10"/>
      <c r="B24" s="166" t="s">
        <v>133</v>
      </c>
      <c r="C24" s="233">
        <v>237.47387601852918</v>
      </c>
      <c r="D24" s="233">
        <v>258.71324142364966</v>
      </c>
      <c r="E24" s="233">
        <v>261.3962677895845</v>
      </c>
      <c r="F24" s="233">
        <v>306.88824167096931</v>
      </c>
      <c r="G24" s="233">
        <v>361.04358445809419</v>
      </c>
      <c r="H24" s="233"/>
      <c r="I24" s="154"/>
      <c r="J24" s="154"/>
      <c r="K24" s="154">
        <v>17.64660076002118</v>
      </c>
      <c r="L24" s="11"/>
      <c r="O24" s="155" t="s">
        <v>144</v>
      </c>
      <c r="P24" s="46">
        <v>237.47387601852918</v>
      </c>
      <c r="Q24" s="46">
        <v>0.8467469105759573</v>
      </c>
      <c r="R24" s="30" t="e">
        <v>#REF!</v>
      </c>
    </row>
    <row r="25" spans="1:18" ht="15.75" x14ac:dyDescent="0.25">
      <c r="A25" s="10"/>
      <c r="B25" s="166" t="s">
        <v>134</v>
      </c>
      <c r="C25" s="233">
        <v>241.12434042546408</v>
      </c>
      <c r="D25" s="233">
        <v>261.11687333079891</v>
      </c>
      <c r="E25" s="233">
        <v>288.21135758469893</v>
      </c>
      <c r="F25" s="233">
        <v>337.99392709619394</v>
      </c>
      <c r="G25" s="233">
        <v>393.659469760327</v>
      </c>
      <c r="H25" s="233"/>
      <c r="I25" s="154"/>
      <c r="J25" s="154"/>
      <c r="K25" s="154">
        <v>16.46939137113268</v>
      </c>
      <c r="L25" s="11"/>
      <c r="O25" s="155" t="s">
        <v>145</v>
      </c>
      <c r="P25" s="46">
        <v>241.12434042546408</v>
      </c>
      <c r="Q25" s="46">
        <v>1.5372067311732796</v>
      </c>
      <c r="R25" s="30" t="e">
        <v>#REF!</v>
      </c>
    </row>
    <row r="26" spans="1:18" ht="15.75" x14ac:dyDescent="0.25">
      <c r="A26" s="10"/>
      <c r="B26" s="164" t="s">
        <v>53</v>
      </c>
      <c r="C26" s="92">
        <v>2698.1624021823759</v>
      </c>
      <c r="D26" s="92">
        <v>2931.2244199994079</v>
      </c>
      <c r="E26" s="92">
        <v>3128.3606343748152</v>
      </c>
      <c r="F26" s="92">
        <v>3502.6079244123284</v>
      </c>
      <c r="G26" s="92">
        <v>4152.1199115144927</v>
      </c>
      <c r="H26" s="93">
        <v>2309.8653855377297</v>
      </c>
      <c r="I26" s="5"/>
      <c r="J26" s="5"/>
      <c r="K26" s="5"/>
      <c r="L26" s="11"/>
      <c r="N26" s="30">
        <v>2010</v>
      </c>
      <c r="O26" s="155" t="s">
        <v>147</v>
      </c>
      <c r="P26" s="46">
        <v>214.37744782653968</v>
      </c>
      <c r="Q26" s="46">
        <v>-11.092572633575482</v>
      </c>
      <c r="R26" s="30">
        <v>0</v>
      </c>
    </row>
    <row r="27" spans="1:18" ht="15.75" x14ac:dyDescent="0.25">
      <c r="A27" s="10"/>
      <c r="B27" s="164" t="s">
        <v>54</v>
      </c>
      <c r="C27" s="94"/>
      <c r="D27" s="95">
        <v>8.637805405209221</v>
      </c>
      <c r="E27" s="95">
        <v>6.7253879651919313</v>
      </c>
      <c r="F27" s="95">
        <v>11.963048183295676</v>
      </c>
      <c r="G27" s="95">
        <v>18.543668064450578</v>
      </c>
      <c r="H27" s="96"/>
      <c r="I27" s="5"/>
      <c r="J27" s="5"/>
      <c r="K27" s="5"/>
      <c r="L27" s="11"/>
      <c r="O27" s="155" t="s">
        <v>148</v>
      </c>
      <c r="P27" s="46">
        <v>214.20209518509807</v>
      </c>
      <c r="Q27" s="46">
        <v>-8.1796216542096012E-2</v>
      </c>
      <c r="R27" s="30">
        <v>0</v>
      </c>
    </row>
    <row r="28" spans="1:18" ht="15.75" x14ac:dyDescent="0.25">
      <c r="A28" s="10"/>
      <c r="B28" s="164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55" t="s">
        <v>149</v>
      </c>
      <c r="P28" s="46">
        <v>212.36035056876992</v>
      </c>
      <c r="Q28" s="46">
        <v>-0.85981634060892098</v>
      </c>
      <c r="R28" s="30">
        <v>0</v>
      </c>
    </row>
    <row r="29" spans="1:18" ht="15.75" x14ac:dyDescent="0.25">
      <c r="A29" s="10"/>
      <c r="B29" s="164" t="s">
        <v>373</v>
      </c>
      <c r="C29" s="92">
        <v>1298.5296486409934</v>
      </c>
      <c r="D29" s="92">
        <v>1406.9718389070606</v>
      </c>
      <c r="E29" s="92">
        <v>1554.2166795595688</v>
      </c>
      <c r="F29" s="92">
        <v>1672.3435966923905</v>
      </c>
      <c r="G29" s="92">
        <v>2012.3289092948335</v>
      </c>
      <c r="H29" s="93">
        <v>2309.8653855377297</v>
      </c>
      <c r="I29" s="5"/>
      <c r="J29" s="5"/>
      <c r="K29" s="5"/>
      <c r="L29" s="11"/>
      <c r="O29" s="155" t="s">
        <v>150</v>
      </c>
      <c r="P29" s="46">
        <v>216.3662764749607</v>
      </c>
      <c r="Q29" s="46">
        <v>1.8863812832581983</v>
      </c>
      <c r="R29" s="30">
        <v>0</v>
      </c>
    </row>
    <row r="30" spans="1:18" ht="15.75" x14ac:dyDescent="0.25">
      <c r="A30" s="10"/>
      <c r="B30" s="164" t="s">
        <v>56</v>
      </c>
      <c r="C30" s="97"/>
      <c r="D30" s="95">
        <v>8.3511524268667934</v>
      </c>
      <c r="E30" s="95">
        <v>10.465372268352468</v>
      </c>
      <c r="F30" s="95">
        <v>7.6004149669977927</v>
      </c>
      <c r="G30" s="95">
        <v>20.329871999682105</v>
      </c>
      <c r="H30" s="95">
        <v>14.785678169636785</v>
      </c>
      <c r="I30" s="5"/>
      <c r="J30" s="5"/>
      <c r="K30" s="5"/>
      <c r="L30" s="11"/>
      <c r="O30" s="155" t="s">
        <v>151</v>
      </c>
      <c r="P30" s="46">
        <v>219.36866130305424</v>
      </c>
      <c r="Q30" s="46">
        <v>1.3876399210673629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M31" s="169"/>
      <c r="O31" s="155" t="s">
        <v>152</v>
      </c>
      <c r="P31" s="46">
        <v>221.85481728257091</v>
      </c>
      <c r="Q31" s="46">
        <v>1.1333232216255817</v>
      </c>
      <c r="R31" s="30">
        <v>0</v>
      </c>
    </row>
    <row r="32" spans="1:18" ht="15.75" x14ac:dyDescent="0.25">
      <c r="A32" s="10"/>
      <c r="B32" s="253" t="s">
        <v>84</v>
      </c>
      <c r="C32" s="253"/>
      <c r="D32" s="253"/>
      <c r="E32" s="253"/>
      <c r="F32" s="253"/>
      <c r="G32" s="253"/>
      <c r="H32" s="253"/>
      <c r="I32" s="253"/>
      <c r="J32" s="253"/>
      <c r="K32" s="253"/>
      <c r="L32" s="77"/>
      <c r="M32" s="169"/>
      <c r="O32" s="155" t="s">
        <v>153</v>
      </c>
      <c r="P32" s="46">
        <v>224.23497593713276</v>
      </c>
      <c r="Q32" s="46">
        <v>1.0728451532924455</v>
      </c>
      <c r="R32" s="30">
        <v>0</v>
      </c>
    </row>
    <row r="33" spans="1:18" ht="15.75" x14ac:dyDescent="0.25">
      <c r="A33" s="10"/>
      <c r="B33" s="252" t="s">
        <v>220</v>
      </c>
      <c r="C33" s="252"/>
      <c r="D33" s="252"/>
      <c r="E33" s="252"/>
      <c r="F33" s="252"/>
      <c r="G33" s="252"/>
      <c r="H33" s="252"/>
      <c r="I33" s="252"/>
      <c r="J33" s="252"/>
      <c r="K33" s="252"/>
      <c r="L33" s="11"/>
      <c r="M33" s="169"/>
      <c r="O33" s="155" t="s">
        <v>154</v>
      </c>
      <c r="P33" s="46">
        <v>228.6691184176988</v>
      </c>
      <c r="Q33" s="46">
        <v>1.9774535448962238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M34" s="169"/>
      <c r="O34" s="155" t="s">
        <v>156</v>
      </c>
      <c r="P34" s="46">
        <v>232.65048598291636</v>
      </c>
      <c r="Q34" s="46">
        <v>1.7411041739116673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M35" s="169"/>
      <c r="O35" s="155" t="s">
        <v>199</v>
      </c>
      <c r="P35" s="46">
        <v>235.47995675964134</v>
      </c>
      <c r="Q35" s="46">
        <v>1.2161894976367105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M36" s="169"/>
      <c r="O36" s="155" t="s">
        <v>200</v>
      </c>
      <c r="P36" s="46">
        <v>237.47387601852918</v>
      </c>
      <c r="Q36" s="46">
        <v>0.8467469105759573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M37" s="169"/>
      <c r="O37" s="155" t="s">
        <v>208</v>
      </c>
      <c r="P37" s="46">
        <v>241.12434042546408</v>
      </c>
      <c r="Q37" s="46">
        <v>1.5372067311732796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M38" s="169"/>
      <c r="N38" s="30">
        <v>2011</v>
      </c>
      <c r="O38" s="155"/>
      <c r="P38" s="46">
        <f>+D14</f>
        <v>233.92325140132357</v>
      </c>
      <c r="Q38" s="46">
        <f t="shared" ref="Q38:Q78" si="0">+(P38/P37-1)*100</f>
        <v>-2.9864629225876516</v>
      </c>
      <c r="R38" s="30">
        <f>+(P38/P26-1)*100</f>
        <v>9.1174719043203964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M39" s="169"/>
      <c r="O39" s="155"/>
      <c r="P39" s="46">
        <f t="shared" ref="P39:P49" si="1">+D15</f>
        <v>233.06209778474877</v>
      </c>
      <c r="Q39" s="46">
        <f t="shared" si="0"/>
        <v>-0.36813510902231616</v>
      </c>
      <c r="R39" s="30">
        <f>+((SUM(P38:P39)/SUM(P26:P27))-1)*100</f>
        <v>8.961185105699677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M40" s="169"/>
      <c r="O40" s="155"/>
      <c r="P40" s="46">
        <f t="shared" si="1"/>
        <v>229.97705114633297</v>
      </c>
      <c r="Q40" s="46">
        <f t="shared" si="0"/>
        <v>-1.3237015661229812</v>
      </c>
      <c r="R40" s="30">
        <f>+((SUM(P38:P40)/SUM(P26:P28))-1)*100</f>
        <v>8.7406802592745017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M41" s="169"/>
      <c r="O41" s="155"/>
      <c r="P41" s="46">
        <f t="shared" si="1"/>
        <v>233.24588057750506</v>
      </c>
      <c r="Q41" s="46">
        <f t="shared" si="0"/>
        <v>1.4213720085888726</v>
      </c>
      <c r="R41" s="30">
        <f>+((SUM(P38:P41)/SUM(P26:P29))-1)*100</f>
        <v>8.5036260557688195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M42" s="169"/>
      <c r="O42" s="155"/>
      <c r="P42" s="46">
        <f t="shared" si="1"/>
        <v>236.00612575684866</v>
      </c>
      <c r="Q42" s="46">
        <f t="shared" si="0"/>
        <v>1.1834057572675638</v>
      </c>
      <c r="R42" s="30">
        <f>+((SUM(P38:P42)/SUM(P26:P30))-1)*100</f>
        <v>8.316306158598131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M43" s="169"/>
      <c r="O43" s="155" t="s">
        <v>335</v>
      </c>
      <c r="P43" s="46">
        <f t="shared" si="1"/>
        <v>240.75743224030157</v>
      </c>
      <c r="Q43" s="46">
        <f t="shared" si="0"/>
        <v>2.0132132029268002</v>
      </c>
      <c r="R43" s="30">
        <f>+((SUM(P38:P43)/SUM(P26:P31))-1)*100</f>
        <v>8.3511524268667934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M44" s="169"/>
      <c r="O44" s="155"/>
      <c r="P44" s="46">
        <f t="shared" si="1"/>
        <v>246.07790386906319</v>
      </c>
      <c r="Q44" s="46">
        <f t="shared" si="0"/>
        <v>2.2098888409190387</v>
      </c>
      <c r="R44" s="30">
        <f>+((SUM(P38:P44)/SUM(P26:P32))-1)*100</f>
        <v>8.5558277421957207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M45" s="169"/>
      <c r="O45" s="155"/>
      <c r="P45" s="46">
        <f t="shared" si="1"/>
        <v>250.89730574148774</v>
      </c>
      <c r="Q45" s="46">
        <f t="shared" si="0"/>
        <v>1.9584862340947584</v>
      </c>
      <c r="R45" s="30">
        <f>+((SUM(P38:P45)/SUM(P26:P33))-1)*100</f>
        <v>8.7079117969323114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M46" s="169"/>
      <c r="O46" s="155"/>
      <c r="P46" s="46">
        <f t="shared" si="1"/>
        <v>252.16376828058407</v>
      </c>
      <c r="Q46" s="46">
        <f t="shared" si="0"/>
        <v>0.50477327181872589</v>
      </c>
      <c r="R46" s="30">
        <f>+((SUM(P38:P46)/SUM(P26:P34))-1)*100</f>
        <v>8.6703268594600313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M47" s="169"/>
      <c r="O47" s="155"/>
      <c r="P47" s="46">
        <f t="shared" si="1"/>
        <v>255.28348844676347</v>
      </c>
      <c r="Q47" s="46">
        <f t="shared" si="0"/>
        <v>1.2371801815350691</v>
      </c>
      <c r="R47" s="30">
        <f>+((SUM(P38:P47)/SUM(P26:P35))-1)*100</f>
        <v>8.6426930448402661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M48" s="169"/>
      <c r="O48" s="155"/>
      <c r="P48" s="46">
        <f t="shared" si="1"/>
        <v>258.71324142364966</v>
      </c>
      <c r="Q48" s="46">
        <f t="shared" si="0"/>
        <v>1.3435075639846694</v>
      </c>
      <c r="R48" s="30">
        <f>+((SUM(P38:P48)/SUM(P26:P36))-1)*100</f>
        <v>8.6718023716466632</v>
      </c>
    </row>
    <row r="49" spans="1:18" x14ac:dyDescent="0.25">
      <c r="A49" s="187" t="s">
        <v>372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M49" s="169"/>
      <c r="O49" s="155"/>
      <c r="P49" s="46">
        <f t="shared" si="1"/>
        <v>261.11687333079891</v>
      </c>
      <c r="Q49" s="46">
        <f t="shared" si="0"/>
        <v>0.92907185342447907</v>
      </c>
      <c r="R49" s="30">
        <f>+((SUM(P38:P49)/SUM(P26:P37))-1)*100</f>
        <v>8.637805405209221</v>
      </c>
    </row>
    <row r="50" spans="1:18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M50" s="169"/>
      <c r="N50" s="30">
        <v>2012</v>
      </c>
      <c r="O50" s="155"/>
      <c r="P50" s="46">
        <f>+E14</f>
        <v>273.24231982295186</v>
      </c>
      <c r="Q50" s="46">
        <f t="shared" si="0"/>
        <v>4.6436855410686873</v>
      </c>
      <c r="R50" s="30">
        <f>+(P50/P38-1)*100</f>
        <v>16.80853364771837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169"/>
      <c r="O51" s="155"/>
      <c r="P51" s="46">
        <f t="shared" ref="P51:P61" si="2">+E15</f>
        <v>263.22942120825132</v>
      </c>
      <c r="Q51" s="46">
        <f t="shared" si="0"/>
        <v>-3.6644757741730594</v>
      </c>
      <c r="R51" s="30">
        <f>+((SUM(P50:P51)/SUM(P38:P39))-1)*100</f>
        <v>14.879779840254436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169"/>
      <c r="O52" s="155"/>
      <c r="P52" s="46">
        <f t="shared" si="2"/>
        <v>257.43824654152672</v>
      </c>
      <c r="Q52" s="46">
        <f t="shared" si="0"/>
        <v>-2.2000483988995123</v>
      </c>
      <c r="R52" s="30">
        <f>+((SUM(P50:P52)/SUM(P38:P40))-1)*100</f>
        <v>13.910016837936601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169"/>
      <c r="O53" s="155"/>
      <c r="P53" s="46">
        <f t="shared" si="2"/>
        <v>254.45682522831623</v>
      </c>
      <c r="Q53" s="46">
        <f t="shared" si="0"/>
        <v>-1.1581112570736685</v>
      </c>
      <c r="R53" s="30">
        <f>+((SUM(P50:P53)/SUM(P38:P41))-1)*100</f>
        <v>12.702373685123035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169"/>
      <c r="O54" s="155"/>
      <c r="P54" s="46">
        <f t="shared" si="2"/>
        <v>251.91152659182143</v>
      </c>
      <c r="Q54" s="46">
        <f t="shared" si="0"/>
        <v>-1.0002870365968697</v>
      </c>
      <c r="R54" s="30">
        <f>+((SUM(P50:P54)/SUM(P38:P42))-1)*100</f>
        <v>11.495650539019353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169"/>
      <c r="O55" s="155" t="s">
        <v>336</v>
      </c>
      <c r="P55" s="46">
        <f t="shared" si="2"/>
        <v>253.93834016670107</v>
      </c>
      <c r="Q55" s="46">
        <f t="shared" si="0"/>
        <v>0.80457357481849012</v>
      </c>
      <c r="R55" s="30">
        <f>+((SUM(P50:P55)/SUM(P38:P43))-1)*100</f>
        <v>10.465372268352468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169"/>
      <c r="O56" s="155"/>
      <c r="P56" s="46">
        <f t="shared" si="2"/>
        <v>260.53525905295214</v>
      </c>
      <c r="Q56" s="46">
        <f t="shared" si="0"/>
        <v>2.5978427999176601</v>
      </c>
      <c r="R56" s="30">
        <f>+((SUM(P50:P56)/SUM(P38:P44))-1)*100</f>
        <v>9.7820526298764143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169"/>
      <c r="O57" s="155"/>
      <c r="P57" s="46">
        <f t="shared" si="2"/>
        <v>255.73823513685645</v>
      </c>
      <c r="Q57" s="46">
        <f t="shared" si="0"/>
        <v>-1.8412187024255067</v>
      </c>
      <c r="R57" s="30">
        <f>+((SUM(P50:P57)/SUM(P38:P45))-1)*100</f>
        <v>8.7472561467207832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169"/>
      <c r="O58" s="155"/>
      <c r="P58" s="46">
        <f t="shared" si="2"/>
        <v>253.53928166586621</v>
      </c>
      <c r="Q58" s="46">
        <f t="shared" si="0"/>
        <v>-0.85984540786929742</v>
      </c>
      <c r="R58" s="30">
        <f>+((SUM(P50:P58)/SUM(P38:P46))-1)*100</f>
        <v>7.7880337739971051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169"/>
      <c r="O59" s="155"/>
      <c r="P59" s="46">
        <f t="shared" si="2"/>
        <v>254.72355358528804</v>
      </c>
      <c r="Q59" s="46">
        <f t="shared" si="0"/>
        <v>0.46709603010650635</v>
      </c>
      <c r="R59" s="30">
        <f>+((SUM(P50:P59)/SUM(P38:P47))-1)*100</f>
        <v>6.9403292274330841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169"/>
      <c r="O60" s="155"/>
      <c r="P60" s="46">
        <f t="shared" si="2"/>
        <v>261.3962677895845</v>
      </c>
      <c r="Q60" s="46">
        <f t="shared" si="0"/>
        <v>2.6195905758916282</v>
      </c>
      <c r="R60" s="30">
        <f>+((SUM(P50:P60)/SUM(P38:P48))-1)*100</f>
        <v>6.3683476095808267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169"/>
      <c r="O61" s="155"/>
      <c r="P61" s="46">
        <f t="shared" si="2"/>
        <v>288.21135758469893</v>
      </c>
      <c r="Q61" s="46">
        <f t="shared" si="0"/>
        <v>10.258405761439459</v>
      </c>
      <c r="R61" s="30">
        <f>+((SUM(P50:P61)/SUM(P38:P49))-1)*100</f>
        <v>6.7253879651919313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169"/>
      <c r="N62" s="30">
        <v>2013</v>
      </c>
      <c r="O62" s="155"/>
      <c r="P62" s="46">
        <f>+F14</f>
        <v>285.61515102539488</v>
      </c>
      <c r="Q62" s="46">
        <f t="shared" si="0"/>
        <v>-0.900799531656582</v>
      </c>
      <c r="R62" s="30">
        <f>+(P62/P50-1)*100</f>
        <v>4.5281533294183829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169"/>
      <c r="O63" s="155"/>
      <c r="P63" s="46">
        <f t="shared" ref="P63:P73" si="3">+F15</f>
        <v>274.79318846240955</v>
      </c>
      <c r="Q63" s="46">
        <f t="shared" si="0"/>
        <v>-3.7890015722671255</v>
      </c>
      <c r="R63" s="30">
        <f>+((SUM(P62:P63)/SUM(P50:P51))-1)*100</f>
        <v>4.461856352506155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169"/>
      <c r="O64" s="155"/>
      <c r="P64" s="46">
        <f t="shared" si="3"/>
        <v>275.48551814377282</v>
      </c>
      <c r="Q64" s="46">
        <f t="shared" si="0"/>
        <v>0.25194572152140715</v>
      </c>
      <c r="R64" s="30">
        <f>+((SUM(P62:P64)/SUM(P50:P52))-1)*100</f>
        <v>5.2882405708494895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169"/>
      <c r="O65" s="155"/>
      <c r="P65" s="46">
        <f t="shared" si="3"/>
        <v>275.18918624066896</v>
      </c>
      <c r="Q65" s="46">
        <f t="shared" si="0"/>
        <v>-0.10756714367439191</v>
      </c>
      <c r="R65" s="30">
        <f>+((SUM(P62:P65)/SUM(P50:P53))-1)*100</f>
        <v>5.982279322981765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169"/>
      <c r="O66" s="155"/>
      <c r="P66" s="46">
        <f t="shared" si="3"/>
        <v>279.56530073918412</v>
      </c>
      <c r="Q66" s="46">
        <f t="shared" si="0"/>
        <v>1.5902203710461249</v>
      </c>
      <c r="R66" s="30">
        <f>+((SUM(P62:P66)/SUM(P50:P54))-1)*100</f>
        <v>6.9500508068725209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169"/>
      <c r="O67" s="155" t="s">
        <v>337</v>
      </c>
      <c r="P67" s="46">
        <f t="shared" si="3"/>
        <v>281.69525208096024</v>
      </c>
      <c r="Q67" s="46">
        <f t="shared" si="0"/>
        <v>0.76187972403742865</v>
      </c>
      <c r="R67" s="30">
        <f>+((SUM(P62:P67)/SUM(P50:P55))-1)*100</f>
        <v>7.6004149669977927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169"/>
      <c r="O68" s="155"/>
      <c r="P68" s="46">
        <f t="shared" si="3"/>
        <v>292.7044073541897</v>
      </c>
      <c r="Q68" s="46">
        <f t="shared" si="0"/>
        <v>3.9081792085247535</v>
      </c>
      <c r="R68" s="30">
        <f>+((SUM(P62:P68)/SUM(P50:P56))-1)*100</f>
        <v>8.2819068676112764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169"/>
      <c r="O69" s="155"/>
      <c r="P69" s="46">
        <f t="shared" si="3"/>
        <v>291.92866546862467</v>
      </c>
      <c r="Q69" s="46">
        <f t="shared" si="0"/>
        <v>-0.26502569352374605</v>
      </c>
      <c r="R69" s="30">
        <f>+((SUM(P62:P69)/SUM(P50:P57))-1)*100</f>
        <v>9.0068766386911072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169"/>
      <c r="O70" s="155"/>
      <c r="P70" s="46">
        <f t="shared" si="3"/>
        <v>295.22386039078151</v>
      </c>
      <c r="Q70" s="46">
        <f t="shared" si="0"/>
        <v>1.128767165385125</v>
      </c>
      <c r="R70" s="30">
        <f>+((SUM(P62:P70)/SUM(P50:P58))-1)*100</f>
        <v>9.817908028621547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169"/>
      <c r="O71" s="155"/>
      <c r="P71" s="46">
        <f t="shared" si="3"/>
        <v>305.52522573917838</v>
      </c>
      <c r="Q71" s="46">
        <f t="shared" si="0"/>
        <v>3.4893403720015037</v>
      </c>
      <c r="R71" s="30">
        <f>+((SUM(P62:P71)/SUM(P50:P59))-1)*100</f>
        <v>10.818125879870788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169"/>
      <c r="O72" s="155"/>
      <c r="P72" s="46">
        <f t="shared" si="3"/>
        <v>306.88824167096931</v>
      </c>
      <c r="Q72" s="46">
        <f t="shared" si="0"/>
        <v>0.44612222394837531</v>
      </c>
      <c r="R72" s="30">
        <f>+((SUM(P62:P72)/SUM(P50:P60))-1)*100</f>
        <v>11.424213620655955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169"/>
      <c r="O73" s="155"/>
      <c r="P73" s="46">
        <f t="shared" si="3"/>
        <v>337.99392709619394</v>
      </c>
      <c r="Q73" s="46">
        <f t="shared" si="0"/>
        <v>10.135834874564754</v>
      </c>
      <c r="R73" s="30">
        <f>+((SUM(P62:P73)/SUM(P50:P61))-1)*100</f>
        <v>11.963048183295676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169"/>
      <c r="N74" s="30">
        <v>2014</v>
      </c>
      <c r="O74" s="155"/>
      <c r="P74" s="46">
        <f>+G14</f>
        <v>338.51896826071157</v>
      </c>
      <c r="Q74" s="46">
        <f t="shared" si="0"/>
        <v>0.15534041366613849</v>
      </c>
      <c r="R74" s="30">
        <f>+(P74/P62-1)*100</f>
        <v>18.522762901542599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169"/>
      <c r="O75" s="155"/>
      <c r="P75" s="46">
        <f t="shared" ref="P75:P85" si="4">+G15</f>
        <v>331.91001333704662</v>
      </c>
      <c r="Q75" s="46">
        <f t="shared" si="0"/>
        <v>-1.9523145062214198</v>
      </c>
      <c r="R75" s="30">
        <f>+((SUM(P74:P75)/SUM(P62:P63))-1)*100</f>
        <v>19.632227852017547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169"/>
      <c r="O76" s="155"/>
      <c r="P76" s="46">
        <f t="shared" si="4"/>
        <v>337.8686985788604</v>
      </c>
      <c r="Q76" s="46">
        <f t="shared" si="0"/>
        <v>1.7952713092035832</v>
      </c>
      <c r="R76" s="30">
        <f>+((SUM(P74:P76)/SUM(P62:P64))-1)*100</f>
        <v>20.625085466416813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169"/>
      <c r="O77" s="155"/>
      <c r="P77" s="46">
        <f t="shared" si="4"/>
        <v>334.42646088338307</v>
      </c>
      <c r="Q77" s="46">
        <f t="shared" si="0"/>
        <v>-1.0188092918805514</v>
      </c>
      <c r="R77" s="30">
        <f>+((SUM(P74:P77)/SUM(P62:P65))-1)*100</f>
        <v>20.848225383807574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169"/>
      <c r="O78" s="155"/>
      <c r="P78" s="46">
        <f t="shared" si="4"/>
        <v>330.93237822793901</v>
      </c>
      <c r="Q78" s="46">
        <f t="shared" si="0"/>
        <v>-1.0447985025510476</v>
      </c>
      <c r="R78" s="30">
        <f>+((SUM(P74:P78)/SUM(P62:P66))-1)*100</f>
        <v>20.350808007871144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169"/>
      <c r="O79" s="155" t="s">
        <v>338</v>
      </c>
      <c r="P79" s="46">
        <f t="shared" si="4"/>
        <v>338.6723900068929</v>
      </c>
      <c r="Q79" s="46">
        <f>+(P79/P78-1)*100</f>
        <v>2.3388499549061192</v>
      </c>
      <c r="R79" s="30">
        <f>+((SUM(P74:P79)/SUM(P62:P67))-1)*100</f>
        <v>20.329871999682105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169"/>
      <c r="O80" s="155"/>
      <c r="P80" s="46">
        <f t="shared" si="4"/>
        <v>345.33730113588314</v>
      </c>
      <c r="Q80" s="46">
        <f>+(P80/P79-1)*100</f>
        <v>1.9679523119243925</v>
      </c>
      <c r="R80" s="30">
        <f>+((SUM(P74:P80)/SUM(P62:P68))-1)*100</f>
        <v>19.980082195225069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169"/>
      <c r="O81" s="155"/>
      <c r="P81" s="46">
        <f t="shared" si="4"/>
        <v>344.70264303967781</v>
      </c>
      <c r="Q81" s="46">
        <f>+(P81/P80-1)*100</f>
        <v>-0.18377919040828417</v>
      </c>
      <c r="R81" s="30">
        <f>+((SUM(P74:P81)/SUM(P62:P69))-1)*100</f>
        <v>19.734018076972816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169"/>
      <c r="O82" s="155"/>
      <c r="P82" s="46">
        <f t="shared" si="4"/>
        <v>345.65439708266035</v>
      </c>
      <c r="Q82" s="46">
        <f>+(P82/P81-1)*100</f>
        <v>0.27610871636774004</v>
      </c>
      <c r="R82" s="30">
        <f>+((SUM(P74:P82)/SUM(P62:P70))-1)*100</f>
        <v>19.427263447254759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169"/>
      <c r="O83" s="155"/>
      <c r="P83" s="46">
        <f t="shared" si="4"/>
        <v>349.39360674301622</v>
      </c>
      <c r="Q83" s="46">
        <f t="shared" ref="Q83:Q84" si="5">+(P83/P82-1)*100</f>
        <v>1.0817769691098933</v>
      </c>
      <c r="R83" s="30">
        <f>+((SUM(P74:P83)/SUM(P62:P71))-1)*100</f>
        <v>18.885335675923344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55"/>
      <c r="P84" s="46">
        <f t="shared" si="4"/>
        <v>361.04358445809419</v>
      </c>
      <c r="Q84" s="46">
        <f t="shared" si="5"/>
        <v>3.3343419828648191</v>
      </c>
      <c r="R84" s="30">
        <f>+((SUM(P74:P84)/SUM(P62:P72))-1)*100</f>
        <v>18.765209436021713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55"/>
      <c r="P85" s="46">
        <f t="shared" si="4"/>
        <v>393.659469760327</v>
      </c>
      <c r="Q85" s="46">
        <f>+(P85/P84-1)*100</f>
        <v>9.0337806032995793</v>
      </c>
      <c r="R85" s="30">
        <f>+((SUM(P74:P85)/SUM(P62:P73))-1)*100</f>
        <v>18.543668064450578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55"/>
      <c r="P86" s="46">
        <f t="shared" ref="P86:P91" si="6">+H14</f>
        <v>403.56020248991149</v>
      </c>
      <c r="Q86" s="46">
        <f t="shared" ref="Q86:Q91" si="7">+(P86/P85-1)*100</f>
        <v>2.5150500597921344</v>
      </c>
      <c r="R86" s="30">
        <f>+((SUM(P86)/SUM(P74))-1)*100</f>
        <v>19.213468173844884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6">
        <f t="shared" si="6"/>
        <v>380.54735899280968</v>
      </c>
      <c r="Q87" s="46">
        <f t="shared" si="7"/>
        <v>-5.7024561280115567</v>
      </c>
      <c r="R87" s="30">
        <f>+((SUM(P86:P87)/SUM(P74:P75))-1)*100</f>
        <v>16.956095724568108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55"/>
      <c r="P88" s="46">
        <f t="shared" si="6"/>
        <v>360.25274868986912</v>
      </c>
      <c r="Q88" s="46">
        <f t="shared" si="7"/>
        <v>-5.3330051630509416</v>
      </c>
      <c r="R88" s="30">
        <f>+((SUM(P86:P88)/SUM(P74:P76))-1)*100</f>
        <v>13.494291683001624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55"/>
      <c r="P89" s="46">
        <f t="shared" si="6"/>
        <v>375.18017856139829</v>
      </c>
      <c r="Q89" s="46">
        <f t="shared" si="7"/>
        <v>4.1435991608157696</v>
      </c>
      <c r="R89" s="30">
        <f>+((SUM(P86:P89)/SUM(P74:P77))-1)*100</f>
        <v>13.168479084199758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46">
        <f t="shared" si="6"/>
        <v>399.04338103215099</v>
      </c>
      <c r="Q90" s="46">
        <f t="shared" si="7"/>
        <v>6.3604646072333626</v>
      </c>
      <c r="R90" s="30">
        <f>+((SUM(P86:P90)/SUM(P74:P78))-1)*100</f>
        <v>14.634266210273772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O91" s="155" t="s">
        <v>339</v>
      </c>
      <c r="P91" s="46">
        <f t="shared" si="6"/>
        <v>391.28151577158997</v>
      </c>
      <c r="Q91" s="46">
        <f t="shared" si="7"/>
        <v>-1.9451181574505649</v>
      </c>
      <c r="R91" s="30">
        <f>+((SUM(P86:P91)/SUM(P74:P79))-1)*100</f>
        <v>14.785678169636785</v>
      </c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Q165" s="30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Q166" s="30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Q167" s="30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Q168" s="30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Q169" s="30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Q170" s="30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Q171" s="30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Q172" s="30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Q173" s="30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Q174" s="30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Q175" s="30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Q176" s="30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29
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zoomScaleSheetLayoutView="100" workbookViewId="0">
      <selection activeCell="A45" sqref="A45:M52"/>
    </sheetView>
  </sheetViews>
  <sheetFormatPr baseColWidth="10" defaultColWidth="11.5703125" defaultRowHeight="15" x14ac:dyDescent="0.25"/>
  <cols>
    <col min="1" max="1" width="3.7109375" style="1" customWidth="1"/>
    <col min="2" max="2" width="15.140625" style="1" customWidth="1"/>
    <col min="3" max="8" width="8.85546875" style="1" customWidth="1"/>
    <col min="9" max="10" width="11.28515625" style="1" customWidth="1"/>
    <col min="11" max="11" width="10.7109375" style="1" customWidth="1"/>
    <col min="12" max="12" width="1.71093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47" t="s">
        <v>85</v>
      </c>
      <c r="D8" s="247"/>
      <c r="E8" s="247"/>
      <c r="F8" s="247"/>
      <c r="G8" s="247"/>
      <c r="H8" s="247"/>
      <c r="I8" s="247"/>
      <c r="J8" s="247"/>
      <c r="K8" s="247"/>
      <c r="L8" s="11"/>
    </row>
    <row r="9" spans="1:18" ht="15.6" x14ac:dyDescent="0.3">
      <c r="A9" s="10"/>
      <c r="B9" s="3"/>
      <c r="C9" s="248" t="s">
        <v>371</v>
      </c>
      <c r="D9" s="248"/>
      <c r="E9" s="248"/>
      <c r="F9" s="248"/>
      <c r="G9" s="248"/>
      <c r="H9" s="248"/>
      <c r="I9" s="248"/>
      <c r="J9" s="248"/>
      <c r="K9" s="248"/>
      <c r="L9" s="70"/>
    </row>
    <row r="10" spans="1:18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</row>
    <row r="11" spans="1:18" ht="21" customHeight="1" x14ac:dyDescent="0.25">
      <c r="A11" s="10"/>
      <c r="B11" s="62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271</v>
      </c>
      <c r="K11" s="246" t="s">
        <v>212</v>
      </c>
      <c r="L11" s="11"/>
    </row>
    <row r="12" spans="1:18" ht="24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11"/>
      <c r="N12" s="195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0" t="s">
        <v>1</v>
      </c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66" t="s">
        <v>124</v>
      </c>
      <c r="C14" s="233">
        <v>347.1771073741258</v>
      </c>
      <c r="D14" s="233">
        <v>373.72888191131386</v>
      </c>
      <c r="E14" s="233">
        <v>420.56188040713181</v>
      </c>
      <c r="F14" s="233">
        <v>446.22755431906887</v>
      </c>
      <c r="G14" s="233">
        <v>512.64879140074424</v>
      </c>
      <c r="H14" s="233">
        <v>590.47401889027662</v>
      </c>
      <c r="I14" s="181">
        <v>15.181002822007116</v>
      </c>
      <c r="J14" s="181">
        <v>2.192429363182935</v>
      </c>
      <c r="K14" s="181">
        <v>14.885059525970412</v>
      </c>
      <c r="L14" s="11"/>
      <c r="N14" s="30">
        <v>2009</v>
      </c>
      <c r="O14" s="155" t="s">
        <v>146</v>
      </c>
      <c r="P14" s="46">
        <v>347.1771073741258</v>
      </c>
      <c r="Q14" s="46" t="e">
        <v>#REF!</v>
      </c>
      <c r="R14" s="30" t="e">
        <v>#REF!</v>
      </c>
    </row>
    <row r="15" spans="1:18" ht="15.75" x14ac:dyDescent="0.25">
      <c r="A15" s="10"/>
      <c r="B15" s="166" t="s">
        <v>125</v>
      </c>
      <c r="C15" s="233">
        <v>345.06293659517934</v>
      </c>
      <c r="D15" s="233">
        <v>366.10997680008808</v>
      </c>
      <c r="E15" s="233">
        <v>396.46233498077203</v>
      </c>
      <c r="F15" s="233">
        <v>424.17446736122304</v>
      </c>
      <c r="G15" s="233">
        <v>492.42850773804412</v>
      </c>
      <c r="H15" s="233">
        <v>568.222514659333</v>
      </c>
      <c r="I15" s="181">
        <v>15.391880390809698</v>
      </c>
      <c r="J15" s="181">
        <v>-3.7684137691210484</v>
      </c>
      <c r="K15" s="181">
        <v>16.091029901310993</v>
      </c>
      <c r="L15" s="11"/>
      <c r="O15" s="155" t="s">
        <v>135</v>
      </c>
      <c r="P15" s="46">
        <v>345.06293659517934</v>
      </c>
      <c r="Q15" s="46">
        <v>-0.60896030701361736</v>
      </c>
      <c r="R15" s="30" t="e">
        <v>#REF!</v>
      </c>
    </row>
    <row r="16" spans="1:18" ht="15.75" x14ac:dyDescent="0.25">
      <c r="A16" s="10"/>
      <c r="B16" s="166" t="s">
        <v>126</v>
      </c>
      <c r="C16" s="233">
        <v>333.63692250789705</v>
      </c>
      <c r="D16" s="233">
        <v>359.70120229591674</v>
      </c>
      <c r="E16" s="233">
        <v>388.07318859692066</v>
      </c>
      <c r="F16" s="233">
        <v>426.18558893153426</v>
      </c>
      <c r="G16" s="233">
        <v>495.39435452650991</v>
      </c>
      <c r="H16" s="233">
        <v>541.03740058747758</v>
      </c>
      <c r="I16" s="223">
        <v>9.2134772316072358</v>
      </c>
      <c r="J16" s="223">
        <v>-4.7842374018132183</v>
      </c>
      <c r="K16" s="223">
        <v>16.239114459145611</v>
      </c>
      <c r="L16" s="11"/>
      <c r="O16" s="155" t="s">
        <v>136</v>
      </c>
      <c r="P16" s="46">
        <v>333.63692250789705</v>
      </c>
      <c r="Q16" s="46">
        <v>-3.3112840805290644</v>
      </c>
      <c r="R16" s="30" t="e">
        <v>#REF!</v>
      </c>
    </row>
    <row r="17" spans="1:18" ht="15.75" x14ac:dyDescent="0.25">
      <c r="A17" s="10"/>
      <c r="B17" s="166" t="s">
        <v>127</v>
      </c>
      <c r="C17" s="233">
        <v>336.3225920185821</v>
      </c>
      <c r="D17" s="233">
        <v>362.63247377879912</v>
      </c>
      <c r="E17" s="233">
        <v>383.45467048281319</v>
      </c>
      <c r="F17" s="233">
        <v>420.72850633081327</v>
      </c>
      <c r="G17" s="233">
        <v>489.11771368294632</v>
      </c>
      <c r="H17" s="233">
        <v>563.39458654767475</v>
      </c>
      <c r="I17" s="223">
        <v>15.185888956145188</v>
      </c>
      <c r="J17" s="223">
        <v>4.1322810467300242</v>
      </c>
      <c r="K17" s="223">
        <v>16.254949765243509</v>
      </c>
      <c r="L17" s="12"/>
      <c r="O17" s="155" t="s">
        <v>137</v>
      </c>
      <c r="P17" s="46">
        <v>336.3225920185821</v>
      </c>
      <c r="Q17" s="46">
        <v>0.80496771475329076</v>
      </c>
      <c r="R17" s="30" t="e">
        <v>#REF!</v>
      </c>
    </row>
    <row r="18" spans="1:18" ht="15.75" x14ac:dyDescent="0.25">
      <c r="A18" s="10"/>
      <c r="B18" s="166" t="s">
        <v>128</v>
      </c>
      <c r="C18" s="233">
        <v>337.86462075960361</v>
      </c>
      <c r="D18" s="233">
        <v>364.99762485404028</v>
      </c>
      <c r="E18" s="233">
        <v>380.93430222030395</v>
      </c>
      <c r="F18" s="233">
        <v>425.14758020154966</v>
      </c>
      <c r="G18" s="233">
        <v>488.30984442323023</v>
      </c>
      <c r="H18" s="233">
        <v>597.81130248867305</v>
      </c>
      <c r="I18" s="223">
        <v>22.424585397163366</v>
      </c>
      <c r="J18" s="223">
        <v>6.1088119699364452</v>
      </c>
      <c r="K18" s="223">
        <v>14.856550328179519</v>
      </c>
      <c r="L18" s="11"/>
      <c r="O18" s="155" t="s">
        <v>138</v>
      </c>
      <c r="P18" s="46">
        <v>337.86462075960361</v>
      </c>
      <c r="Q18" s="46">
        <v>0.4584969245646997</v>
      </c>
      <c r="R18" s="30" t="e">
        <v>#REF!</v>
      </c>
    </row>
    <row r="19" spans="1:18" ht="15.75" x14ac:dyDescent="0.25">
      <c r="A19" s="10"/>
      <c r="B19" s="166" t="s">
        <v>129</v>
      </c>
      <c r="C19" s="233">
        <v>342.03162054034925</v>
      </c>
      <c r="D19" s="233">
        <v>366.733556376492</v>
      </c>
      <c r="E19" s="233">
        <v>386.12320195621601</v>
      </c>
      <c r="F19" s="233">
        <v>430.7292989198819</v>
      </c>
      <c r="G19" s="233">
        <v>486.98222689286553</v>
      </c>
      <c r="H19" s="232">
        <v>584.16241404392997</v>
      </c>
      <c r="I19" s="67">
        <v>19.955592172451865</v>
      </c>
      <c r="J19" s="67">
        <v>-2.2831432573996335</v>
      </c>
      <c r="K19" s="67">
        <v>13.059926063549954</v>
      </c>
      <c r="L19" s="11"/>
      <c r="O19" s="155" t="s">
        <v>139</v>
      </c>
      <c r="P19" s="46">
        <v>342.03162054034925</v>
      </c>
      <c r="Q19" s="46">
        <v>1.2333341595154756</v>
      </c>
      <c r="R19" s="30" t="e">
        <v>#REF!</v>
      </c>
    </row>
    <row r="20" spans="1:18" ht="15.75" x14ac:dyDescent="0.25">
      <c r="A20" s="10"/>
      <c r="B20" s="166" t="s">
        <v>130</v>
      </c>
      <c r="C20" s="233">
        <v>347.78042423051255</v>
      </c>
      <c r="D20" s="233">
        <v>370.58709780774348</v>
      </c>
      <c r="E20" s="233">
        <v>395.20904094492448</v>
      </c>
      <c r="F20" s="233">
        <v>447.84283423734513</v>
      </c>
      <c r="G20" s="233">
        <v>503.19422686921678</v>
      </c>
      <c r="H20" s="233"/>
      <c r="I20" s="154"/>
      <c r="J20" s="154"/>
      <c r="K20" s="154">
        <v>12.359557505510255</v>
      </c>
      <c r="L20" s="11"/>
      <c r="O20" s="155" t="s">
        <v>140</v>
      </c>
      <c r="P20" s="46">
        <v>347.78042423051255</v>
      </c>
      <c r="Q20" s="46">
        <v>1.680781350297722</v>
      </c>
      <c r="R20" s="30" t="e">
        <v>#REF!</v>
      </c>
    </row>
    <row r="21" spans="1:18" ht="15.75" x14ac:dyDescent="0.25">
      <c r="A21" s="10"/>
      <c r="B21" s="166" t="s">
        <v>99</v>
      </c>
      <c r="C21" s="233">
        <v>354.3919732764121</v>
      </c>
      <c r="D21" s="233">
        <v>375.98458137403492</v>
      </c>
      <c r="E21" s="233">
        <v>388.23221810159339</v>
      </c>
      <c r="F21" s="233">
        <v>442.86410373117417</v>
      </c>
      <c r="G21" s="233">
        <v>502.54958481908875</v>
      </c>
      <c r="H21" s="233"/>
      <c r="I21" s="154"/>
      <c r="J21" s="154"/>
      <c r="K21" s="154">
        <v>13.477154861967456</v>
      </c>
      <c r="L21" s="11"/>
      <c r="O21" s="155" t="s">
        <v>141</v>
      </c>
      <c r="P21" s="46">
        <v>354.3919732764121</v>
      </c>
      <c r="Q21" s="46">
        <v>1.9010699237969053</v>
      </c>
      <c r="R21" s="30" t="e">
        <v>#REF!</v>
      </c>
    </row>
    <row r="22" spans="1:18" ht="15.75" x14ac:dyDescent="0.25">
      <c r="A22" s="10"/>
      <c r="B22" s="166" t="s">
        <v>131</v>
      </c>
      <c r="C22" s="233">
        <v>360.69134119280767</v>
      </c>
      <c r="D22" s="233">
        <v>384.91538115554937</v>
      </c>
      <c r="E22" s="233">
        <v>388.34442469070405</v>
      </c>
      <c r="F22" s="233">
        <v>442.78395456261052</v>
      </c>
      <c r="G22" s="233">
        <v>502.21360363376334</v>
      </c>
      <c r="H22" s="233"/>
      <c r="I22" s="154"/>
      <c r="J22" s="154"/>
      <c r="K22" s="154">
        <v>13.421816318944636</v>
      </c>
      <c r="L22" s="11"/>
      <c r="O22" s="155" t="s">
        <v>142</v>
      </c>
      <c r="P22" s="46">
        <v>360.69134119280767</v>
      </c>
      <c r="Q22" s="46">
        <v>1.7775142755511286</v>
      </c>
      <c r="R22" s="30" t="e">
        <v>#REF!</v>
      </c>
    </row>
    <row r="23" spans="1:18" ht="15.75" x14ac:dyDescent="0.25">
      <c r="A23" s="10"/>
      <c r="B23" s="166" t="s">
        <v>132</v>
      </c>
      <c r="C23" s="233">
        <v>368.51127163713363</v>
      </c>
      <c r="D23" s="233">
        <v>392.39633146336985</v>
      </c>
      <c r="E23" s="233">
        <v>398.57327370691951</v>
      </c>
      <c r="F23" s="233">
        <v>449.06045531274037</v>
      </c>
      <c r="G23" s="233">
        <v>509.60362701708584</v>
      </c>
      <c r="H23" s="233"/>
      <c r="I23" s="181"/>
      <c r="J23" s="181"/>
      <c r="K23" s="181">
        <v>13.482187306424297</v>
      </c>
      <c r="L23" s="11"/>
      <c r="O23" s="155" t="s">
        <v>143</v>
      </c>
      <c r="P23" s="46">
        <v>368.51127163713363</v>
      </c>
      <c r="Q23" s="46">
        <v>2.1680394152145288</v>
      </c>
      <c r="R23" s="30" t="e">
        <v>#REF!</v>
      </c>
    </row>
    <row r="24" spans="1:18" ht="15.75" x14ac:dyDescent="0.25">
      <c r="A24" s="10"/>
      <c r="B24" s="166" t="s">
        <v>133</v>
      </c>
      <c r="C24" s="233">
        <v>376.49507137138301</v>
      </c>
      <c r="D24" s="233">
        <v>398.48758090810412</v>
      </c>
      <c r="E24" s="233">
        <v>404.85921278322149</v>
      </c>
      <c r="F24" s="233">
        <v>463.62660099297779</v>
      </c>
      <c r="G24" s="233">
        <v>520.32819726395451</v>
      </c>
      <c r="H24" s="233"/>
      <c r="I24" s="154"/>
      <c r="J24" s="154"/>
      <c r="K24" s="154">
        <v>12.230013581950526</v>
      </c>
      <c r="L24" s="11"/>
      <c r="O24" s="155" t="s">
        <v>144</v>
      </c>
      <c r="P24" s="46">
        <v>376.49507137138301</v>
      </c>
      <c r="Q24" s="46">
        <v>2.166500823375328</v>
      </c>
      <c r="R24" s="30" t="e">
        <v>#REF!</v>
      </c>
    </row>
    <row r="25" spans="1:18" ht="15.75" x14ac:dyDescent="0.25">
      <c r="A25" s="10"/>
      <c r="B25" s="166" t="s">
        <v>134</v>
      </c>
      <c r="C25" s="233">
        <v>382.6758600535664</v>
      </c>
      <c r="D25" s="233">
        <v>404.66460310640196</v>
      </c>
      <c r="E25" s="233">
        <v>450.8677539254615</v>
      </c>
      <c r="F25" s="233">
        <v>518.16677426958336</v>
      </c>
      <c r="G25" s="233">
        <v>577.80602983004121</v>
      </c>
      <c r="H25" s="233"/>
      <c r="I25" s="154"/>
      <c r="J25" s="154"/>
      <c r="K25" s="154">
        <v>11.509664170290801</v>
      </c>
      <c r="L25" s="11"/>
      <c r="O25" s="155" t="s">
        <v>145</v>
      </c>
      <c r="P25" s="46">
        <v>382.6758600535664</v>
      </c>
      <c r="Q25" s="46">
        <v>1.6416652307478685</v>
      </c>
      <c r="R25" s="30" t="e">
        <v>#REF!</v>
      </c>
    </row>
    <row r="26" spans="1:18" ht="15.75" x14ac:dyDescent="0.25">
      <c r="A26" s="10"/>
      <c r="B26" s="164" t="s">
        <v>53</v>
      </c>
      <c r="C26" s="92">
        <v>4232.6417415575525</v>
      </c>
      <c r="D26" s="92">
        <v>4520.9392918318536</v>
      </c>
      <c r="E26" s="92">
        <v>4781.6955027969816</v>
      </c>
      <c r="F26" s="92">
        <v>5337.537719170502</v>
      </c>
      <c r="G26" s="92">
        <v>6080.5767080974911</v>
      </c>
      <c r="H26" s="93">
        <v>3445.1022372173647</v>
      </c>
      <c r="I26" s="5"/>
      <c r="J26" s="5"/>
      <c r="K26" s="5"/>
      <c r="L26" s="11"/>
      <c r="N26" s="30">
        <v>2010</v>
      </c>
      <c r="O26" s="155" t="s">
        <v>147</v>
      </c>
      <c r="P26" s="46">
        <v>347.1771073741258</v>
      </c>
      <c r="Q26" s="46">
        <v>-9.276454667005007</v>
      </c>
      <c r="R26" s="30">
        <v>0</v>
      </c>
    </row>
    <row r="27" spans="1:18" ht="15.75" x14ac:dyDescent="0.25">
      <c r="A27" s="10"/>
      <c r="B27" s="164" t="s">
        <v>54</v>
      </c>
      <c r="C27" s="94"/>
      <c r="D27" s="95">
        <v>6.8112911008672228</v>
      </c>
      <c r="E27" s="95">
        <v>5.7677441375124427</v>
      </c>
      <c r="F27" s="95">
        <v>11.624374995195508</v>
      </c>
      <c r="G27" s="95">
        <v>13.921006801661795</v>
      </c>
      <c r="H27" s="96"/>
      <c r="I27" s="5"/>
      <c r="J27" s="5"/>
      <c r="K27" s="5"/>
      <c r="L27" s="11"/>
      <c r="O27" s="155" t="s">
        <v>148</v>
      </c>
      <c r="P27" s="46">
        <v>345.06293659517934</v>
      </c>
      <c r="Q27" s="46">
        <v>-0.60896030701361736</v>
      </c>
      <c r="R27" s="30">
        <v>0</v>
      </c>
    </row>
    <row r="28" spans="1:18" ht="15.75" x14ac:dyDescent="0.25">
      <c r="A28" s="10"/>
      <c r="B28" s="164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55" t="s">
        <v>149</v>
      </c>
      <c r="P28" s="46">
        <v>333.63692250789705</v>
      </c>
      <c r="Q28" s="46">
        <v>-3.3112840805290644</v>
      </c>
      <c r="R28" s="30">
        <v>0</v>
      </c>
    </row>
    <row r="29" spans="1:18" ht="15.75" x14ac:dyDescent="0.25">
      <c r="A29" s="10"/>
      <c r="B29" s="164" t="s">
        <v>373</v>
      </c>
      <c r="C29" s="92">
        <v>2042.0957997957371</v>
      </c>
      <c r="D29" s="92">
        <v>2193.9037160166499</v>
      </c>
      <c r="E29" s="92">
        <v>2355.6095786441574</v>
      </c>
      <c r="F29" s="92">
        <v>2573.1929960640709</v>
      </c>
      <c r="G29" s="92">
        <v>2964.8814386643403</v>
      </c>
      <c r="H29" s="93">
        <v>3445.1022372173647</v>
      </c>
      <c r="I29" s="5"/>
      <c r="J29" s="5"/>
      <c r="K29" s="5"/>
      <c r="L29" s="11"/>
      <c r="O29" s="155" t="s">
        <v>150</v>
      </c>
      <c r="P29" s="46">
        <v>336.3225920185821</v>
      </c>
      <c r="Q29" s="46">
        <v>0.80496771475329076</v>
      </c>
      <c r="R29" s="30">
        <v>0</v>
      </c>
    </row>
    <row r="30" spans="1:18" ht="15.75" x14ac:dyDescent="0.25">
      <c r="A30" s="10"/>
      <c r="B30" s="164" t="s">
        <v>56</v>
      </c>
      <c r="C30" s="97"/>
      <c r="D30" s="95">
        <v>7.4339272543480828</v>
      </c>
      <c r="E30" s="95">
        <v>7.3706909490589556</v>
      </c>
      <c r="F30" s="95">
        <v>9.236820031320736</v>
      </c>
      <c r="G30" s="95">
        <v>15.22188359751453</v>
      </c>
      <c r="H30" s="95">
        <v>16.196964650612156</v>
      </c>
      <c r="I30" s="5"/>
      <c r="J30" s="5"/>
      <c r="K30" s="5"/>
      <c r="L30" s="11"/>
      <c r="O30" s="155" t="s">
        <v>151</v>
      </c>
      <c r="P30" s="46">
        <v>337.86462075960361</v>
      </c>
      <c r="Q30" s="46">
        <v>0.4584969245646997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55" t="s">
        <v>152</v>
      </c>
      <c r="P31" s="46">
        <v>342.03162054034925</v>
      </c>
      <c r="Q31" s="46">
        <v>1.2333341595154756</v>
      </c>
      <c r="R31" s="30">
        <v>0</v>
      </c>
    </row>
    <row r="32" spans="1:18" ht="15.75" x14ac:dyDescent="0.25">
      <c r="A32" s="10"/>
      <c r="B32" s="253" t="s">
        <v>86</v>
      </c>
      <c r="C32" s="253"/>
      <c r="D32" s="253"/>
      <c r="E32" s="253"/>
      <c r="F32" s="253"/>
      <c r="G32" s="253"/>
      <c r="H32" s="253"/>
      <c r="I32" s="253"/>
      <c r="J32" s="253"/>
      <c r="K32" s="253"/>
      <c r="L32" s="77"/>
      <c r="O32" s="155" t="s">
        <v>153</v>
      </c>
      <c r="P32" s="46">
        <v>347.78042423051255</v>
      </c>
      <c r="Q32" s="46">
        <v>1.680781350297722</v>
      </c>
      <c r="R32" s="30">
        <v>0</v>
      </c>
    </row>
    <row r="33" spans="1:18" ht="15.75" x14ac:dyDescent="0.25">
      <c r="A33" s="10"/>
      <c r="B33" s="252" t="s">
        <v>221</v>
      </c>
      <c r="C33" s="252"/>
      <c r="D33" s="252"/>
      <c r="E33" s="252"/>
      <c r="F33" s="252"/>
      <c r="G33" s="252"/>
      <c r="H33" s="252"/>
      <c r="I33" s="252"/>
      <c r="J33" s="252"/>
      <c r="K33" s="252"/>
      <c r="L33" s="11"/>
      <c r="O33" s="155" t="s">
        <v>154</v>
      </c>
      <c r="P33" s="46">
        <v>354.3919732764121</v>
      </c>
      <c r="Q33" s="46">
        <v>1.9010699237969053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55" t="s">
        <v>156</v>
      </c>
      <c r="P34" s="46">
        <v>360.69134119280767</v>
      </c>
      <c r="Q34" s="46">
        <v>1.7775142755511286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55" t="s">
        <v>199</v>
      </c>
      <c r="P35" s="46">
        <v>368.51127163713363</v>
      </c>
      <c r="Q35" s="46">
        <v>2.1680394152145288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55" t="s">
        <v>200</v>
      </c>
      <c r="P36" s="46">
        <v>376.49507137138301</v>
      </c>
      <c r="Q36" s="46">
        <v>2.166500823375328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55" t="s">
        <v>208</v>
      </c>
      <c r="P37" s="46">
        <v>382.6758600535664</v>
      </c>
      <c r="Q37" s="46">
        <v>1.6416652307478685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55"/>
      <c r="P38" s="46">
        <f>+D14</f>
        <v>373.72888191131386</v>
      </c>
      <c r="Q38" s="46">
        <f t="shared" ref="Q38:Q78" si="0">+(P38/P37-1)*100</f>
        <v>-2.3380043206802092</v>
      </c>
      <c r="R38" s="30">
        <f>+(P38/P26-1)*100</f>
        <v>7.6479047648079224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55"/>
      <c r="P39" s="46">
        <f t="shared" ref="P39:P49" si="1">+D15</f>
        <v>366.10997680008808</v>
      </c>
      <c r="Q39" s="46">
        <f t="shared" si="0"/>
        <v>-2.0386182283428034</v>
      </c>
      <c r="R39" s="30">
        <f>+((SUM(P38:P39)/SUM(P26:P27))-1)*100</f>
        <v>6.8760562404285519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55"/>
      <c r="P40" s="46">
        <f t="shared" si="1"/>
        <v>359.70120229591674</v>
      </c>
      <c r="Q40" s="46">
        <f t="shared" si="0"/>
        <v>-1.7505052881065852</v>
      </c>
      <c r="R40" s="30">
        <f>+((SUM(P38:P40)/SUM(P26:P28))-1)*100</f>
        <v>7.1804998978650447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55"/>
      <c r="P41" s="46">
        <f t="shared" si="1"/>
        <v>362.63247377879912</v>
      </c>
      <c r="Q41" s="46">
        <f t="shared" si="0"/>
        <v>0.81491845569949817</v>
      </c>
      <c r="R41" s="30">
        <f>+((SUM(P38:P41)/SUM(P26:P29))-1)*100</f>
        <v>7.339084473109736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55"/>
      <c r="P42" s="46">
        <f t="shared" si="1"/>
        <v>364.99762485404028</v>
      </c>
      <c r="Q42" s="46">
        <f t="shared" si="0"/>
        <v>0.65221711960741224</v>
      </c>
      <c r="R42" s="30">
        <f>+((SUM(P38:P42)/SUM(P26:P30))-1)*100</f>
        <v>7.4765401174702317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55" t="s">
        <v>335</v>
      </c>
      <c r="P43" s="46">
        <f t="shared" si="1"/>
        <v>366.733556376492</v>
      </c>
      <c r="Q43" s="46">
        <f t="shared" si="0"/>
        <v>0.47560077223678388</v>
      </c>
      <c r="R43" s="30">
        <f>+((SUM(P38:P43)/SUM(P26:P31))-1)*100</f>
        <v>7.4339272543480828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55"/>
      <c r="P44" s="46">
        <f t="shared" si="1"/>
        <v>370.58709780774348</v>
      </c>
      <c r="Q44" s="46">
        <f t="shared" si="0"/>
        <v>1.0507741558548167</v>
      </c>
      <c r="R44" s="30">
        <f>+((SUM(P38:P44)/SUM(P26:P32))-1)*100</f>
        <v>7.3064281757642346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55"/>
      <c r="P45" s="46">
        <f t="shared" si="1"/>
        <v>375.98458137403492</v>
      </c>
      <c r="Q45" s="46">
        <f t="shared" si="0"/>
        <v>1.456468289970414</v>
      </c>
      <c r="R45" s="30">
        <f>+((SUM(P38:P45)/SUM(P26:P33))-1)*100</f>
        <v>7.1497092772717652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55"/>
      <c r="P46" s="46">
        <f t="shared" si="1"/>
        <v>384.91538115554937</v>
      </c>
      <c r="Q46" s="46">
        <f t="shared" si="0"/>
        <v>2.3753101121532394</v>
      </c>
      <c r="R46" s="30">
        <f>+((SUM(P38:P46)/SUM(P26:P34))-1)*100</f>
        <v>7.0993272255431839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55"/>
      <c r="P47" s="46">
        <f t="shared" si="1"/>
        <v>392.39633146336985</v>
      </c>
      <c r="Q47" s="46">
        <f t="shared" si="0"/>
        <v>1.9435311432247859</v>
      </c>
      <c r="R47" s="30">
        <f>+((SUM(P38:P47)/SUM(P26:P35))-1)*100</f>
        <v>7.0337800730047917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55"/>
      <c r="P48" s="46">
        <f t="shared" si="1"/>
        <v>398.48758090810412</v>
      </c>
      <c r="Q48" s="46">
        <f t="shared" si="0"/>
        <v>1.5523206911792764</v>
      </c>
      <c r="R48" s="30">
        <f>+((SUM(P38:P48)/SUM(P26:P36))-1)*100</f>
        <v>6.9171731755044208</v>
      </c>
    </row>
    <row r="49" spans="1:18" x14ac:dyDescent="0.25">
      <c r="A49" s="187" t="s">
        <v>372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55"/>
      <c r="P49" s="46">
        <f t="shared" si="1"/>
        <v>404.66460310640196</v>
      </c>
      <c r="Q49" s="46">
        <f t="shared" si="0"/>
        <v>1.550116614480479</v>
      </c>
      <c r="R49" s="30">
        <f>+((SUM(P38:P49)/SUM(P26:P37))-1)*100</f>
        <v>6.8112911008672228</v>
      </c>
    </row>
    <row r="50" spans="1:18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N50" s="30">
        <v>2012</v>
      </c>
      <c r="O50" s="155"/>
      <c r="P50" s="46">
        <f>+E14</f>
        <v>420.56188040713181</v>
      </c>
      <c r="Q50" s="46">
        <f t="shared" si="0"/>
        <v>3.928507010174509</v>
      </c>
      <c r="R50" s="30">
        <f>+(P50/P38-1)*100</f>
        <v>12.531276217215526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55"/>
      <c r="P51" s="46">
        <f t="shared" ref="P51:P61" si="2">+E15</f>
        <v>396.46233498077203</v>
      </c>
      <c r="Q51" s="46">
        <f t="shared" si="0"/>
        <v>-5.7303209228163565</v>
      </c>
      <c r="R51" s="30">
        <f>+((SUM(P50:P51)/SUM(P38:P39))-1)*100</f>
        <v>10.432725419551204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55"/>
      <c r="P52" s="46">
        <f t="shared" si="2"/>
        <v>388.07318859692066</v>
      </c>
      <c r="Q52" s="46">
        <f t="shared" si="0"/>
        <v>-2.1160008514448769</v>
      </c>
      <c r="R52" s="30">
        <f>+((SUM(P50:P52)/SUM(P38:P40))-1)*100</f>
        <v>9.6001361588228029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55"/>
      <c r="P53" s="46">
        <f t="shared" si="2"/>
        <v>383.45467048281319</v>
      </c>
      <c r="Q53" s="46">
        <f t="shared" si="0"/>
        <v>-1.1901152282139726</v>
      </c>
      <c r="R53" s="30">
        <f>+((SUM(P50:P53)/SUM(P38:P41))-1)*100</f>
        <v>8.6432713428040486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55"/>
      <c r="P54" s="46">
        <f t="shared" si="2"/>
        <v>380.93430222030395</v>
      </c>
      <c r="Q54" s="46">
        <f t="shared" si="0"/>
        <v>-0.65727932309073145</v>
      </c>
      <c r="R54" s="30">
        <f>+((SUM(P50:P54)/SUM(P38:P42))-1)*100</f>
        <v>7.7888868913999376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55" t="s">
        <v>336</v>
      </c>
      <c r="P55" s="46">
        <f t="shared" si="2"/>
        <v>386.12320195621601</v>
      </c>
      <c r="Q55" s="46">
        <f t="shared" si="0"/>
        <v>1.362150823821362</v>
      </c>
      <c r="R55" s="30">
        <f>+((SUM(P50:P55)/SUM(P38:P43))-1)*100</f>
        <v>7.3706909490589556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55"/>
      <c r="P56" s="46">
        <f t="shared" si="2"/>
        <v>395.20904094492448</v>
      </c>
      <c r="Q56" s="46">
        <f t="shared" si="0"/>
        <v>2.3530932465795518</v>
      </c>
      <c r="R56" s="30">
        <f>+((SUM(P50:P56)/SUM(P38:P44))-1)*100</f>
        <v>7.2656842738625382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55"/>
      <c r="P57" s="46">
        <f t="shared" si="2"/>
        <v>388.23221810159339</v>
      </c>
      <c r="Q57" s="46">
        <f t="shared" si="0"/>
        <v>-1.765350009870692</v>
      </c>
      <c r="R57" s="30">
        <f>+((SUM(P50:P57)/SUM(P38:P45))-1)*100</f>
        <v>6.7531747695119382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55"/>
      <c r="P58" s="46">
        <f t="shared" si="2"/>
        <v>388.34442469070405</v>
      </c>
      <c r="Q58" s="46">
        <f t="shared" si="0"/>
        <v>2.8901926187208105E-2</v>
      </c>
      <c r="R58" s="30">
        <f>+((SUM(P50:P58)/SUM(P38:P46))-1)*100</f>
        <v>6.0746089591576791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55"/>
      <c r="P59" s="46">
        <f t="shared" si="2"/>
        <v>398.57327370691951</v>
      </c>
      <c r="Q59" s="46">
        <f t="shared" si="0"/>
        <v>2.6339631435064792</v>
      </c>
      <c r="R59" s="30">
        <f>+((SUM(P50:P59)/SUM(P38:P47))-1)*100</f>
        <v>5.5996059546607801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55"/>
      <c r="P60" s="46">
        <f t="shared" si="2"/>
        <v>404.85921278322149</v>
      </c>
      <c r="Q60" s="46">
        <f t="shared" si="0"/>
        <v>1.5771100299424967</v>
      </c>
      <c r="R60" s="30">
        <f>+((SUM(P50:P60)/SUM(P38:P48))-1)*100</f>
        <v>5.2123115285219734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55"/>
      <c r="P61" s="46">
        <f t="shared" si="2"/>
        <v>450.8677539254615</v>
      </c>
      <c r="Q61" s="46">
        <f t="shared" si="0"/>
        <v>11.36408402959448</v>
      </c>
      <c r="R61" s="30">
        <f>+((SUM(P50:P61)/SUM(P38:P49))-1)*100</f>
        <v>5.7677441375124427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55"/>
      <c r="P62" s="46">
        <f>+F14</f>
        <v>446.22755431906887</v>
      </c>
      <c r="Q62" s="46">
        <f t="shared" si="0"/>
        <v>-1.0291708746063333</v>
      </c>
      <c r="R62" s="30">
        <f>+(P62/P50-1)*100</f>
        <v>6.1027104708327284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55"/>
      <c r="P63" s="46">
        <f t="shared" ref="P63:P73" si="3">+F15</f>
        <v>424.17446736122304</v>
      </c>
      <c r="Q63" s="46">
        <f t="shared" si="0"/>
        <v>-4.9421168066365206</v>
      </c>
      <c r="R63" s="30">
        <f>+((SUM(P62:P63)/SUM(P50:P51))-1)*100</f>
        <v>6.5331975830172473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55"/>
      <c r="P64" s="46">
        <f t="shared" si="3"/>
        <v>426.18558893153426</v>
      </c>
      <c r="Q64" s="46">
        <f t="shared" si="0"/>
        <v>0.47412603187135804</v>
      </c>
      <c r="R64" s="30">
        <f>+((SUM(P62:P64)/SUM(P50:P52))-1)*100</f>
        <v>7.5919345875674837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55"/>
      <c r="P65" s="46">
        <f t="shared" si="3"/>
        <v>420.72850633081327</v>
      </c>
      <c r="Q65" s="46">
        <f t="shared" si="0"/>
        <v>-1.2804474722859838</v>
      </c>
      <c r="R65" s="30">
        <f>+((SUM(P62:P65)/SUM(P50:P53))-1)*100</f>
        <v>8.1057489108850014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55"/>
      <c r="P66" s="46">
        <f t="shared" si="3"/>
        <v>425.14758020154966</v>
      </c>
      <c r="Q66" s="46">
        <f t="shared" si="0"/>
        <v>1.0503385922849162</v>
      </c>
      <c r="R66" s="30">
        <f>+((SUM(P62:P66)/SUM(P50:P54))-1)*100</f>
        <v>8.7828645327895583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55" t="s">
        <v>337</v>
      </c>
      <c r="P67" s="46">
        <f t="shared" si="3"/>
        <v>430.7292989198819</v>
      </c>
      <c r="Q67" s="46">
        <f t="shared" si="0"/>
        <v>1.3128896830804315</v>
      </c>
      <c r="R67" s="30">
        <f>+((SUM(P62:P67)/SUM(P50:P55))-1)*100</f>
        <v>9.236820031320736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55"/>
      <c r="P68" s="46">
        <f t="shared" si="3"/>
        <v>447.84283423734513</v>
      </c>
      <c r="Q68" s="46">
        <f t="shared" si="0"/>
        <v>3.9731532914937473</v>
      </c>
      <c r="R68" s="30">
        <f>+((SUM(P62:P68)/SUM(P50:P56))-1)*100</f>
        <v>9.8231562338595424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55"/>
      <c r="P69" s="46">
        <f t="shared" si="3"/>
        <v>442.86410373117417</v>
      </c>
      <c r="Q69" s="46">
        <f t="shared" si="0"/>
        <v>-1.1117137811637701</v>
      </c>
      <c r="R69" s="30">
        <f>+((SUM(P62:P69)/SUM(P50:P57))-1)*100</f>
        <v>10.348640819748489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55"/>
      <c r="P70" s="46">
        <f t="shared" si="3"/>
        <v>442.78395456261052</v>
      </c>
      <c r="Q70" s="46">
        <f t="shared" si="0"/>
        <v>-1.8097914888193234E-2</v>
      </c>
      <c r="R70" s="30">
        <f>+((SUM(P62:P70)/SUM(P50:P58))-1)*100</f>
        <v>10.752654522696158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55"/>
      <c r="P71" s="46">
        <f t="shared" si="3"/>
        <v>449.06045531274037</v>
      </c>
      <c r="Q71" s="46">
        <f t="shared" si="0"/>
        <v>1.4175086259234249</v>
      </c>
      <c r="R71" s="30">
        <f>+((SUM(P62:P71)/SUM(P50:P59))-1)*100</f>
        <v>10.947000819518937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55"/>
      <c r="P72" s="46">
        <f t="shared" si="3"/>
        <v>463.62660099297779</v>
      </c>
      <c r="Q72" s="46">
        <f t="shared" si="0"/>
        <v>3.2436936960064999</v>
      </c>
      <c r="R72" s="30">
        <f>+((SUM(P62:P72)/SUM(P50:P60))-1)*100</f>
        <v>11.280596328420067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55"/>
      <c r="P73" s="46">
        <f t="shared" si="3"/>
        <v>518.16677426958336</v>
      </c>
      <c r="Q73" s="46">
        <f t="shared" si="0"/>
        <v>11.763814492048885</v>
      </c>
      <c r="R73" s="30">
        <f>+((SUM(P62:P73)/SUM(P50:P61))-1)*100</f>
        <v>11.624374995195508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55"/>
      <c r="P74" s="46">
        <f>+G14</f>
        <v>512.64879140074424</v>
      </c>
      <c r="Q74" s="46">
        <f t="shared" si="0"/>
        <v>-1.0649048034037656</v>
      </c>
      <c r="R74" s="30">
        <f>+(P74/P62-1)*100</f>
        <v>14.885059525970412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55"/>
      <c r="P75" s="46">
        <f t="shared" ref="P75:P84" si="4">+G15</f>
        <v>492.42850773804412</v>
      </c>
      <c r="Q75" s="46">
        <f t="shared" si="0"/>
        <v>-3.9442760817695266</v>
      </c>
      <c r="R75" s="30">
        <f>+((SUM(P74:P75)/SUM(P62:P63))-1)*100</f>
        <v>15.472767078195515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55"/>
      <c r="P76" s="46">
        <f t="shared" si="4"/>
        <v>495.39435452650991</v>
      </c>
      <c r="Q76" s="46">
        <f t="shared" si="0"/>
        <v>0.60228982316423707</v>
      </c>
      <c r="R76" s="30">
        <f>+((SUM(P74:P76)/SUM(P62:P64))-1)*100</f>
        <v>15.724663831799557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55"/>
      <c r="P77" s="46">
        <f t="shared" si="4"/>
        <v>489.11771368294632</v>
      </c>
      <c r="Q77" s="46">
        <f t="shared" si="0"/>
        <v>-1.2669988638773888</v>
      </c>
      <c r="R77" s="30">
        <f>+((SUM(P74:P77)/SUM(P62:P65))-1)*100</f>
        <v>15.854579580277672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55"/>
      <c r="P78" s="46">
        <f t="shared" si="4"/>
        <v>488.30984442323023</v>
      </c>
      <c r="Q78" s="46">
        <f t="shared" si="0"/>
        <v>-0.16516867762425003</v>
      </c>
      <c r="R78" s="30">
        <f>+((SUM(P74:P78)/SUM(P62:P66))-1)*100</f>
        <v>15.656532013793578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55" t="s">
        <v>338</v>
      </c>
      <c r="P79" s="46">
        <f t="shared" si="4"/>
        <v>486.98222689286553</v>
      </c>
      <c r="Q79" s="46">
        <f>+(P79/P78-1)*100</f>
        <v>-0.27188014854233611</v>
      </c>
      <c r="R79" s="30">
        <f>+((SUM(P74:P79)/SUM(P62:P67))-1)*100</f>
        <v>15.22188359751453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55"/>
      <c r="P80" s="46">
        <f t="shared" si="4"/>
        <v>503.19422686921678</v>
      </c>
      <c r="Q80" s="46">
        <f>+(P80/P79-1)*100</f>
        <v>3.3290742620711411</v>
      </c>
      <c r="R80" s="30">
        <f>+((SUM(P74:P80)/SUM(P62:P68))-1)*100</f>
        <v>14.797568130383244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55"/>
      <c r="P81" s="46">
        <f t="shared" si="4"/>
        <v>502.54958481908875</v>
      </c>
      <c r="Q81" s="46">
        <f>+(P81/P80-1)*100</f>
        <v>-0.12810998531102014</v>
      </c>
      <c r="R81" s="30">
        <f>+((SUM(P74:P81)/SUM(P62:P69))-1)*100</f>
        <v>14.628751579729915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55"/>
      <c r="P82" s="46">
        <f t="shared" si="4"/>
        <v>502.21360363376334</v>
      </c>
      <c r="Q82" s="46">
        <f>+(P82/P81-1)*100</f>
        <v>-6.6855330394188783E-2</v>
      </c>
      <c r="R82" s="30">
        <f>+((SUM(P74:P82)/SUM(P62:P70))-1)*100</f>
        <v>14.491957412883782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55"/>
      <c r="P83" s="46">
        <f t="shared" si="4"/>
        <v>509.60362701708584</v>
      </c>
      <c r="Q83" s="46">
        <f t="shared" ref="Q83:Q91" si="5">+(P83/P82-1)*100</f>
        <v>1.4714900850657964</v>
      </c>
      <c r="R83" s="30">
        <f>+((SUM(P74:P83)/SUM(P62:P71))-1)*100</f>
        <v>14.387854006447176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55"/>
      <c r="P84" s="46">
        <f t="shared" si="4"/>
        <v>520.32819726395451</v>
      </c>
      <c r="Q84" s="46">
        <f t="shared" si="5"/>
        <v>2.104492526798496</v>
      </c>
      <c r="R84" s="30">
        <f>+((SUM(P74:P84)/SUM(P62:P72))-1)*100</f>
        <v>14.180268362401005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55"/>
      <c r="P85" s="46">
        <f>+G25</f>
        <v>577.80602983004121</v>
      </c>
      <c r="Q85" s="46">
        <f t="shared" si="5"/>
        <v>11.046457383690299</v>
      </c>
      <c r="R85" s="30">
        <f>+((SUM(P74:P85)/SUM(P62:P73))-1)*100</f>
        <v>13.921006801661795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55"/>
      <c r="P86" s="191">
        <f t="shared" ref="P86:P91" si="6">+H14</f>
        <v>590.47401889027662</v>
      </c>
      <c r="Q86" s="46">
        <f t="shared" si="5"/>
        <v>2.192429363182935</v>
      </c>
      <c r="R86" s="30">
        <f>+((SUM(P86)/SUM(P74))-1)*100</f>
        <v>15.181002822007116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1">
        <f t="shared" si="6"/>
        <v>568.222514659333</v>
      </c>
      <c r="Q87" s="46">
        <f t="shared" si="5"/>
        <v>-3.7684137691210484</v>
      </c>
      <c r="R87" s="30">
        <f>+((SUM(P86:P87)/SUM(P74:P75))-1)*100</f>
        <v>15.284320374408189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55"/>
      <c r="P88" s="191">
        <f t="shared" si="6"/>
        <v>541.03740058747758</v>
      </c>
      <c r="Q88" s="46">
        <f t="shared" si="5"/>
        <v>-4.7842374018132183</v>
      </c>
      <c r="R88" s="30">
        <f>+((SUM(P86:P88)/SUM(P74:P76))-1)*100</f>
        <v>13.279976331777977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55"/>
      <c r="P89" s="191">
        <f t="shared" si="6"/>
        <v>563.39458654767475</v>
      </c>
      <c r="Q89" s="46">
        <f t="shared" si="5"/>
        <v>4.1322810467300242</v>
      </c>
      <c r="R89" s="30">
        <f>+((SUM(P86:P89)/SUM(P74:P77))-1)*100</f>
        <v>13.748523078462904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191">
        <f t="shared" si="6"/>
        <v>597.81130248867305</v>
      </c>
      <c r="Q90" s="46">
        <f t="shared" si="5"/>
        <v>6.1088119699364452</v>
      </c>
      <c r="R90" s="30">
        <f>+((SUM(P86:P90)/SUM(P74:P78))-1)*100</f>
        <v>15.458280529825119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O91" s="155" t="s">
        <v>339</v>
      </c>
      <c r="P91" s="191">
        <f t="shared" si="6"/>
        <v>584.16241404392997</v>
      </c>
      <c r="Q91" s="46">
        <f t="shared" si="5"/>
        <v>-2.2831432573996335</v>
      </c>
      <c r="R91" s="30">
        <f>+((SUM(P86:P91)/SUM(P74:P79))-1)*100</f>
        <v>16.196964650612156</v>
      </c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30
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zoomScaleSheetLayoutView="90" workbookViewId="0">
      <selection activeCell="A46" sqref="A46:K53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85546875" style="1" customWidth="1"/>
    <col min="9" max="10" width="11.28515625" style="1" customWidth="1"/>
    <col min="11" max="11" width="10.5703125" style="1" customWidth="1"/>
    <col min="12" max="12" width="0.71093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N6" s="195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47" t="s">
        <v>87</v>
      </c>
      <c r="D8" s="247"/>
      <c r="E8" s="247"/>
      <c r="F8" s="247"/>
      <c r="G8" s="247"/>
      <c r="H8" s="247"/>
      <c r="I8" s="247"/>
      <c r="J8" s="247"/>
      <c r="K8" s="247"/>
      <c r="L8" s="11"/>
    </row>
    <row r="9" spans="1:18" ht="15.6" x14ac:dyDescent="0.3">
      <c r="A9" s="10"/>
      <c r="B9" s="3"/>
      <c r="C9" s="248" t="s">
        <v>371</v>
      </c>
      <c r="D9" s="248"/>
      <c r="E9" s="248"/>
      <c r="F9" s="248"/>
      <c r="G9" s="248"/>
      <c r="H9" s="248"/>
      <c r="I9" s="248"/>
      <c r="J9" s="248"/>
      <c r="K9" s="248"/>
      <c r="L9" s="70"/>
    </row>
    <row r="10" spans="1:18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</row>
    <row r="11" spans="1:18" ht="23.25" customHeight="1" x14ac:dyDescent="0.25">
      <c r="A11" s="10"/>
      <c r="B11" s="62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271</v>
      </c>
      <c r="K11" s="246" t="s">
        <v>212</v>
      </c>
      <c r="L11" s="11"/>
    </row>
    <row r="12" spans="1:18" ht="21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11"/>
    </row>
    <row r="13" spans="1:18" ht="17.25" customHeight="1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0" t="s">
        <v>1</v>
      </c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66" t="s">
        <v>124</v>
      </c>
      <c r="C14" s="233">
        <v>50.036769891532053</v>
      </c>
      <c r="D14" s="233">
        <v>51.278830980083647</v>
      </c>
      <c r="E14" s="233">
        <v>52.328889222596381</v>
      </c>
      <c r="F14" s="233">
        <v>63.677949270849489</v>
      </c>
      <c r="G14" s="233">
        <v>69.330960541975315</v>
      </c>
      <c r="H14" s="233">
        <v>67.23797732624638</v>
      </c>
      <c r="I14" s="181">
        <v>-3.018829105161136</v>
      </c>
      <c r="J14" s="181">
        <v>-30.995953933497557</v>
      </c>
      <c r="K14" s="181">
        <v>8.8775020801646001</v>
      </c>
      <c r="L14" s="11"/>
      <c r="N14" s="30">
        <v>2009</v>
      </c>
      <c r="O14" s="155" t="s">
        <v>146</v>
      </c>
      <c r="P14" s="46">
        <v>50.036769891532053</v>
      </c>
      <c r="Q14" s="46" t="e">
        <v>#REF!</v>
      </c>
      <c r="R14" s="30" t="e">
        <v>#REF!</v>
      </c>
    </row>
    <row r="15" spans="1:18" ht="15.75" x14ac:dyDescent="0.25">
      <c r="A15" s="10"/>
      <c r="B15" s="166" t="s">
        <v>125</v>
      </c>
      <c r="C15" s="233">
        <v>48.667703219642434</v>
      </c>
      <c r="D15" s="233">
        <v>50.148924815427598</v>
      </c>
      <c r="E15" s="233">
        <v>51.118111228757094</v>
      </c>
      <c r="F15" s="233">
        <v>56.984609974584863</v>
      </c>
      <c r="G15" s="233">
        <v>64.115812295603945</v>
      </c>
      <c r="H15" s="233">
        <v>70.018897842289206</v>
      </c>
      <c r="I15" s="181">
        <v>9.206910643928623</v>
      </c>
      <c r="J15" s="181">
        <v>4.1359371989277527</v>
      </c>
      <c r="K15" s="181">
        <v>12.514260120758225</v>
      </c>
      <c r="L15" s="11"/>
      <c r="O15" s="155" t="s">
        <v>135</v>
      </c>
      <c r="P15" s="46">
        <v>48.667703219642434</v>
      </c>
      <c r="Q15" s="46">
        <v>-2.7361212061798423</v>
      </c>
      <c r="R15" s="30" t="e">
        <v>#REF!</v>
      </c>
    </row>
    <row r="16" spans="1:18" ht="15.75" x14ac:dyDescent="0.25">
      <c r="A16" s="10"/>
      <c r="B16" s="166" t="s">
        <v>126</v>
      </c>
      <c r="C16" s="233">
        <v>46.945257131912783</v>
      </c>
      <c r="D16" s="233">
        <v>49.107283796050673</v>
      </c>
      <c r="E16" s="233">
        <v>54.953688526793961</v>
      </c>
      <c r="F16" s="233">
        <v>62.421555865636762</v>
      </c>
      <c r="G16" s="233">
        <v>66.718512701057875</v>
      </c>
      <c r="H16" s="233">
        <v>78.352672939026363</v>
      </c>
      <c r="I16" s="223">
        <v>17.437679239189663</v>
      </c>
      <c r="J16" s="223">
        <v>11.902179773677934</v>
      </c>
      <c r="K16" s="223">
        <v>6.8837707997384312</v>
      </c>
      <c r="L16" s="11"/>
      <c r="O16" s="155" t="s">
        <v>136</v>
      </c>
      <c r="P16" s="46">
        <v>46.945257131912783</v>
      </c>
      <c r="Q16" s="46">
        <v>-3.5391974015212324</v>
      </c>
      <c r="R16" s="30" t="e">
        <v>#REF!</v>
      </c>
    </row>
    <row r="17" spans="1:18" ht="15.75" x14ac:dyDescent="0.25">
      <c r="A17" s="10"/>
      <c r="B17" s="166" t="s">
        <v>127</v>
      </c>
      <c r="C17" s="233">
        <v>47.132888150154344</v>
      </c>
      <c r="D17" s="233">
        <v>49.54698611305804</v>
      </c>
      <c r="E17" s="233">
        <v>54.39368846239595</v>
      </c>
      <c r="F17" s="233">
        <v>60.250490992812878</v>
      </c>
      <c r="G17" s="233">
        <v>66.036997304379071</v>
      </c>
      <c r="H17" s="233">
        <v>71.483012573064357</v>
      </c>
      <c r="I17" s="223">
        <v>8.2469153519858054</v>
      </c>
      <c r="J17" s="223">
        <v>-8.7676145666503835</v>
      </c>
      <c r="K17" s="223">
        <v>9.6040815870802589</v>
      </c>
      <c r="L17" s="12"/>
      <c r="O17" s="155" t="s">
        <v>137</v>
      </c>
      <c r="P17" s="46">
        <v>47.132888150154344</v>
      </c>
      <c r="Q17" s="46">
        <v>0.39968045699341204</v>
      </c>
      <c r="R17" s="30" t="e">
        <v>#REF!</v>
      </c>
    </row>
    <row r="18" spans="1:18" ht="15.75" x14ac:dyDescent="0.25">
      <c r="A18" s="10"/>
      <c r="B18" s="166" t="s">
        <v>128</v>
      </c>
      <c r="C18" s="233">
        <v>47.283069212132588</v>
      </c>
      <c r="D18" s="233">
        <v>49.948954427438601</v>
      </c>
      <c r="E18" s="233">
        <v>58.482223836688476</v>
      </c>
      <c r="F18" s="233">
        <v>62.57285720326373</v>
      </c>
      <c r="G18" s="233">
        <v>74.393481799743952</v>
      </c>
      <c r="H18" s="233">
        <v>84.373878511555674</v>
      </c>
      <c r="I18" s="223">
        <v>13.415687060699</v>
      </c>
      <c r="J18" s="223">
        <v>18.033467637244982</v>
      </c>
      <c r="K18" s="223">
        <v>18.890977853355363</v>
      </c>
      <c r="L18" s="11"/>
      <c r="O18" s="155" t="s">
        <v>138</v>
      </c>
      <c r="P18" s="46">
        <v>47.283069212132588</v>
      </c>
      <c r="Q18" s="46">
        <v>0.31863326834502548</v>
      </c>
      <c r="R18" s="30" t="e">
        <v>#REF!</v>
      </c>
    </row>
    <row r="19" spans="1:18" ht="15.75" x14ac:dyDescent="0.25">
      <c r="A19" s="10"/>
      <c r="B19" s="166" t="s">
        <v>129</v>
      </c>
      <c r="C19" s="233">
        <v>47.644550793331788</v>
      </c>
      <c r="D19" s="233">
        <v>50.131347351349646</v>
      </c>
      <c r="E19" s="233">
        <v>57.290715861589128</v>
      </c>
      <c r="F19" s="233">
        <v>59.943793724957821</v>
      </c>
      <c r="G19" s="233">
        <v>63.672326460198079</v>
      </c>
      <c r="H19" s="232">
        <v>72.862717676839992</v>
      </c>
      <c r="I19" s="67">
        <v>14.43388631698086</v>
      </c>
      <c r="J19" s="67">
        <v>-13.643038624968673</v>
      </c>
      <c r="K19" s="67">
        <v>6.2200479875331505</v>
      </c>
      <c r="L19" s="11"/>
      <c r="O19" s="155" t="s">
        <v>139</v>
      </c>
      <c r="P19" s="46">
        <v>47.644550793331788</v>
      </c>
      <c r="Q19" s="46">
        <v>0.76450532341172384</v>
      </c>
      <c r="R19" s="30" t="e">
        <v>#REF!</v>
      </c>
    </row>
    <row r="20" spans="1:18" ht="15.75" x14ac:dyDescent="0.25">
      <c r="A20" s="10"/>
      <c r="B20" s="166" t="s">
        <v>130</v>
      </c>
      <c r="C20" s="233">
        <v>48.173113640929593</v>
      </c>
      <c r="D20" s="233">
        <v>50.494164185486255</v>
      </c>
      <c r="E20" s="233">
        <v>55.368233721257845</v>
      </c>
      <c r="F20" s="233">
        <v>60.62665598861836</v>
      </c>
      <c r="G20" s="233">
        <v>56.522035126078407</v>
      </c>
      <c r="H20" s="233"/>
      <c r="I20" s="154"/>
      <c r="J20" s="154"/>
      <c r="K20" s="154">
        <v>-6.7703237059793082</v>
      </c>
      <c r="L20" s="11"/>
      <c r="O20" s="155" t="s">
        <v>140</v>
      </c>
      <c r="P20" s="46">
        <v>48.173113640929593</v>
      </c>
      <c r="Q20" s="46">
        <v>1.1093878288213066</v>
      </c>
      <c r="R20" s="30" t="e">
        <v>#REF!</v>
      </c>
    </row>
    <row r="21" spans="1:18" ht="15.75" x14ac:dyDescent="0.25">
      <c r="A21" s="10"/>
      <c r="B21" s="166" t="s">
        <v>99</v>
      </c>
      <c r="C21" s="233">
        <v>49.011617795305135</v>
      </c>
      <c r="D21" s="233">
        <v>51.421678117467941</v>
      </c>
      <c r="E21" s="233">
        <v>60.773204812759538</v>
      </c>
      <c r="F21" s="233">
        <v>64.80341656386932</v>
      </c>
      <c r="G21" s="233">
        <v>69.573499798968285</v>
      </c>
      <c r="H21" s="233"/>
      <c r="I21" s="154"/>
      <c r="J21" s="154"/>
      <c r="K21" s="154">
        <v>7.3608514612769627</v>
      </c>
      <c r="L21" s="11"/>
      <c r="O21" s="155" t="s">
        <v>141</v>
      </c>
      <c r="P21" s="46">
        <v>49.011617795305135</v>
      </c>
      <c r="Q21" s="46">
        <v>1.7406060995466044</v>
      </c>
      <c r="R21" s="30" t="e">
        <v>#REF!</v>
      </c>
    </row>
    <row r="22" spans="1:18" ht="15.75" x14ac:dyDescent="0.25">
      <c r="A22" s="10"/>
      <c r="B22" s="166" t="s">
        <v>131</v>
      </c>
      <c r="C22" s="233">
        <v>49.578486917625447</v>
      </c>
      <c r="D22" s="233">
        <v>52.329730440959949</v>
      </c>
      <c r="E22" s="233">
        <v>57.071792403917343</v>
      </c>
      <c r="F22" s="233">
        <v>61.293797765197752</v>
      </c>
      <c r="G22" s="233">
        <v>68.401280063019442</v>
      </c>
      <c r="H22" s="233"/>
      <c r="I22" s="154"/>
      <c r="J22" s="154"/>
      <c r="K22" s="154">
        <v>11.59576100186972</v>
      </c>
      <c r="L22" s="11"/>
      <c r="O22" s="155" t="s">
        <v>142</v>
      </c>
      <c r="P22" s="46">
        <v>49.578486917625447</v>
      </c>
      <c r="Q22" s="46">
        <v>1.156601532085344</v>
      </c>
      <c r="R22" s="30" t="e">
        <v>#REF!</v>
      </c>
    </row>
    <row r="23" spans="1:18" ht="15.75" x14ac:dyDescent="0.25">
      <c r="A23" s="10"/>
      <c r="B23" s="166" t="s">
        <v>132</v>
      </c>
      <c r="C23" s="233">
        <v>50.610407150991904</v>
      </c>
      <c r="D23" s="233">
        <v>53.371759791393899</v>
      </c>
      <c r="E23" s="233">
        <v>58.147138883254293</v>
      </c>
      <c r="F23" s="233">
        <v>65.270560572189211</v>
      </c>
      <c r="G23" s="233">
        <v>77.901502525404297</v>
      </c>
      <c r="H23" s="233"/>
      <c r="I23" s="181"/>
      <c r="J23" s="181"/>
      <c r="K23" s="181">
        <v>19.351667646925243</v>
      </c>
      <c r="L23" s="11"/>
      <c r="O23" s="155" t="s">
        <v>143</v>
      </c>
      <c r="P23" s="46">
        <v>50.610407150991904</v>
      </c>
      <c r="Q23" s="46">
        <v>2.0813871046145183</v>
      </c>
      <c r="R23" s="30" t="e">
        <v>#REF!</v>
      </c>
    </row>
    <row r="24" spans="1:18" ht="15.75" x14ac:dyDescent="0.25">
      <c r="A24" s="10"/>
      <c r="B24" s="166" t="s">
        <v>133</v>
      </c>
      <c r="C24" s="233">
        <v>51.7382908022119</v>
      </c>
      <c r="D24" s="233">
        <v>54.406870095726362</v>
      </c>
      <c r="E24" s="233">
        <v>60.109870945221793</v>
      </c>
      <c r="F24" s="233">
        <v>66.285740124663093</v>
      </c>
      <c r="G24" s="233">
        <v>75.058623365273192</v>
      </c>
      <c r="H24" s="233"/>
      <c r="I24" s="154"/>
      <c r="J24" s="154"/>
      <c r="K24" s="154">
        <v>13.234948005575564</v>
      </c>
      <c r="L24" s="11"/>
      <c r="O24" s="155" t="s">
        <v>144</v>
      </c>
      <c r="P24" s="46">
        <v>51.7382908022119</v>
      </c>
      <c r="Q24" s="46">
        <v>2.2285607145088759</v>
      </c>
      <c r="R24" s="30" t="e">
        <v>#REF!</v>
      </c>
    </row>
    <row r="25" spans="1:18" ht="15.75" x14ac:dyDescent="0.25">
      <c r="A25" s="10"/>
      <c r="B25" s="166" t="s">
        <v>134</v>
      </c>
      <c r="C25" s="233">
        <v>52.799301053258226</v>
      </c>
      <c r="D25" s="233">
        <v>55.566331829046696</v>
      </c>
      <c r="E25" s="233">
        <v>70.30429246663229</v>
      </c>
      <c r="F25" s="233">
        <v>82.766143520230855</v>
      </c>
      <c r="G25" s="233">
        <v>97.440630164564524</v>
      </c>
      <c r="H25" s="233"/>
      <c r="I25" s="154"/>
      <c r="J25" s="154"/>
      <c r="K25" s="154">
        <v>17.730059684062383</v>
      </c>
      <c r="L25" s="11"/>
      <c r="O25" s="155" t="s">
        <v>145</v>
      </c>
      <c r="P25" s="46">
        <v>52.799301053258226</v>
      </c>
      <c r="Q25" s="46">
        <v>2.0507253614202581</v>
      </c>
      <c r="R25" s="30" t="e">
        <v>#REF!</v>
      </c>
    </row>
    <row r="26" spans="1:18" ht="15.75" x14ac:dyDescent="0.25">
      <c r="A26" s="10"/>
      <c r="B26" s="164" t="s">
        <v>53</v>
      </c>
      <c r="C26" s="92">
        <v>589.62145575902821</v>
      </c>
      <c r="D26" s="92">
        <v>617.75286194348928</v>
      </c>
      <c r="E26" s="92">
        <v>690.34185037186421</v>
      </c>
      <c r="F26" s="92">
        <v>766.89757156687415</v>
      </c>
      <c r="G26" s="92">
        <v>849.16566214626641</v>
      </c>
      <c r="H26" s="93">
        <v>444.32915686902197</v>
      </c>
      <c r="I26" s="5"/>
      <c r="J26" s="5"/>
      <c r="K26" s="5"/>
      <c r="L26" s="11"/>
      <c r="N26" s="30">
        <v>2010</v>
      </c>
      <c r="O26" s="155" t="s">
        <v>147</v>
      </c>
      <c r="P26" s="46">
        <v>50.036769891532053</v>
      </c>
      <c r="Q26" s="46">
        <v>-5.2321358552448132</v>
      </c>
      <c r="R26" s="30">
        <v>0</v>
      </c>
    </row>
    <row r="27" spans="1:18" ht="15.75" x14ac:dyDescent="0.25">
      <c r="A27" s="10"/>
      <c r="B27" s="164" t="s">
        <v>54</v>
      </c>
      <c r="C27" s="94"/>
      <c r="D27" s="95">
        <v>4.7710960837147764</v>
      </c>
      <c r="E27" s="95">
        <v>11.750490026060811</v>
      </c>
      <c r="F27" s="95">
        <v>11.089537908468383</v>
      </c>
      <c r="G27" s="95">
        <v>10.727389631878426</v>
      </c>
      <c r="H27" s="96"/>
      <c r="I27" s="5"/>
      <c r="J27" s="5"/>
      <c r="K27" s="5"/>
      <c r="L27" s="11"/>
      <c r="O27" s="155" t="s">
        <v>148</v>
      </c>
      <c r="P27" s="46">
        <v>48.667703219642434</v>
      </c>
      <c r="Q27" s="46">
        <v>-2.7361212061798423</v>
      </c>
      <c r="R27" s="30">
        <v>0</v>
      </c>
    </row>
    <row r="28" spans="1:18" ht="15.75" x14ac:dyDescent="0.25">
      <c r="A28" s="10"/>
      <c r="B28" s="164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55" t="s">
        <v>149</v>
      </c>
      <c r="P28" s="46">
        <v>46.945257131912783</v>
      </c>
      <c r="Q28" s="46">
        <v>-3.5391974015212324</v>
      </c>
      <c r="R28" s="30">
        <v>0</v>
      </c>
    </row>
    <row r="29" spans="1:18" ht="15.75" x14ac:dyDescent="0.25">
      <c r="A29" s="10"/>
      <c r="B29" s="164" t="s">
        <v>373</v>
      </c>
      <c r="C29" s="92">
        <v>287.710238398706</v>
      </c>
      <c r="D29" s="92">
        <v>300.16232748340821</v>
      </c>
      <c r="E29" s="92">
        <v>328.56731713882101</v>
      </c>
      <c r="F29" s="92">
        <v>365.85125703210554</v>
      </c>
      <c r="G29" s="92">
        <v>404.26809110295818</v>
      </c>
      <c r="H29" s="93">
        <v>444.32915686902197</v>
      </c>
      <c r="I29" s="5"/>
      <c r="J29" s="5"/>
      <c r="K29" s="5"/>
      <c r="L29" s="11"/>
      <c r="O29" s="155" t="s">
        <v>150</v>
      </c>
      <c r="P29" s="46">
        <v>47.132888150154344</v>
      </c>
      <c r="Q29" s="46">
        <v>0.39968045699341204</v>
      </c>
      <c r="R29" s="30">
        <v>0</v>
      </c>
    </row>
    <row r="30" spans="1:18" ht="15.75" x14ac:dyDescent="0.25">
      <c r="A30" s="10"/>
      <c r="B30" s="164" t="s">
        <v>56</v>
      </c>
      <c r="C30" s="97"/>
      <c r="D30" s="95">
        <v>4.3279965127435815</v>
      </c>
      <c r="E30" s="95">
        <v>9.4632094219028637</v>
      </c>
      <c r="F30" s="95">
        <v>11.347428045477791</v>
      </c>
      <c r="G30" s="95">
        <v>10.500670240277831</v>
      </c>
      <c r="H30" s="95">
        <v>9.9095295047318288</v>
      </c>
      <c r="I30" s="5"/>
      <c r="J30" s="5"/>
      <c r="K30" s="5"/>
      <c r="L30" s="11"/>
      <c r="O30" s="155" t="s">
        <v>151</v>
      </c>
      <c r="P30" s="46">
        <v>47.283069212132588</v>
      </c>
      <c r="Q30" s="46">
        <v>0.31863326834502548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55" t="s">
        <v>152</v>
      </c>
      <c r="P31" s="46">
        <v>47.644550793331788</v>
      </c>
      <c r="Q31" s="46">
        <v>0.76450532341172384</v>
      </c>
      <c r="R31" s="30">
        <v>0</v>
      </c>
    </row>
    <row r="32" spans="1:18" ht="15.75" x14ac:dyDescent="0.25">
      <c r="A32" s="10"/>
      <c r="B32" s="253" t="s">
        <v>88</v>
      </c>
      <c r="C32" s="253"/>
      <c r="D32" s="253"/>
      <c r="E32" s="253"/>
      <c r="F32" s="253"/>
      <c r="G32" s="253"/>
      <c r="H32" s="253"/>
      <c r="I32" s="253"/>
      <c r="J32" s="253"/>
      <c r="K32" s="253"/>
      <c r="L32" s="77"/>
      <c r="O32" s="155" t="s">
        <v>153</v>
      </c>
      <c r="P32" s="46">
        <v>48.173113640929593</v>
      </c>
      <c r="Q32" s="46">
        <v>1.1093878288213066</v>
      </c>
      <c r="R32" s="30">
        <v>0</v>
      </c>
    </row>
    <row r="33" spans="1:18" ht="15.75" x14ac:dyDescent="0.25">
      <c r="A33" s="10"/>
      <c r="B33" s="252" t="s">
        <v>219</v>
      </c>
      <c r="C33" s="252"/>
      <c r="D33" s="252"/>
      <c r="E33" s="252"/>
      <c r="F33" s="252"/>
      <c r="G33" s="252"/>
      <c r="H33" s="252"/>
      <c r="I33" s="252"/>
      <c r="J33" s="252"/>
      <c r="K33" s="252"/>
      <c r="L33" s="11"/>
      <c r="O33" s="155" t="s">
        <v>154</v>
      </c>
      <c r="P33" s="46">
        <v>49.011617795305135</v>
      </c>
      <c r="Q33" s="46">
        <v>1.7406060995466044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55" t="s">
        <v>156</v>
      </c>
      <c r="P34" s="46">
        <v>49.578486917625447</v>
      </c>
      <c r="Q34" s="46">
        <v>1.156601532085344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55" t="s">
        <v>199</v>
      </c>
      <c r="P35" s="46">
        <v>50.610407150991904</v>
      </c>
      <c r="Q35" s="46">
        <v>2.0813871046145183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55" t="s">
        <v>200</v>
      </c>
      <c r="P36" s="46">
        <v>51.7382908022119</v>
      </c>
      <c r="Q36" s="46">
        <v>2.2285607145088759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55" t="s">
        <v>208</v>
      </c>
      <c r="P37" s="46">
        <v>52.799301053258226</v>
      </c>
      <c r="Q37" s="46">
        <v>2.0507253614202581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55"/>
      <c r="P38" s="46">
        <f>+D14</f>
        <v>51.278830980083647</v>
      </c>
      <c r="Q38" s="46">
        <f t="shared" ref="Q38:Q78" si="0">+(P38/P37-1)*100</f>
        <v>-2.8797162895033313</v>
      </c>
      <c r="R38" s="30">
        <f>+(P38/P26-1)*100</f>
        <v>2.4822967014938913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55"/>
      <c r="P39" s="46">
        <f t="shared" ref="P39:P49" si="1">+D15</f>
        <v>50.148924815427598</v>
      </c>
      <c r="Q39" s="46">
        <f t="shared" si="0"/>
        <v>-2.2034553890179276</v>
      </c>
      <c r="R39" s="30">
        <f>+((SUM(P38:P39)/SUM(P26:P27))-1)*100</f>
        <v>2.759026616017124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55"/>
      <c r="P40" s="46">
        <f t="shared" si="1"/>
        <v>49.107283796050673</v>
      </c>
      <c r="Q40" s="46">
        <f t="shared" si="0"/>
        <v>-2.0770954177196654</v>
      </c>
      <c r="R40" s="30">
        <f>+((SUM(P38:P40)/SUM(P26:P28))-1)*100</f>
        <v>3.3541492595428268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55"/>
      <c r="P41" s="46">
        <f t="shared" si="1"/>
        <v>49.54698611305804</v>
      </c>
      <c r="Q41" s="46">
        <f t="shared" si="0"/>
        <v>0.89539123938011667</v>
      </c>
      <c r="R41" s="30">
        <f>+((SUM(P38:P41)/SUM(P26:P29))-1)*100</f>
        <v>3.7863409949588256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55"/>
      <c r="P42" s="46">
        <f t="shared" si="1"/>
        <v>49.948954427438601</v>
      </c>
      <c r="Q42" s="46">
        <f t="shared" si="0"/>
        <v>0.81128711535214393</v>
      </c>
      <c r="R42" s="30">
        <f>+((SUM(P38:P42)/SUM(P26:P30))-1)*100</f>
        <v>4.1510690786704663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55" t="s">
        <v>335</v>
      </c>
      <c r="P43" s="46">
        <f t="shared" si="1"/>
        <v>50.131347351349646</v>
      </c>
      <c r="Q43" s="46">
        <f t="shared" si="0"/>
        <v>0.36515864246169372</v>
      </c>
      <c r="R43" s="30">
        <f>+((SUM(P38:P43)/SUM(P26:P31))-1)*100</f>
        <v>4.3279965127435815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55"/>
      <c r="P44" s="46">
        <f t="shared" si="1"/>
        <v>50.494164185486255</v>
      </c>
      <c r="Q44" s="46">
        <f t="shared" si="0"/>
        <v>0.72373246143531134</v>
      </c>
      <c r="R44" s="30">
        <f>+((SUM(P38:P44)/SUM(P26:P32))-1)*100</f>
        <v>4.3982946875900986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55"/>
      <c r="P45" s="46">
        <f t="shared" si="1"/>
        <v>51.421678117467941</v>
      </c>
      <c r="Q45" s="46">
        <f t="shared" si="0"/>
        <v>1.8368735218084575</v>
      </c>
      <c r="R45" s="30">
        <f>+((SUM(P38:P45)/SUM(P26:P33))-1)*100</f>
        <v>4.4643867283561844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55"/>
      <c r="P46" s="46">
        <f t="shared" si="1"/>
        <v>52.329730440959949</v>
      </c>
      <c r="Q46" s="46">
        <f t="shared" si="0"/>
        <v>1.7658939901137538</v>
      </c>
      <c r="R46" s="30">
        <f>+((SUM(P38:P46)/SUM(P26:P34))-1)*100</f>
        <v>4.5881844252936288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55"/>
      <c r="P47" s="46">
        <f t="shared" si="1"/>
        <v>53.371759791393899</v>
      </c>
      <c r="Q47" s="46">
        <f t="shared" si="0"/>
        <v>1.9912759757277909</v>
      </c>
      <c r="R47" s="30">
        <f>+((SUM(P38:P47)/SUM(P26:P35))-1)*100</f>
        <v>4.6787365657807944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55"/>
      <c r="P48" s="46">
        <f t="shared" si="1"/>
        <v>54.406870095726362</v>
      </c>
      <c r="Q48" s="46">
        <f t="shared" si="0"/>
        <v>1.9394344656766815</v>
      </c>
      <c r="R48" s="30">
        <f>+((SUM(P38:P48)/SUM(P26:P36))-1)*100</f>
        <v>4.7249121867138033</v>
      </c>
    </row>
    <row r="49" spans="1:18" x14ac:dyDescent="0.25">
      <c r="A49" s="187" t="s">
        <v>372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55"/>
      <c r="P49" s="46">
        <f t="shared" si="1"/>
        <v>55.566331829046696</v>
      </c>
      <c r="Q49" s="46">
        <f t="shared" si="0"/>
        <v>2.131094347607787</v>
      </c>
      <c r="R49" s="30">
        <f>+((SUM(P38:P49)/SUM(P26:P37))-1)*100</f>
        <v>4.7710960837147764</v>
      </c>
    </row>
    <row r="50" spans="1:18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55"/>
      <c r="P50" s="46">
        <f>+E14</f>
        <v>52.328889222596381</v>
      </c>
      <c r="Q50" s="46">
        <f t="shared" si="0"/>
        <v>-5.826266553657911</v>
      </c>
      <c r="R50" s="30">
        <f>+(P50/P38-1)*100</f>
        <v>2.0477421626880821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55"/>
      <c r="P51" s="46">
        <f t="shared" ref="P51:P61" si="2">+E15</f>
        <v>51.118111228757094</v>
      </c>
      <c r="Q51" s="46">
        <f t="shared" si="0"/>
        <v>-2.3137850082941447</v>
      </c>
      <c r="R51" s="30">
        <f>+((SUM(P50:P51)/SUM(P38:P39))-1)*100</f>
        <v>1.9908205993566908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55"/>
      <c r="P52" s="46">
        <f t="shared" si="2"/>
        <v>54.953688526793961</v>
      </c>
      <c r="Q52" s="46">
        <f t="shared" si="0"/>
        <v>7.5033627139946324</v>
      </c>
      <c r="R52" s="30">
        <f>+((SUM(P50:P52)/SUM(P38:P40))-1)*100</f>
        <v>5.2251285866246944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55"/>
      <c r="P53" s="46">
        <f t="shared" si="2"/>
        <v>54.39368846239595</v>
      </c>
      <c r="Q53" s="46">
        <f t="shared" si="0"/>
        <v>-1.0190399942398232</v>
      </c>
      <c r="R53" s="30">
        <f>+((SUM(P50:P53)/SUM(P38:P41))-1)*100</f>
        <v>6.353570087645255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55"/>
      <c r="P54" s="46">
        <f t="shared" si="2"/>
        <v>58.482223836688476</v>
      </c>
      <c r="Q54" s="46">
        <f t="shared" si="0"/>
        <v>7.5165621046622944</v>
      </c>
      <c r="R54" s="30">
        <f>+((SUM(P50:P54)/SUM(P38:P42))-1)*100</f>
        <v>8.4971954811168047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55" t="s">
        <v>336</v>
      </c>
      <c r="P55" s="46">
        <f t="shared" si="2"/>
        <v>57.290715861589128</v>
      </c>
      <c r="Q55" s="46">
        <f t="shared" si="0"/>
        <v>-2.0373848614694157</v>
      </c>
      <c r="R55" s="30">
        <f>+((SUM(P50:P55)/SUM(P38:P43))-1)*100</f>
        <v>9.4632094219028637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55"/>
      <c r="P56" s="46">
        <f t="shared" si="2"/>
        <v>55.368233721257845</v>
      </c>
      <c r="Q56" s="46">
        <f t="shared" si="0"/>
        <v>-3.3556608805096477</v>
      </c>
      <c r="R56" s="30">
        <f>+((SUM(P50:P56)/SUM(P38:P44))-1)*100</f>
        <v>9.4905013829340579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55"/>
      <c r="P57" s="46">
        <f t="shared" si="2"/>
        <v>60.773204812759538</v>
      </c>
      <c r="Q57" s="46">
        <f t="shared" si="0"/>
        <v>9.7618629460208606</v>
      </c>
      <c r="R57" s="30">
        <f>+((SUM(P50:P57)/SUM(P38:P45))-1)*100</f>
        <v>10.602561663351961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55"/>
      <c r="P58" s="46">
        <f t="shared" si="2"/>
        <v>57.071792403917343</v>
      </c>
      <c r="Q58" s="46">
        <f t="shared" si="0"/>
        <v>-6.0905335176022701</v>
      </c>
      <c r="R58" s="30">
        <f>+((SUM(P50:P58)/SUM(P38:P46))-1)*100</f>
        <v>10.425137376734606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55"/>
      <c r="P59" s="46">
        <f t="shared" si="2"/>
        <v>58.147138883254293</v>
      </c>
      <c r="Q59" s="46">
        <f t="shared" si="0"/>
        <v>1.884199591501079</v>
      </c>
      <c r="R59" s="30">
        <f>+((SUM(P50:P59)/SUM(P38:P47))-1)*100</f>
        <v>10.269814064504224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55"/>
      <c r="P60" s="46">
        <f t="shared" si="2"/>
        <v>60.109870945221793</v>
      </c>
      <c r="Q60" s="46">
        <f t="shared" si="0"/>
        <v>3.3754576745524956</v>
      </c>
      <c r="R60" s="30">
        <f>+((SUM(P50:P60)/SUM(P38:P48))-1)*100</f>
        <v>10.290361773522537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55"/>
      <c r="P61" s="46">
        <f t="shared" si="2"/>
        <v>70.30429246663229</v>
      </c>
      <c r="Q61" s="46">
        <f t="shared" si="0"/>
        <v>16.959646329470068</v>
      </c>
      <c r="R61" s="30">
        <f>+((SUM(P50:P61)/SUM(P38:P49))-1)*100</f>
        <v>11.750490026060811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55"/>
      <c r="P62" s="46">
        <f>+F14</f>
        <v>63.677949270849489</v>
      </c>
      <c r="Q62" s="46">
        <f t="shared" si="0"/>
        <v>-9.4252327465322079</v>
      </c>
      <c r="R62" s="30">
        <f>+(P62/P50-1)*100</f>
        <v>21.687943728322857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55"/>
      <c r="P63" s="46">
        <f t="shared" ref="P63:P73" si="3">+F15</f>
        <v>56.984609974584863</v>
      </c>
      <c r="Q63" s="46">
        <f t="shared" si="0"/>
        <v>-10.511235636366045</v>
      </c>
      <c r="R63" s="30">
        <f>+((SUM(P62:P63)/SUM(P50:P51))-1)*100</f>
        <v>16.641912011916272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55"/>
      <c r="P64" s="46">
        <f t="shared" si="3"/>
        <v>62.421555865636762</v>
      </c>
      <c r="Q64" s="46">
        <f t="shared" si="0"/>
        <v>9.5410776584708969</v>
      </c>
      <c r="R64" s="30">
        <f>+((SUM(P62:P64)/SUM(P50:P52))-1)*100</f>
        <v>15.582903263968095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55"/>
      <c r="P65" s="46">
        <f t="shared" si="3"/>
        <v>60.250490992812878</v>
      </c>
      <c r="Q65" s="46">
        <f t="shared" si="0"/>
        <v>-3.4780691424884269</v>
      </c>
      <c r="R65" s="30">
        <f>+((SUM(P62:P65)/SUM(P50:P53))-1)*100</f>
        <v>14.351990419424432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55"/>
      <c r="P66" s="46">
        <f t="shared" si="3"/>
        <v>62.57285720326373</v>
      </c>
      <c r="Q66" s="46">
        <f t="shared" si="0"/>
        <v>3.8545183154239826</v>
      </c>
      <c r="R66" s="30">
        <f>+((SUM(P62:P66)/SUM(P50:P54))-1)*100</f>
        <v>12.765886134987658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55" t="s">
        <v>337</v>
      </c>
      <c r="P67" s="46">
        <f t="shared" si="3"/>
        <v>59.943793724957821</v>
      </c>
      <c r="Q67" s="46">
        <f t="shared" si="0"/>
        <v>-4.2016036917821626</v>
      </c>
      <c r="R67" s="30">
        <f>+((SUM(P62:P67)/SUM(P50:P55))-1)*100</f>
        <v>11.347428045477791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55"/>
      <c r="P68" s="46">
        <f t="shared" si="3"/>
        <v>60.62665598861836</v>
      </c>
      <c r="Q68" s="46">
        <f t="shared" si="0"/>
        <v>1.1391709153306895</v>
      </c>
      <c r="R68" s="30">
        <f>+((SUM(P62:P68)/SUM(P50:P56))-1)*100</f>
        <v>11.080599872906571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55"/>
      <c r="P69" s="46">
        <f t="shared" si="3"/>
        <v>64.80341656386932</v>
      </c>
      <c r="Q69" s="46">
        <f t="shared" si="0"/>
        <v>6.8893137962863671</v>
      </c>
      <c r="R69" s="30">
        <f>+((SUM(P62:P69)/SUM(P50:P57))-1)*100</f>
        <v>10.472601071524013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55"/>
      <c r="P70" s="46">
        <f t="shared" si="3"/>
        <v>61.293797765197752</v>
      </c>
      <c r="Q70" s="46">
        <f t="shared" si="0"/>
        <v>-5.4157928466819882</v>
      </c>
      <c r="R70" s="30">
        <f>+((SUM(P62:P70)/SUM(P50:P58))-1)*100</f>
        <v>10.122867350622222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55"/>
      <c r="P71" s="46">
        <f t="shared" si="3"/>
        <v>65.270560572189211</v>
      </c>
      <c r="Q71" s="46">
        <f t="shared" si="0"/>
        <v>6.4880346005406819</v>
      </c>
      <c r="R71" s="30">
        <f>+((SUM(P62:P71)/SUM(P50:P59))-1)*100</f>
        <v>10.343835875739881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55"/>
      <c r="P72" s="46">
        <f t="shared" si="3"/>
        <v>66.285740124663093</v>
      </c>
      <c r="Q72" s="46">
        <f t="shared" si="0"/>
        <v>1.5553406368420841</v>
      </c>
      <c r="R72" s="30">
        <f>+((SUM(P62:P72)/SUM(P50:P60))-1)*100</f>
        <v>10.337094797603786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55"/>
      <c r="P73" s="46">
        <f t="shared" si="3"/>
        <v>82.766143520230855</v>
      </c>
      <c r="Q73" s="46">
        <f t="shared" si="0"/>
        <v>24.862667844657381</v>
      </c>
      <c r="R73" s="30">
        <f>+((SUM(P62:P73)/SUM(P50:P61))-1)*100</f>
        <v>11.089537908468383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55"/>
      <c r="P74" s="46">
        <f>+G14</f>
        <v>69.330960541975315</v>
      </c>
      <c r="Q74" s="46">
        <f t="shared" si="0"/>
        <v>-16.23270386516381</v>
      </c>
      <c r="R74" s="30">
        <f>+(P74/P62-1)*100</f>
        <v>8.8775020801646001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55"/>
      <c r="P75" s="46">
        <f t="shared" ref="P75:P85" si="4">+G15</f>
        <v>64.115812295603945</v>
      </c>
      <c r="Q75" s="46">
        <f t="shared" si="0"/>
        <v>-7.5221058609363123</v>
      </c>
      <c r="R75" s="30">
        <f>+((SUM(P74:P75)/SUM(P62:P63))-1)*100</f>
        <v>10.595012796091208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55"/>
      <c r="P76" s="46">
        <f t="shared" si="4"/>
        <v>66.718512701057875</v>
      </c>
      <c r="Q76" s="46">
        <f t="shared" si="0"/>
        <v>4.059373674397615</v>
      </c>
      <c r="R76" s="30">
        <f>+((SUM(P74:P76)/SUM(P62:P64))-1)*100</f>
        <v>9.3296845644983648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55"/>
      <c r="P77" s="46">
        <f t="shared" si="4"/>
        <v>66.036997304379071</v>
      </c>
      <c r="Q77" s="46">
        <f t="shared" si="0"/>
        <v>-1.0214787007204906</v>
      </c>
      <c r="R77" s="30">
        <f>+((SUM(P74:P77)/SUM(P62:P65))-1)*100</f>
        <v>9.3976262173615979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55"/>
      <c r="P78" s="46">
        <f t="shared" si="4"/>
        <v>74.393481799743952</v>
      </c>
      <c r="Q78" s="46">
        <f t="shared" si="0"/>
        <v>12.654246613982156</v>
      </c>
      <c r="R78" s="30">
        <f>+((SUM(P74:P78)/SUM(P62:P66))-1)*100</f>
        <v>11.339475330415016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55" t="s">
        <v>338</v>
      </c>
      <c r="P79" s="46">
        <f t="shared" si="4"/>
        <v>63.672326460198079</v>
      </c>
      <c r="Q79" s="46">
        <f>+(P79/P78-1)*100</f>
        <v>-14.411417613717303</v>
      </c>
      <c r="R79" s="30">
        <f>+((SUM(P74:P79)/SUM(P62:P67))-1)*100</f>
        <v>10.500670240277831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55"/>
      <c r="P80" s="46">
        <f t="shared" si="4"/>
        <v>56.522035126078407</v>
      </c>
      <c r="Q80" s="46">
        <f>+(P80/P79-1)*100</f>
        <v>-11.229825784030933</v>
      </c>
      <c r="R80" s="30">
        <f>+((SUM(P74:P80)/SUM(P62:P68))-1)*100</f>
        <v>8.0454842233870458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55"/>
      <c r="P81" s="46">
        <f t="shared" si="4"/>
        <v>69.573499798968285</v>
      </c>
      <c r="Q81" s="46">
        <f>+(P81/P80-1)*100</f>
        <v>23.090931959150439</v>
      </c>
      <c r="R81" s="30">
        <f>+((SUM(P74:P81)/SUM(P62:P69))-1)*100</f>
        <v>7.955176411132503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55"/>
      <c r="P82" s="46">
        <f t="shared" si="4"/>
        <v>68.401280063019442</v>
      </c>
      <c r="Q82" s="46">
        <f>+(P82/P81-1)*100</f>
        <v>-1.6848652710241052</v>
      </c>
      <c r="R82" s="30">
        <f>+((SUM(P74:P82)/SUM(P62:P70))-1)*100</f>
        <v>8.359004315442963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55"/>
      <c r="P83" s="46">
        <f t="shared" si="4"/>
        <v>77.901502525404297</v>
      </c>
      <c r="Q83" s="46">
        <f>+(P83/P82-1)*100</f>
        <v>13.888954203243141</v>
      </c>
      <c r="R83" s="30">
        <f>+((SUM(P74:P83)/SUM(P62:P71))-1)*100</f>
        <v>9.5202931483235211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55"/>
      <c r="P84" s="46">
        <f t="shared" si="4"/>
        <v>75.058623365273192</v>
      </c>
      <c r="Q84" s="46">
        <f t="shared" ref="Q84:Q91" si="5">+(P84/P83-1)*100</f>
        <v>-3.6493251965249551</v>
      </c>
      <c r="R84" s="30">
        <f>+((SUM(P74:P84)/SUM(P62:P72))-1)*100</f>
        <v>9.880207393490803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55"/>
      <c r="P85" s="46">
        <f t="shared" si="4"/>
        <v>97.440630164564524</v>
      </c>
      <c r="Q85" s="46">
        <f t="shared" si="5"/>
        <v>29.819367576686261</v>
      </c>
      <c r="R85" s="30">
        <f>+((SUM(P74:P85)/SUM(P62:P73))-1)*100</f>
        <v>10.727389631878426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55"/>
      <c r="P86" s="191">
        <f t="shared" ref="P86:P91" si="6">+H14</f>
        <v>67.23797732624638</v>
      </c>
      <c r="Q86" s="46">
        <f t="shared" si="5"/>
        <v>-30.995953933497557</v>
      </c>
      <c r="R86" s="30">
        <f>+((SUM(P86)/SUM(P74))-1)*100</f>
        <v>-3.018829105161136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1">
        <f t="shared" si="6"/>
        <v>70.018897842289206</v>
      </c>
      <c r="Q87" s="46">
        <f t="shared" si="5"/>
        <v>4.1359371989277527</v>
      </c>
      <c r="R87" s="30">
        <f>+((SUM(P86:P87)/SUM(P74:P75))-1)*100</f>
        <v>2.8551475992556918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55"/>
      <c r="P88" s="191">
        <f t="shared" si="6"/>
        <v>78.352672939026363</v>
      </c>
      <c r="Q88" s="46">
        <f t="shared" si="5"/>
        <v>11.902179773677934</v>
      </c>
      <c r="R88" s="30">
        <f>+((SUM(P86:P88)/SUM(P74:P76))-1)*100</f>
        <v>7.7157547710458019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55"/>
      <c r="P89" s="191">
        <f t="shared" si="6"/>
        <v>71.483012573064357</v>
      </c>
      <c r="Q89" s="46">
        <f t="shared" si="5"/>
        <v>-8.7676145666503835</v>
      </c>
      <c r="R89" s="30">
        <f>+((SUM(P86:P89)/SUM(P74:P77))-1)*100</f>
        <v>7.8475201694380159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191">
        <f t="shared" si="6"/>
        <v>84.373878511555674</v>
      </c>
      <c r="Q90" s="46">
        <f t="shared" si="5"/>
        <v>18.033467637244982</v>
      </c>
      <c r="R90" s="30">
        <f>+((SUM(P86:P90)/SUM(P74:P78))-1)*100</f>
        <v>9.0637282532861629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O91" s="155" t="s">
        <v>339</v>
      </c>
      <c r="P91" s="191">
        <f t="shared" si="6"/>
        <v>72.862717676839992</v>
      </c>
      <c r="Q91" s="46">
        <f t="shared" si="5"/>
        <v>-13.643038624968673</v>
      </c>
      <c r="R91" s="30">
        <f>+((SUM(P86:P91)/SUM(P74:P79))-1)*100</f>
        <v>9.9095295047318288</v>
      </c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31
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zoomScaleSheetLayoutView="90" workbookViewId="0">
      <selection activeCell="A46" sqref="A46:H53"/>
    </sheetView>
  </sheetViews>
  <sheetFormatPr baseColWidth="10" defaultColWidth="11.5703125" defaultRowHeight="15" x14ac:dyDescent="0.25"/>
  <cols>
    <col min="1" max="1" width="3.7109375" style="1" customWidth="1"/>
    <col min="2" max="2" width="15" style="1" customWidth="1"/>
    <col min="3" max="8" width="8.85546875" style="1" customWidth="1"/>
    <col min="9" max="10" width="11.28515625" style="1" customWidth="1"/>
    <col min="11" max="11" width="11.42578125" style="1" customWidth="1"/>
    <col min="12" max="12" width="1.7109375" style="1" customWidth="1"/>
    <col min="13" max="14" width="11.5703125" style="30" customWidth="1"/>
    <col min="15" max="15" width="5.85546875" style="30" customWidth="1"/>
    <col min="16" max="16" width="14.71093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47" t="s">
        <v>89</v>
      </c>
      <c r="D8" s="247"/>
      <c r="E8" s="247"/>
      <c r="F8" s="247"/>
      <c r="G8" s="247"/>
      <c r="H8" s="247"/>
      <c r="I8" s="247"/>
      <c r="J8" s="247"/>
      <c r="K8" s="247"/>
      <c r="L8" s="11"/>
    </row>
    <row r="9" spans="1:18" ht="15.6" x14ac:dyDescent="0.3">
      <c r="A9" s="10"/>
      <c r="B9" s="3"/>
      <c r="C9" s="248" t="s">
        <v>371</v>
      </c>
      <c r="D9" s="248"/>
      <c r="E9" s="248"/>
      <c r="F9" s="248"/>
      <c r="G9" s="248"/>
      <c r="H9" s="248"/>
      <c r="I9" s="248"/>
      <c r="J9" s="248"/>
      <c r="K9" s="248"/>
      <c r="L9" s="70"/>
    </row>
    <row r="10" spans="1:18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</row>
    <row r="11" spans="1:18" ht="23.25" customHeight="1" x14ac:dyDescent="0.25">
      <c r="A11" s="10"/>
      <c r="B11" s="62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271</v>
      </c>
      <c r="K11" s="246" t="s">
        <v>212</v>
      </c>
      <c r="L11" s="11"/>
      <c r="N11" s="195"/>
    </row>
    <row r="12" spans="1:18" ht="25.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0" t="s">
        <v>1</v>
      </c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66" t="s">
        <v>124</v>
      </c>
      <c r="C14" s="233">
        <v>58.090756075114385</v>
      </c>
      <c r="D14" s="233">
        <v>64.592014206149784</v>
      </c>
      <c r="E14" s="233">
        <v>76.251140721007843</v>
      </c>
      <c r="F14" s="233">
        <v>80.719323651522998</v>
      </c>
      <c r="G14" s="233">
        <v>94.500044987579727</v>
      </c>
      <c r="H14" s="233">
        <v>107.86687654312662</v>
      </c>
      <c r="I14" s="181">
        <v>14.144788563120493</v>
      </c>
      <c r="J14" s="181">
        <v>2.7171736059184326</v>
      </c>
      <c r="K14" s="181">
        <v>17.072394456066185</v>
      </c>
      <c r="L14" s="11"/>
      <c r="N14" s="30">
        <v>2009</v>
      </c>
      <c r="O14" s="155" t="s">
        <v>146</v>
      </c>
      <c r="P14" s="46">
        <v>58.090756075114385</v>
      </c>
      <c r="Q14" s="46" t="e">
        <v>#REF!</v>
      </c>
      <c r="R14" s="30" t="e">
        <v>#REF!</v>
      </c>
    </row>
    <row r="15" spans="1:18" ht="15.75" x14ac:dyDescent="0.25">
      <c r="A15" s="10"/>
      <c r="B15" s="166" t="s">
        <v>125</v>
      </c>
      <c r="C15" s="233">
        <v>57.73942539819263</v>
      </c>
      <c r="D15" s="233">
        <v>63.48817756000232</v>
      </c>
      <c r="E15" s="233">
        <v>72.025939992351354</v>
      </c>
      <c r="F15" s="233">
        <v>76.309172033164558</v>
      </c>
      <c r="G15" s="233">
        <v>90.970151620541742</v>
      </c>
      <c r="H15" s="233">
        <v>103.94661248547278</v>
      </c>
      <c r="I15" s="181">
        <v>14.264525928305538</v>
      </c>
      <c r="J15" s="181">
        <v>-3.6343539215084819</v>
      </c>
      <c r="K15" s="181">
        <v>19.212604719397831</v>
      </c>
      <c r="L15" s="11"/>
      <c r="O15" s="155" t="s">
        <v>135</v>
      </c>
      <c r="P15" s="46">
        <v>57.73942539819263</v>
      </c>
      <c r="Q15" s="46">
        <v>-0.60479618558840764</v>
      </c>
      <c r="R15" s="30" t="e">
        <v>#REF!</v>
      </c>
    </row>
    <row r="16" spans="1:18" ht="15.75" x14ac:dyDescent="0.25">
      <c r="A16" s="10"/>
      <c r="B16" s="166" t="s">
        <v>126</v>
      </c>
      <c r="C16" s="233">
        <v>55.965261527577852</v>
      </c>
      <c r="D16" s="233">
        <v>62.739689494368768</v>
      </c>
      <c r="E16" s="233">
        <v>70.721014038811362</v>
      </c>
      <c r="F16" s="233">
        <v>76.973216729992345</v>
      </c>
      <c r="G16" s="233">
        <v>91.317262413997554</v>
      </c>
      <c r="H16" s="233">
        <v>107.52652378088244</v>
      </c>
      <c r="I16" s="223">
        <v>17.750489818013037</v>
      </c>
      <c r="J16" s="223">
        <v>3.443990342552028</v>
      </c>
      <c r="K16" s="223">
        <v>18.63511269682472</v>
      </c>
      <c r="L16" s="11"/>
      <c r="O16" s="155" t="s">
        <v>136</v>
      </c>
      <c r="P16" s="46">
        <v>55.965261527577852</v>
      </c>
      <c r="Q16" s="46">
        <v>-3.0727078740037328</v>
      </c>
      <c r="R16" s="30" t="e">
        <v>#REF!</v>
      </c>
    </row>
    <row r="17" spans="1:18" ht="15.75" x14ac:dyDescent="0.25">
      <c r="A17" s="10"/>
      <c r="B17" s="166" t="s">
        <v>127</v>
      </c>
      <c r="C17" s="233">
        <v>56.804863037333433</v>
      </c>
      <c r="D17" s="233">
        <v>63.895942037078889</v>
      </c>
      <c r="E17" s="233">
        <v>70.188659270505042</v>
      </c>
      <c r="F17" s="233">
        <v>76.791180582919708</v>
      </c>
      <c r="G17" s="233">
        <v>90.76513528058274</v>
      </c>
      <c r="H17" s="233">
        <v>102.25861340179604</v>
      </c>
      <c r="I17" s="223">
        <v>12.662877751113854</v>
      </c>
      <c r="J17" s="223">
        <v>-4.8991729611024599</v>
      </c>
      <c r="K17" s="223">
        <v>18.197343225598473</v>
      </c>
      <c r="L17" s="12"/>
      <c r="O17" s="155" t="s">
        <v>137</v>
      </c>
      <c r="P17" s="46">
        <v>56.804863037333433</v>
      </c>
      <c r="Q17" s="46">
        <v>1.5002190409524996</v>
      </c>
      <c r="R17" s="30" t="e">
        <v>#REF!</v>
      </c>
    </row>
    <row r="18" spans="1:18" ht="15.75" x14ac:dyDescent="0.25">
      <c r="A18" s="10"/>
      <c r="B18" s="166" t="s">
        <v>128</v>
      </c>
      <c r="C18" s="233">
        <v>57.005731569349024</v>
      </c>
      <c r="D18" s="233">
        <v>64.578745282382854</v>
      </c>
      <c r="E18" s="233">
        <v>69.71055607834559</v>
      </c>
      <c r="F18" s="233">
        <v>77.576881503958788</v>
      </c>
      <c r="G18" s="233">
        <v>89.753155692961201</v>
      </c>
      <c r="H18" s="233">
        <v>108.3190027122769</v>
      </c>
      <c r="I18" s="223">
        <v>20.68545320325903</v>
      </c>
      <c r="J18" s="223">
        <v>5.9265318674606826</v>
      </c>
      <c r="K18" s="223">
        <v>15.695751044569972</v>
      </c>
      <c r="L18" s="11"/>
      <c r="O18" s="155" t="s">
        <v>138</v>
      </c>
      <c r="P18" s="46">
        <v>57.005731569349024</v>
      </c>
      <c r="Q18" s="46">
        <v>0.35361150661268326</v>
      </c>
      <c r="R18" s="30" t="e">
        <v>#REF!</v>
      </c>
    </row>
    <row r="19" spans="1:18" ht="15.75" x14ac:dyDescent="0.25">
      <c r="A19" s="10"/>
      <c r="B19" s="166" t="s">
        <v>129</v>
      </c>
      <c r="C19" s="233">
        <v>57.986901916080228</v>
      </c>
      <c r="D19" s="233">
        <v>65.130980585876088</v>
      </c>
      <c r="E19" s="233">
        <v>70.362381200595706</v>
      </c>
      <c r="F19" s="233">
        <v>78.648674850113125</v>
      </c>
      <c r="G19" s="233">
        <v>90.502981607625173</v>
      </c>
      <c r="H19" s="232">
        <v>105.87464602186999</v>
      </c>
      <c r="I19" s="67">
        <v>16.984704969045694</v>
      </c>
      <c r="J19" s="67">
        <v>-2.2566277653974898</v>
      </c>
      <c r="K19" s="67">
        <v>15.072481233922531</v>
      </c>
      <c r="L19" s="11"/>
      <c r="O19" s="155" t="s">
        <v>139</v>
      </c>
      <c r="P19" s="46">
        <v>57.986901916080228</v>
      </c>
      <c r="Q19" s="46">
        <v>1.7211784143802866</v>
      </c>
      <c r="R19" s="30" t="e">
        <v>#REF!</v>
      </c>
    </row>
    <row r="20" spans="1:18" ht="15.75" x14ac:dyDescent="0.25">
      <c r="A20" s="10"/>
      <c r="B20" s="166" t="s">
        <v>130</v>
      </c>
      <c r="C20" s="233">
        <v>58.996476810413292</v>
      </c>
      <c r="D20" s="233">
        <v>65.75445885621906</v>
      </c>
      <c r="E20" s="233">
        <v>72.620729157390414</v>
      </c>
      <c r="F20" s="233">
        <v>81.66712023241476</v>
      </c>
      <c r="G20" s="233">
        <v>93.649905640276259</v>
      </c>
      <c r="H20" s="233"/>
      <c r="I20" s="154"/>
      <c r="J20" s="154"/>
      <c r="K20" s="154">
        <v>14.672716968297571</v>
      </c>
      <c r="L20" s="11"/>
      <c r="O20" s="155" t="s">
        <v>140</v>
      </c>
      <c r="P20" s="46">
        <v>58.996476810413292</v>
      </c>
      <c r="Q20" s="46">
        <v>1.7410395468172135</v>
      </c>
      <c r="R20" s="30" t="e">
        <v>#REF!</v>
      </c>
    </row>
    <row r="21" spans="1:18" ht="15.75" x14ac:dyDescent="0.25">
      <c r="A21" s="10"/>
      <c r="B21" s="166" t="s">
        <v>99</v>
      </c>
      <c r="C21" s="233">
        <v>60.623197648590356</v>
      </c>
      <c r="D21" s="233">
        <v>67.090969539742574</v>
      </c>
      <c r="E21" s="233">
        <v>71.491928665014441</v>
      </c>
      <c r="F21" s="233">
        <v>81.144868270308251</v>
      </c>
      <c r="G21" s="233">
        <v>92.917643016388439</v>
      </c>
      <c r="H21" s="233"/>
      <c r="I21" s="154"/>
      <c r="J21" s="154"/>
      <c r="K21" s="154">
        <v>14.508341682018555</v>
      </c>
      <c r="L21" s="11"/>
      <c r="O21" s="155" t="s">
        <v>141</v>
      </c>
      <c r="P21" s="46">
        <v>60.623197648590356</v>
      </c>
      <c r="Q21" s="46">
        <v>2.7573186165075203</v>
      </c>
      <c r="R21" s="30" t="e">
        <v>#REF!</v>
      </c>
    </row>
    <row r="22" spans="1:18" ht="15.75" x14ac:dyDescent="0.25">
      <c r="A22" s="10"/>
      <c r="B22" s="166" t="s">
        <v>131</v>
      </c>
      <c r="C22" s="233">
        <v>61.6927455443575</v>
      </c>
      <c r="D22" s="233">
        <v>68.461175366334132</v>
      </c>
      <c r="E22" s="233">
        <v>70.99777024771636</v>
      </c>
      <c r="F22" s="233">
        <v>81.649601795025944</v>
      </c>
      <c r="G22" s="233">
        <v>92.563192965747504</v>
      </c>
      <c r="H22" s="233"/>
      <c r="I22" s="154"/>
      <c r="J22" s="154"/>
      <c r="K22" s="154">
        <v>13.366374030970984</v>
      </c>
      <c r="L22" s="11"/>
      <c r="O22" s="155" t="s">
        <v>142</v>
      </c>
      <c r="P22" s="46">
        <v>61.6927455443575</v>
      </c>
      <c r="Q22" s="46">
        <v>1.7642551651051219</v>
      </c>
      <c r="R22" s="30" t="e">
        <v>#REF!</v>
      </c>
    </row>
    <row r="23" spans="1:18" ht="15.75" x14ac:dyDescent="0.25">
      <c r="A23" s="10"/>
      <c r="B23" s="166" t="s">
        <v>132</v>
      </c>
      <c r="C23" s="233">
        <v>63.044342347167138</v>
      </c>
      <c r="D23" s="233">
        <v>69.7213158077587</v>
      </c>
      <c r="E23" s="233">
        <v>71.884443304996083</v>
      </c>
      <c r="F23" s="233">
        <v>81.859222564132494</v>
      </c>
      <c r="G23" s="233">
        <v>93.070690358806488</v>
      </c>
      <c r="H23" s="233"/>
      <c r="I23" s="181"/>
      <c r="J23" s="181"/>
      <c r="K23" s="181">
        <v>13.696035026340958</v>
      </c>
      <c r="L23" s="11"/>
      <c r="O23" s="155" t="s">
        <v>143</v>
      </c>
      <c r="P23" s="46">
        <v>63.044342347167138</v>
      </c>
      <c r="Q23" s="46">
        <v>2.1908520862276015</v>
      </c>
      <c r="R23" s="30" t="e">
        <v>#REF!</v>
      </c>
    </row>
    <row r="24" spans="1:18" ht="15.75" x14ac:dyDescent="0.25">
      <c r="A24" s="10"/>
      <c r="B24" s="166" t="s">
        <v>133</v>
      </c>
      <c r="C24" s="233">
        <v>64.305729030962851</v>
      </c>
      <c r="D24" s="233">
        <v>71.17716478874415</v>
      </c>
      <c r="E24" s="233">
        <v>73.105351172665948</v>
      </c>
      <c r="F24" s="233">
        <v>84.483485269435391</v>
      </c>
      <c r="G24" s="233">
        <v>95.425280298415714</v>
      </c>
      <c r="H24" s="233"/>
      <c r="I24" s="154"/>
      <c r="J24" s="154"/>
      <c r="K24" s="154">
        <v>12.951401086359859</v>
      </c>
      <c r="L24" s="11"/>
      <c r="O24" s="155" t="s">
        <v>144</v>
      </c>
      <c r="P24" s="46">
        <v>64.305729030962851</v>
      </c>
      <c r="Q24" s="46">
        <v>2.0007928337956393</v>
      </c>
      <c r="R24" s="30" t="e">
        <v>#REF!</v>
      </c>
    </row>
    <row r="25" spans="1:18" ht="15.75" x14ac:dyDescent="0.25">
      <c r="A25" s="10"/>
      <c r="B25" s="166" t="s">
        <v>134</v>
      </c>
      <c r="C25" s="233">
        <v>65.287754594301845</v>
      </c>
      <c r="D25" s="233">
        <v>72.525468460004888</v>
      </c>
      <c r="E25" s="233">
        <v>81.427033163141004</v>
      </c>
      <c r="F25" s="233">
        <v>94.650539460794903</v>
      </c>
      <c r="G25" s="233">
        <v>105.01347803529465</v>
      </c>
      <c r="H25" s="233"/>
      <c r="I25" s="154"/>
      <c r="J25" s="154"/>
      <c r="K25" s="154">
        <v>10.948631284655463</v>
      </c>
      <c r="L25" s="11"/>
      <c r="O25" s="155" t="s">
        <v>145</v>
      </c>
      <c r="P25" s="46">
        <v>65.287754594301845</v>
      </c>
      <c r="Q25" s="46">
        <v>1.5271198665147701</v>
      </c>
      <c r="R25" s="30" t="e">
        <v>#REF!</v>
      </c>
    </row>
    <row r="26" spans="1:18" ht="15.75" x14ac:dyDescent="0.25">
      <c r="A26" s="10"/>
      <c r="B26" s="164" t="s">
        <v>53</v>
      </c>
      <c r="C26" s="92">
        <v>717.5431854994406</v>
      </c>
      <c r="D26" s="92">
        <v>799.1561019846622</v>
      </c>
      <c r="E26" s="92">
        <v>870.78694701254119</v>
      </c>
      <c r="F26" s="92">
        <v>972.47328694378325</v>
      </c>
      <c r="G26" s="92">
        <v>1120.4489219182171</v>
      </c>
      <c r="H26" s="93">
        <v>635.79227494542477</v>
      </c>
      <c r="I26" s="5"/>
      <c r="J26" s="5"/>
      <c r="K26" s="5"/>
      <c r="L26" s="11"/>
      <c r="N26" s="30">
        <v>2010</v>
      </c>
      <c r="O26" s="155" t="s">
        <v>147</v>
      </c>
      <c r="P26" s="46">
        <v>58.090756075114385</v>
      </c>
      <c r="Q26" s="46">
        <v>-11.023504428831432</v>
      </c>
      <c r="R26" s="30">
        <v>0</v>
      </c>
    </row>
    <row r="27" spans="1:18" ht="15.75" x14ac:dyDescent="0.25">
      <c r="A27" s="10"/>
      <c r="B27" s="164" t="s">
        <v>54</v>
      </c>
      <c r="C27" s="94"/>
      <c r="D27" s="95">
        <v>11.373937922414456</v>
      </c>
      <c r="E27" s="95">
        <v>8.9633107787061341</v>
      </c>
      <c r="F27" s="95">
        <v>11.67752230096044</v>
      </c>
      <c r="G27" s="95">
        <v>15.216421567679328</v>
      </c>
      <c r="H27" s="96"/>
      <c r="I27" s="5"/>
      <c r="J27" s="5"/>
      <c r="K27" s="5"/>
      <c r="L27" s="11"/>
      <c r="O27" s="155" t="s">
        <v>148</v>
      </c>
      <c r="P27" s="46">
        <v>57.73942539819263</v>
      </c>
      <c r="Q27" s="46">
        <v>-0.60479618558840764</v>
      </c>
      <c r="R27" s="30">
        <v>0</v>
      </c>
    </row>
    <row r="28" spans="1:18" ht="15.75" x14ac:dyDescent="0.25">
      <c r="A28" s="10"/>
      <c r="B28" s="164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55" t="s">
        <v>149</v>
      </c>
      <c r="P28" s="46">
        <v>55.965261527577852</v>
      </c>
      <c r="Q28" s="46">
        <v>-3.0727078740037328</v>
      </c>
      <c r="R28" s="30">
        <v>0</v>
      </c>
    </row>
    <row r="29" spans="1:18" ht="15.75" x14ac:dyDescent="0.25">
      <c r="A29" s="10"/>
      <c r="B29" s="164" t="s">
        <v>373</v>
      </c>
      <c r="C29" s="92">
        <v>343.59293952364754</v>
      </c>
      <c r="D29" s="92">
        <v>384.42554916585874</v>
      </c>
      <c r="E29" s="92">
        <v>429.25969130161684</v>
      </c>
      <c r="F29" s="92">
        <v>467.01844935167151</v>
      </c>
      <c r="G29" s="92">
        <v>547.80873160328815</v>
      </c>
      <c r="H29" s="93">
        <v>635.79227494542477</v>
      </c>
      <c r="I29" s="5"/>
      <c r="J29" s="5"/>
      <c r="K29" s="5"/>
      <c r="L29" s="11"/>
      <c r="O29" s="155" t="s">
        <v>150</v>
      </c>
      <c r="P29" s="46">
        <v>56.804863037333433</v>
      </c>
      <c r="Q29" s="46">
        <v>1.5002190409524996</v>
      </c>
      <c r="R29" s="30">
        <v>0</v>
      </c>
    </row>
    <row r="30" spans="1:18" ht="15.75" x14ac:dyDescent="0.25">
      <c r="A30" s="10"/>
      <c r="B30" s="164" t="s">
        <v>56</v>
      </c>
      <c r="C30" s="97"/>
      <c r="D30" s="95">
        <v>11.884007191422775</v>
      </c>
      <c r="E30" s="95">
        <v>11.662633306511738</v>
      </c>
      <c r="F30" s="95">
        <v>8.7962505716670414</v>
      </c>
      <c r="G30" s="95">
        <v>17.29916288398714</v>
      </c>
      <c r="H30" s="95">
        <v>16.060996889303425</v>
      </c>
      <c r="I30" s="5"/>
      <c r="J30" s="5"/>
      <c r="K30" s="5"/>
      <c r="L30" s="11"/>
      <c r="O30" s="155" t="s">
        <v>151</v>
      </c>
      <c r="P30" s="46">
        <v>57.005731569349024</v>
      </c>
      <c r="Q30" s="46">
        <v>0.35361150661268326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55" t="s">
        <v>152</v>
      </c>
      <c r="P31" s="46">
        <v>57.986901916080228</v>
      </c>
      <c r="Q31" s="46">
        <v>1.7211784143802866</v>
      </c>
      <c r="R31" s="30">
        <v>0</v>
      </c>
    </row>
    <row r="32" spans="1:18" ht="15.75" x14ac:dyDescent="0.25">
      <c r="A32" s="10"/>
      <c r="B32" s="253" t="s">
        <v>90</v>
      </c>
      <c r="C32" s="253"/>
      <c r="D32" s="253"/>
      <c r="E32" s="253"/>
      <c r="F32" s="253"/>
      <c r="G32" s="253"/>
      <c r="H32" s="253"/>
      <c r="I32" s="253"/>
      <c r="J32" s="253"/>
      <c r="K32" s="253"/>
      <c r="L32" s="77"/>
      <c r="O32" s="155" t="s">
        <v>153</v>
      </c>
      <c r="P32" s="46">
        <v>58.996476810413292</v>
      </c>
      <c r="Q32" s="46">
        <v>1.7410395468172135</v>
      </c>
      <c r="R32" s="30">
        <v>0</v>
      </c>
    </row>
    <row r="33" spans="1:18" ht="15.75" x14ac:dyDescent="0.25">
      <c r="A33" s="10"/>
      <c r="B33" s="252" t="s">
        <v>222</v>
      </c>
      <c r="C33" s="252"/>
      <c r="D33" s="252"/>
      <c r="E33" s="252"/>
      <c r="F33" s="252"/>
      <c r="G33" s="252"/>
      <c r="H33" s="252"/>
      <c r="I33" s="252"/>
      <c r="J33" s="252"/>
      <c r="K33" s="252"/>
      <c r="L33" s="11"/>
      <c r="O33" s="155" t="s">
        <v>154</v>
      </c>
      <c r="P33" s="46">
        <v>60.623197648590356</v>
      </c>
      <c r="Q33" s="46">
        <v>2.7573186165075203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55" t="s">
        <v>156</v>
      </c>
      <c r="P34" s="46">
        <v>61.6927455443575</v>
      </c>
      <c r="Q34" s="46">
        <v>1.7642551651051219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55" t="s">
        <v>199</v>
      </c>
      <c r="P35" s="46">
        <v>63.044342347167138</v>
      </c>
      <c r="Q35" s="46">
        <v>2.1908520862276015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55"/>
      <c r="P36" s="46">
        <v>64.305729030962851</v>
      </c>
      <c r="Q36" s="46">
        <v>2.0007928337956393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55" t="s">
        <v>208</v>
      </c>
      <c r="P37" s="46">
        <v>65.287754594301845</v>
      </c>
      <c r="Q37" s="46">
        <v>1.5271198665147701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55"/>
      <c r="P38" s="46">
        <v>64.592014206149784</v>
      </c>
      <c r="Q38" s="46">
        <v>-1.0656521923221196</v>
      </c>
      <c r="R38" s="30">
        <v>11.19155364861999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55"/>
      <c r="P39" s="46">
        <v>63.48817756000232</v>
      </c>
      <c r="Q39" s="46">
        <v>-1.7089367156510882</v>
      </c>
      <c r="R39" s="30">
        <v>10.575836225956436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55"/>
      <c r="P40" s="46">
        <v>62.739689494368768</v>
      </c>
      <c r="Q40" s="46">
        <v>-1.1789408585971106</v>
      </c>
      <c r="R40" s="30">
        <v>11.073889928231706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55"/>
      <c r="P41" s="46">
        <v>63.895942037078889</v>
      </c>
      <c r="Q41" s="46">
        <v>1.8429363486312855</v>
      </c>
      <c r="R41" s="30">
        <v>11.424095493124753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55"/>
      <c r="P42" s="46">
        <v>64.578745282382854</v>
      </c>
      <c r="Q42" s="46">
        <v>1.0686175421089184</v>
      </c>
      <c r="R42" s="30">
        <v>11.795454765107083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55" t="s">
        <v>335</v>
      </c>
      <c r="P43" s="46">
        <v>65.130980585876088</v>
      </c>
      <c r="Q43" s="46">
        <v>0.85513476776062358</v>
      </c>
      <c r="R43" s="30">
        <v>11.884007191422775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55"/>
      <c r="P44" s="46">
        <v>65.75445885621906</v>
      </c>
      <c r="Q44" s="46">
        <v>0.95726836097747015</v>
      </c>
      <c r="R44" s="30">
        <v>11.821123396976541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55"/>
      <c r="P45" s="46">
        <v>67.090969539742574</v>
      </c>
      <c r="Q45" s="46">
        <v>2.0325780285805006</v>
      </c>
      <c r="R45" s="30">
        <v>11.670313360938355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55"/>
      <c r="P46" s="46">
        <v>68.461175366334132</v>
      </c>
      <c r="Q46" s="46">
        <v>2.0423103675374588</v>
      </c>
      <c r="R46" s="30">
        <v>11.588144852618143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55"/>
      <c r="P47" s="46">
        <v>69.7213158077587</v>
      </c>
      <c r="Q47" s="46">
        <v>1.8406643395787237</v>
      </c>
      <c r="R47" s="30">
        <v>11.481214574403097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55"/>
      <c r="P48" s="46">
        <v>71.17716478874415</v>
      </c>
      <c r="Q48" s="46">
        <v>2.0880973976447059</v>
      </c>
      <c r="R48" s="30">
        <v>11.402772456230492</v>
      </c>
    </row>
    <row r="49" spans="1:18" x14ac:dyDescent="0.25">
      <c r="A49" s="187" t="s">
        <v>372</v>
      </c>
      <c r="B49" s="83"/>
      <c r="C49" s="83"/>
      <c r="D49" s="13"/>
      <c r="E49" s="13"/>
      <c r="F49" s="13"/>
      <c r="G49" s="13"/>
      <c r="H49" s="13"/>
      <c r="I49" s="13"/>
      <c r="J49" s="13"/>
      <c r="K49" s="13"/>
      <c r="L49" s="14"/>
      <c r="O49" s="155"/>
      <c r="P49" s="46">
        <v>72.525468460004888</v>
      </c>
      <c r="Q49" s="46">
        <v>1.8942924676229156</v>
      </c>
      <c r="R49" s="30">
        <v>11.373937922414456</v>
      </c>
    </row>
    <row r="50" spans="1:18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55"/>
      <c r="P50" s="46">
        <v>76.251140721007843</v>
      </c>
      <c r="Q50" s="46">
        <v>5.1370537000495542</v>
      </c>
      <c r="R50" s="30">
        <v>18.050414835566464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55"/>
      <c r="P51" s="46">
        <v>72.025939992351354</v>
      </c>
      <c r="Q51" s="46">
        <v>-5.5411639599149076</v>
      </c>
      <c r="R51" s="30">
        <v>15.768940277730415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55"/>
      <c r="P52" s="46">
        <v>70.721014038811362</v>
      </c>
      <c r="Q52" s="46">
        <v>-1.8117444266309679</v>
      </c>
      <c r="R52" s="30">
        <v>14.766917003359215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55"/>
      <c r="P53" s="46">
        <v>70.188659270505042</v>
      </c>
      <c r="Q53" s="46">
        <v>-0.75275330188869782</v>
      </c>
      <c r="R53" s="30">
        <v>13.533093578093647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55"/>
      <c r="P54" s="46">
        <v>69.71055607834559</v>
      </c>
      <c r="Q54" s="46">
        <v>-0.68116872031542819</v>
      </c>
      <c r="R54" s="30">
        <v>12.403199245501128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55" t="s">
        <v>336</v>
      </c>
      <c r="P55" s="46">
        <v>70.362381200595706</v>
      </c>
      <c r="Q55" s="46">
        <v>0.93504507626871458</v>
      </c>
      <c r="R55" s="30">
        <v>11.662633306511738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55"/>
      <c r="P56" s="46">
        <v>72.620729157390414</v>
      </c>
      <c r="Q56" s="46">
        <v>3.2095956934095282</v>
      </c>
      <c r="R56" s="30">
        <v>11.484386582176697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55"/>
      <c r="P57" s="46">
        <v>71.491928665014441</v>
      </c>
      <c r="Q57" s="46">
        <v>-1.5543778002139463</v>
      </c>
      <c r="R57" s="30">
        <v>10.845644545270595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55"/>
      <c r="P58" s="46">
        <v>70.99777024771636</v>
      </c>
      <c r="Q58" s="46">
        <v>-0.69120868121145262</v>
      </c>
      <c r="R58" s="30">
        <v>10.011054737296643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55"/>
      <c r="P59" s="46">
        <v>71.884443304996083</v>
      </c>
      <c r="Q59" s="46">
        <v>1.2488745127995582</v>
      </c>
      <c r="R59" s="30">
        <v>9.2761876839373656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55"/>
      <c r="P60" s="46">
        <v>73.105351172665948</v>
      </c>
      <c r="Q60" s="46">
        <v>1.6984312759990683</v>
      </c>
      <c r="R60" s="30">
        <v>8.6328978480390681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55"/>
      <c r="P61" s="46">
        <v>81.427033163141004</v>
      </c>
      <c r="Q61" s="46">
        <v>11.383136606266021</v>
      </c>
      <c r="R61" s="30">
        <v>8.9633107787061341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55"/>
      <c r="P62" s="46">
        <v>80.719323651522998</v>
      </c>
      <c r="Q62" s="46">
        <v>-0.8691333628723652</v>
      </c>
      <c r="R62" s="30">
        <v>5.8598243754327539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55"/>
      <c r="P63" s="46">
        <v>76.309172033164558</v>
      </c>
      <c r="Q63" s="46">
        <v>-5.4635636410900856</v>
      </c>
      <c r="R63" s="30">
        <v>5.9020685659748606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55"/>
      <c r="P64" s="46">
        <v>76.973216729992345</v>
      </c>
      <c r="Q64" s="46">
        <v>0.87020299019779923</v>
      </c>
      <c r="R64" s="30">
        <v>6.8510265714814444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55"/>
      <c r="P65" s="46">
        <v>76.791180582919708</v>
      </c>
      <c r="Q65" s="46">
        <v>-0.23649284102441603</v>
      </c>
      <c r="R65" s="30">
        <v>7.4713446153311214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55"/>
      <c r="P66" s="46">
        <v>77.576881503958788</v>
      </c>
      <c r="Q66" s="46">
        <v>1.0231655706747222</v>
      </c>
      <c r="R66" s="30">
        <v>8.2119490926921159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55" t="s">
        <v>337</v>
      </c>
      <c r="P67" s="46">
        <v>78.648674850113125</v>
      </c>
      <c r="Q67" s="46">
        <v>1.381588593632288</v>
      </c>
      <c r="R67" s="30">
        <v>8.7962505716670414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55"/>
      <c r="P68" s="46">
        <v>81.66712023241476</v>
      </c>
      <c r="Q68" s="46">
        <v>3.8378846027019797</v>
      </c>
      <c r="R68" s="30">
        <v>9.3259563866373121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55"/>
      <c r="P69" s="46">
        <v>81.144868270308251</v>
      </c>
      <c r="Q69" s="46">
        <v>-0.63948864686331763</v>
      </c>
      <c r="R69" s="30">
        <v>9.8466709838078934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55"/>
      <c r="P70" s="46">
        <v>81.649601795025944</v>
      </c>
      <c r="Q70" s="46">
        <v>0.62201533562953326</v>
      </c>
      <c r="R70" s="30">
        <v>10.414809479855226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55"/>
      <c r="P71" s="46">
        <v>81.859222564132494</v>
      </c>
      <c r="Q71" s="46">
        <v>0.25673213891819202</v>
      </c>
      <c r="R71" s="30">
        <v>10.762193157799004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55"/>
      <c r="P72" s="46">
        <v>84.483485269435391</v>
      </c>
      <c r="Q72" s="46">
        <v>3.2058241247611585</v>
      </c>
      <c r="R72" s="30">
        <v>11.206907277846101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55"/>
      <c r="P73" s="46">
        <v>94.650539460794903</v>
      </c>
      <c r="Q73" s="46">
        <v>12.034368798747664</v>
      </c>
      <c r="R73" s="30">
        <v>11.67752230096044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55"/>
      <c r="P74" s="46">
        <v>94.500044987579727</v>
      </c>
      <c r="Q74" s="46">
        <v>-0.15900012199878688</v>
      </c>
      <c r="R74" s="30">
        <v>17.072394456066185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55"/>
      <c r="P75" s="46">
        <v>90.970151620541742</v>
      </c>
      <c r="Q75" s="46">
        <v>-3.7353351180964278</v>
      </c>
      <c r="R75" s="30">
        <v>18.112445642060205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55"/>
      <c r="P76" s="46">
        <v>91.317262413997554</v>
      </c>
      <c r="Q76" s="46">
        <v>0.38156558747279856</v>
      </c>
      <c r="R76" s="30">
        <v>18.284373291943055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55"/>
      <c r="P77" s="46">
        <v>90.76513528058274</v>
      </c>
      <c r="Q77" s="46">
        <v>-0.60462514843215853</v>
      </c>
      <c r="R77" s="30">
        <v>18.262869770815684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55"/>
      <c r="P78" s="46">
        <v>89.753155692961201</v>
      </c>
      <c r="Q78" s="46">
        <v>-1.1149430720212128</v>
      </c>
      <c r="R78" s="30">
        <v>17.750087679345896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55" t="s">
        <v>338</v>
      </c>
      <c r="P79" s="46">
        <v>90.502981607625173</v>
      </c>
      <c r="Q79" s="46">
        <v>0.83543125461691403</v>
      </c>
      <c r="R79" s="30">
        <v>17.29916288398714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55"/>
      <c r="P80" s="46">
        <v>93.649905640276259</v>
      </c>
      <c r="Q80" s="46">
        <v>3.4771495665132379</v>
      </c>
      <c r="R80" s="30">
        <v>16.908239035665162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55"/>
      <c r="P81" s="46">
        <v>92.917643016388439</v>
      </c>
      <c r="Q81" s="46">
        <v>-0.78191496177322239</v>
      </c>
      <c r="R81" s="30">
        <v>16.599045730738005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55"/>
      <c r="P82" s="46">
        <v>92.563192965747504</v>
      </c>
      <c r="Q82" s="46">
        <v>-0.38146689814163581</v>
      </c>
      <c r="R82" s="30">
        <v>16.228063633826206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55"/>
      <c r="P83" s="46">
        <v>93.070690358806488</v>
      </c>
      <c r="Q83" s="46">
        <v>0.54827126938759019</v>
      </c>
      <c r="R83" s="30">
        <v>15.966801014930265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55"/>
      <c r="P84" s="46">
        <v>95.425280298415714</v>
      </c>
      <c r="Q84" s="46">
        <v>2.5298941380275553</v>
      </c>
      <c r="R84" s="30">
        <v>15.676592660023436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55"/>
      <c r="P85" s="46">
        <v>105.01347803529465</v>
      </c>
      <c r="Q85" s="46">
        <v>10.047859127994752</v>
      </c>
      <c r="R85" s="30">
        <v>15.216421567679328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55"/>
      <c r="P86" s="191">
        <v>107.86687654312662</v>
      </c>
      <c r="Q86" s="46">
        <v>2.7171736059184326</v>
      </c>
      <c r="R86" s="30">
        <v>14.144788563120493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1">
        <v>103.94661248547278</v>
      </c>
      <c r="Q87" s="46">
        <v>-3.6343539215084819</v>
      </c>
      <c r="R87" s="30">
        <v>14.203517817009971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55"/>
      <c r="P88" s="191">
        <v>107.52652378088244</v>
      </c>
      <c r="Q88" s="46">
        <v>3.443990342552028</v>
      </c>
      <c r="R88" s="30">
        <v>15.37372897518534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55"/>
      <c r="P89" s="191">
        <v>102.25861340179604</v>
      </c>
      <c r="Q89" s="46">
        <v>-4.8991729611024599</v>
      </c>
      <c r="R89" s="30">
        <v>14.704298853095811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191">
        <v>108.3190027122769</v>
      </c>
      <c r="Q90" s="46">
        <v>5.9265318674606826</v>
      </c>
      <c r="R90" s="30">
        <v>16.329690121886319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O91" s="155" t="s">
        <v>339</v>
      </c>
      <c r="P91" s="191">
        <v>105.87464602186999</v>
      </c>
      <c r="Q91" s="46">
        <v>-2.2566277653974898</v>
      </c>
      <c r="R91" s="30">
        <v>17.011784551836563</v>
      </c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32
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zoomScaleSheetLayoutView="80" workbookViewId="0">
      <selection activeCell="A46" sqref="A46:H54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85546875" style="1" customWidth="1"/>
    <col min="9" max="9" width="11.28515625" style="1" customWidth="1"/>
    <col min="10" max="10" width="13.28515625" style="1" customWidth="1"/>
    <col min="11" max="11" width="11.42578125" style="1" customWidth="1"/>
    <col min="12" max="12" width="2.2851562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182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82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2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182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182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82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47" t="s">
        <v>91</v>
      </c>
      <c r="D8" s="247"/>
      <c r="E8" s="247"/>
      <c r="F8" s="247"/>
      <c r="G8" s="247"/>
      <c r="H8" s="247"/>
      <c r="I8" s="247"/>
      <c r="J8" s="247"/>
      <c r="K8" s="247"/>
      <c r="L8" s="11"/>
    </row>
    <row r="9" spans="1:18" ht="15.6" x14ac:dyDescent="0.3">
      <c r="A9" s="10"/>
      <c r="B9" s="3"/>
      <c r="C9" s="250" t="s">
        <v>371</v>
      </c>
      <c r="D9" s="250"/>
      <c r="E9" s="250"/>
      <c r="F9" s="250"/>
      <c r="G9" s="250"/>
      <c r="H9" s="250"/>
      <c r="I9" s="250"/>
      <c r="J9" s="250"/>
      <c r="K9" s="250"/>
      <c r="L9" s="11"/>
      <c r="M9" s="203"/>
    </row>
    <row r="10" spans="1:18" ht="15.6" x14ac:dyDescent="0.3">
      <c r="A10" s="10"/>
      <c r="B10" s="3"/>
      <c r="C10" s="186"/>
      <c r="D10" s="186"/>
      <c r="E10" s="186"/>
      <c r="F10" s="186"/>
      <c r="G10" s="186"/>
      <c r="H10" s="186"/>
      <c r="I10" s="3"/>
      <c r="J10" s="3"/>
      <c r="K10" s="3"/>
      <c r="L10" s="11"/>
      <c r="M10" s="203"/>
    </row>
    <row r="11" spans="1:18" ht="21" customHeight="1" x14ac:dyDescent="0.25">
      <c r="A11" s="10"/>
      <c r="B11" s="62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271</v>
      </c>
      <c r="K11" s="246" t="s">
        <v>212</v>
      </c>
      <c r="L11" s="11"/>
      <c r="N11" s="195"/>
    </row>
    <row r="12" spans="1:18" ht="21.7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0" t="s">
        <v>1</v>
      </c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66" t="s">
        <v>124</v>
      </c>
      <c r="C14" s="233">
        <v>80.457593144552419</v>
      </c>
      <c r="D14" s="233">
        <v>89.605411629006838</v>
      </c>
      <c r="E14" s="233">
        <v>104.75105045745903</v>
      </c>
      <c r="F14" s="233">
        <v>116.48238486559696</v>
      </c>
      <c r="G14" s="233">
        <v>138.30797776041334</v>
      </c>
      <c r="H14" s="233">
        <v>160.6646182952615</v>
      </c>
      <c r="I14" s="220">
        <v>16.164389716966209</v>
      </c>
      <c r="J14" s="220">
        <v>-0.72837009378013962</v>
      </c>
      <c r="K14" s="207">
        <v>18.73724762761324</v>
      </c>
      <c r="L14" s="11"/>
      <c r="N14" s="30">
        <v>2009</v>
      </c>
      <c r="O14" s="155" t="s">
        <v>146</v>
      </c>
      <c r="P14" s="46">
        <v>80.457593144552419</v>
      </c>
      <c r="Q14" s="46" t="e">
        <v>#REF!</v>
      </c>
      <c r="R14" s="30" t="e">
        <v>#REF!</v>
      </c>
    </row>
    <row r="15" spans="1:18" ht="15.75" x14ac:dyDescent="0.25">
      <c r="A15" s="10"/>
      <c r="B15" s="166" t="s">
        <v>125</v>
      </c>
      <c r="C15" s="233">
        <v>78.76099349526028</v>
      </c>
      <c r="D15" s="233">
        <v>87.441948574002438</v>
      </c>
      <c r="E15" s="233">
        <v>98.379636016318372</v>
      </c>
      <c r="F15" s="233">
        <v>109.59669223724913</v>
      </c>
      <c r="G15" s="233">
        <v>132.04366540098704</v>
      </c>
      <c r="H15" s="233">
        <v>147.73993472092849</v>
      </c>
      <c r="I15" s="223">
        <v>11.887180859661385</v>
      </c>
      <c r="J15" s="223">
        <v>-8.0445114247747256</v>
      </c>
      <c r="K15" s="181">
        <v>20.481433066561806</v>
      </c>
      <c r="L15" s="11"/>
      <c r="O15" s="155" t="s">
        <v>135</v>
      </c>
      <c r="P15" s="46">
        <v>78.76099349526028</v>
      </c>
      <c r="Q15" s="46">
        <v>-2.108688046688123</v>
      </c>
      <c r="R15" s="30" t="e">
        <v>#REF!</v>
      </c>
    </row>
    <row r="16" spans="1:18" ht="15.75" x14ac:dyDescent="0.25">
      <c r="A16" s="10"/>
      <c r="B16" s="166" t="s">
        <v>126</v>
      </c>
      <c r="C16" s="233">
        <v>81.336239487702173</v>
      </c>
      <c r="D16" s="233">
        <v>90.87282508911666</v>
      </c>
      <c r="E16" s="233">
        <v>103.03096103240658</v>
      </c>
      <c r="F16" s="233">
        <v>116.62240753884845</v>
      </c>
      <c r="G16" s="233">
        <v>139.59989782928631</v>
      </c>
      <c r="H16" s="233">
        <v>150.12621143385431</v>
      </c>
      <c r="I16" s="223">
        <v>7.5403447769284204</v>
      </c>
      <c r="J16" s="223">
        <v>1.6151873340362277</v>
      </c>
      <c r="K16" s="223">
        <v>19.70246608292987</v>
      </c>
      <c r="L16" s="11"/>
      <c r="O16" s="155" t="s">
        <v>136</v>
      </c>
      <c r="P16" s="46">
        <v>81.336239487702173</v>
      </c>
      <c r="Q16" s="46">
        <v>3.2696971916648998</v>
      </c>
      <c r="R16" s="30" t="e">
        <v>#REF!</v>
      </c>
    </row>
    <row r="17" spans="1:18" ht="15.75" x14ac:dyDescent="0.25">
      <c r="A17" s="10"/>
      <c r="B17" s="166" t="s">
        <v>127</v>
      </c>
      <c r="C17" s="233">
        <v>81.811246810733252</v>
      </c>
      <c r="D17" s="233">
        <v>91.452543343417275</v>
      </c>
      <c r="E17" s="233">
        <v>101.54164130081</v>
      </c>
      <c r="F17" s="233">
        <v>115.10292087231969</v>
      </c>
      <c r="G17" s="233">
        <v>137.61203522106757</v>
      </c>
      <c r="H17" s="233">
        <v>148.38999040340832</v>
      </c>
      <c r="I17" s="223">
        <v>7.8321312267683796</v>
      </c>
      <c r="J17" s="223">
        <v>-1.1565075904223177</v>
      </c>
      <c r="K17" s="223">
        <v>19.555641314886007</v>
      </c>
      <c r="L17" s="12"/>
      <c r="O17" s="155" t="s">
        <v>137</v>
      </c>
      <c r="P17" s="46">
        <v>81.811246810733252</v>
      </c>
      <c r="Q17" s="46">
        <v>0.58400452986628881</v>
      </c>
      <c r="R17" s="30" t="e">
        <v>#REF!</v>
      </c>
    </row>
    <row r="18" spans="1:18" ht="15.75" x14ac:dyDescent="0.25">
      <c r="A18" s="10"/>
      <c r="B18" s="166" t="s">
        <v>128</v>
      </c>
      <c r="C18" s="233">
        <v>82.099542517636806</v>
      </c>
      <c r="D18" s="233">
        <v>92.12233153341181</v>
      </c>
      <c r="E18" s="233">
        <v>101.48327094115558</v>
      </c>
      <c r="F18" s="233">
        <v>116.04330315905187</v>
      </c>
      <c r="G18" s="233">
        <v>137.43179868083422</v>
      </c>
      <c r="H18" s="233">
        <v>159.43419520561915</v>
      </c>
      <c r="I18" s="223">
        <v>16.009683883918569</v>
      </c>
      <c r="J18" s="223">
        <v>7.4426885345746152</v>
      </c>
      <c r="K18" s="223">
        <v>18.431477680764342</v>
      </c>
      <c r="L18" s="11"/>
      <c r="O18" s="155" t="s">
        <v>138</v>
      </c>
      <c r="P18" s="46">
        <v>82.099542517636806</v>
      </c>
      <c r="Q18" s="46">
        <v>0.35239128865804936</v>
      </c>
      <c r="R18" s="30" t="e">
        <v>#REF!</v>
      </c>
    </row>
    <row r="19" spans="1:18" ht="15.75" x14ac:dyDescent="0.25">
      <c r="A19" s="10"/>
      <c r="B19" s="166" t="s">
        <v>129</v>
      </c>
      <c r="C19" s="233">
        <v>82.94735818020304</v>
      </c>
      <c r="D19" s="233">
        <v>92.644607141311269</v>
      </c>
      <c r="E19" s="233">
        <v>102.31297120573873</v>
      </c>
      <c r="F19" s="233">
        <v>116.60203776745017</v>
      </c>
      <c r="G19" s="233">
        <v>135.83118046164427</v>
      </c>
      <c r="H19" s="232">
        <v>154.06467616875</v>
      </c>
      <c r="I19" s="67">
        <v>13.423645178622646</v>
      </c>
      <c r="J19" s="67">
        <v>-3.3678590906701</v>
      </c>
      <c r="K19" s="67">
        <v>16.491257839373684</v>
      </c>
      <c r="L19" s="11"/>
      <c r="O19" s="155" t="s">
        <v>139</v>
      </c>
      <c r="P19" s="46">
        <v>82.94735818020304</v>
      </c>
      <c r="Q19" s="46">
        <v>1.0326679498659841</v>
      </c>
      <c r="R19" s="30" t="e">
        <v>#REF!</v>
      </c>
    </row>
    <row r="20" spans="1:18" ht="15.75" x14ac:dyDescent="0.25">
      <c r="A20" s="10"/>
      <c r="B20" s="166" t="s">
        <v>130</v>
      </c>
      <c r="C20" s="233">
        <v>84.169368197602481</v>
      </c>
      <c r="D20" s="233">
        <v>93.453348073216659</v>
      </c>
      <c r="E20" s="233">
        <v>104.39404825025792</v>
      </c>
      <c r="F20" s="233">
        <v>120.41671305036705</v>
      </c>
      <c r="G20" s="233">
        <v>138.61180275146472</v>
      </c>
      <c r="H20" s="233"/>
      <c r="I20" s="154"/>
      <c r="J20" s="154"/>
      <c r="K20" s="154">
        <v>15.110103274025732</v>
      </c>
      <c r="L20" s="11"/>
      <c r="O20" s="155" t="s">
        <v>140</v>
      </c>
      <c r="P20" s="46">
        <v>84.169368197602481</v>
      </c>
      <c r="Q20" s="46">
        <v>1.4732356089564913</v>
      </c>
      <c r="R20" s="30" t="e">
        <v>#REF!</v>
      </c>
    </row>
    <row r="21" spans="1:18" ht="15.75" x14ac:dyDescent="0.25">
      <c r="A21" s="10"/>
      <c r="B21" s="166" t="s">
        <v>99</v>
      </c>
      <c r="C21" s="233">
        <v>85.619585073355736</v>
      </c>
      <c r="D21" s="233">
        <v>94.798640599595373</v>
      </c>
      <c r="E21" s="233">
        <v>103.49337110283309</v>
      </c>
      <c r="F21" s="233">
        <v>120.56852957861547</v>
      </c>
      <c r="G21" s="233">
        <v>139.97794191908932</v>
      </c>
      <c r="H21" s="233"/>
      <c r="I21" s="154"/>
      <c r="J21" s="154"/>
      <c r="K21" s="154">
        <v>16.098240899436476</v>
      </c>
      <c r="L21" s="11"/>
      <c r="O21" s="155" t="s">
        <v>141</v>
      </c>
      <c r="P21" s="46">
        <v>85.619585073355736</v>
      </c>
      <c r="Q21" s="46">
        <v>1.7229746483882646</v>
      </c>
      <c r="R21" s="30" t="e">
        <v>#REF!</v>
      </c>
    </row>
    <row r="22" spans="1:18" ht="15.75" x14ac:dyDescent="0.25">
      <c r="A22" s="10"/>
      <c r="B22" s="166" t="s">
        <v>131</v>
      </c>
      <c r="C22" s="233">
        <v>87.116062829606491</v>
      </c>
      <c r="D22" s="233">
        <v>96.717486578219507</v>
      </c>
      <c r="E22" s="233">
        <v>102.79372114413654</v>
      </c>
      <c r="F22" s="233">
        <v>120.4392313436926</v>
      </c>
      <c r="G22" s="233">
        <v>139.36402417086995</v>
      </c>
      <c r="H22" s="233"/>
      <c r="I22" s="154"/>
      <c r="J22" s="154"/>
      <c r="K22" s="154">
        <v>15.713146469004302</v>
      </c>
      <c r="L22" s="11"/>
      <c r="O22" s="155" t="s">
        <v>142</v>
      </c>
      <c r="P22" s="46">
        <v>87.116062829606491</v>
      </c>
      <c r="Q22" s="46">
        <v>1.7478217804590246</v>
      </c>
      <c r="R22" s="30" t="e">
        <v>#REF!</v>
      </c>
    </row>
    <row r="23" spans="1:18" ht="15.75" x14ac:dyDescent="0.25">
      <c r="A23" s="10"/>
      <c r="B23" s="166" t="s">
        <v>132</v>
      </c>
      <c r="C23" s="233">
        <v>88.934396512765375</v>
      </c>
      <c r="D23" s="233">
        <v>98.207097798561037</v>
      </c>
      <c r="E23" s="233">
        <v>103.83219582151493</v>
      </c>
      <c r="F23" s="233">
        <v>121.70121337723943</v>
      </c>
      <c r="G23" s="233">
        <v>141.82603156436454</v>
      </c>
      <c r="H23" s="233"/>
      <c r="I23" s="181"/>
      <c r="J23" s="181"/>
      <c r="K23" s="181">
        <v>16.536251059998762</v>
      </c>
      <c r="L23" s="11"/>
      <c r="O23" s="155" t="s">
        <v>143</v>
      </c>
      <c r="P23" s="46">
        <v>88.934396512765375</v>
      </c>
      <c r="Q23" s="46">
        <v>2.0872542032982278</v>
      </c>
      <c r="R23" s="30" t="e">
        <v>#REF!</v>
      </c>
    </row>
    <row r="24" spans="1:18" ht="15.75" x14ac:dyDescent="0.25">
      <c r="A24" s="10"/>
      <c r="B24" s="166" t="s">
        <v>133</v>
      </c>
      <c r="C24" s="233">
        <v>90.727573014194135</v>
      </c>
      <c r="D24" s="233">
        <v>99.805954596288117</v>
      </c>
      <c r="E24" s="233">
        <v>105.61848273721512</v>
      </c>
      <c r="F24" s="233">
        <v>125.29176126674324</v>
      </c>
      <c r="G24" s="233">
        <v>144.1685043766897</v>
      </c>
      <c r="H24" s="233"/>
      <c r="I24" s="154"/>
      <c r="J24" s="154"/>
      <c r="K24" s="154">
        <v>15.06622855253692</v>
      </c>
      <c r="L24" s="11"/>
      <c r="O24" s="155" t="s">
        <v>144</v>
      </c>
      <c r="P24" s="46">
        <v>90.727573014194135</v>
      </c>
      <c r="Q24" s="46">
        <v>2.0162913020626005</v>
      </c>
      <c r="R24" s="30" t="e">
        <v>#REF!</v>
      </c>
    </row>
    <row r="25" spans="1:18" ht="15.75" x14ac:dyDescent="0.25">
      <c r="A25" s="10"/>
      <c r="B25" s="166" t="s">
        <v>134</v>
      </c>
      <c r="C25" s="233">
        <v>92.109542437840631</v>
      </c>
      <c r="D25" s="233">
        <v>101.54734150060844</v>
      </c>
      <c r="E25" s="233">
        <v>118.17035579215897</v>
      </c>
      <c r="F25" s="233">
        <v>141.7539613919196</v>
      </c>
      <c r="G25" s="233">
        <v>161.84343749270411</v>
      </c>
      <c r="H25" s="233"/>
      <c r="I25" s="154"/>
      <c r="J25" s="154"/>
      <c r="K25" s="154">
        <v>14.172073854953071</v>
      </c>
      <c r="L25" s="11"/>
      <c r="O25" s="155" t="s">
        <v>145</v>
      </c>
      <c r="P25" s="46">
        <v>92.109542437840631</v>
      </c>
      <c r="Q25" s="46">
        <v>1.5232077501183605</v>
      </c>
      <c r="R25" s="30" t="e">
        <v>#REF!</v>
      </c>
    </row>
    <row r="26" spans="1:18" ht="15.75" x14ac:dyDescent="0.25">
      <c r="A26" s="10"/>
      <c r="B26" s="164" t="s">
        <v>53</v>
      </c>
      <c r="C26" s="92">
        <v>1016.0895017014529</v>
      </c>
      <c r="D26" s="92">
        <v>1128.6695364567554</v>
      </c>
      <c r="E26" s="92">
        <v>1249.8017058020048</v>
      </c>
      <c r="F26" s="92">
        <v>1440.6211564490934</v>
      </c>
      <c r="G26" s="92">
        <v>1686.6182976294151</v>
      </c>
      <c r="H26" s="93">
        <v>920.41962622782182</v>
      </c>
      <c r="I26" s="5"/>
      <c r="J26" s="5"/>
      <c r="K26" s="5"/>
      <c r="L26" s="11"/>
      <c r="N26" s="30">
        <v>2010</v>
      </c>
      <c r="O26" s="155" t="s">
        <v>147</v>
      </c>
      <c r="P26" s="46">
        <v>80.457593144552419</v>
      </c>
      <c r="Q26" s="46">
        <v>-12.650100070957837</v>
      </c>
      <c r="R26" s="30">
        <v>0</v>
      </c>
    </row>
    <row r="27" spans="1:18" ht="15.75" x14ac:dyDescent="0.25">
      <c r="A27" s="10"/>
      <c r="B27" s="164" t="s">
        <v>54</v>
      </c>
      <c r="C27" s="94"/>
      <c r="D27" s="95">
        <v>11.079736043605015</v>
      </c>
      <c r="E27" s="95">
        <v>10.732297225414712</v>
      </c>
      <c r="F27" s="95">
        <v>15.267978092943846</v>
      </c>
      <c r="G27" s="95">
        <v>17.075769023597175</v>
      </c>
      <c r="H27" s="96"/>
      <c r="I27" s="5"/>
      <c r="J27" s="5"/>
      <c r="K27" s="5"/>
      <c r="L27" s="11"/>
      <c r="O27" s="155" t="s">
        <v>148</v>
      </c>
      <c r="P27" s="46">
        <v>78.76099349526028</v>
      </c>
      <c r="Q27" s="46">
        <v>-2.108688046688123</v>
      </c>
      <c r="R27" s="30">
        <v>0</v>
      </c>
    </row>
    <row r="28" spans="1:18" ht="15.75" x14ac:dyDescent="0.25">
      <c r="A28" s="10"/>
      <c r="B28" s="164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55" t="s">
        <v>149</v>
      </c>
      <c r="P28" s="46">
        <v>81.336239487702173</v>
      </c>
      <c r="Q28" s="46">
        <v>3.2696971916648998</v>
      </c>
      <c r="R28" s="30">
        <v>0</v>
      </c>
    </row>
    <row r="29" spans="1:18" ht="15.75" x14ac:dyDescent="0.25">
      <c r="A29" s="10"/>
      <c r="B29" s="164" t="s">
        <v>373</v>
      </c>
      <c r="C29" s="92">
        <v>487.412973636088</v>
      </c>
      <c r="D29" s="92">
        <v>544.1396673102663</v>
      </c>
      <c r="E29" s="92">
        <v>611.49953095388832</v>
      </c>
      <c r="F29" s="92">
        <v>690.44974644051626</v>
      </c>
      <c r="G29" s="92">
        <v>820.82655535423271</v>
      </c>
      <c r="H29" s="93">
        <v>920.41962622782182</v>
      </c>
      <c r="I29" s="5"/>
      <c r="J29" s="5"/>
      <c r="K29" s="5"/>
      <c r="L29" s="11"/>
      <c r="O29" s="155" t="s">
        <v>150</v>
      </c>
      <c r="P29" s="46">
        <v>81.811246810733252</v>
      </c>
      <c r="Q29" s="46">
        <v>0.58400452986628881</v>
      </c>
      <c r="R29" s="30">
        <v>0</v>
      </c>
    </row>
    <row r="30" spans="1:18" ht="15.75" x14ac:dyDescent="0.25">
      <c r="A30" s="10"/>
      <c r="B30" s="164" t="s">
        <v>56</v>
      </c>
      <c r="C30" s="97"/>
      <c r="D30" s="95">
        <v>11.638322478574725</v>
      </c>
      <c r="E30" s="95">
        <v>12.379149635715446</v>
      </c>
      <c r="F30" s="95">
        <v>12.910920040032114</v>
      </c>
      <c r="G30" s="95">
        <v>18.882881713817625</v>
      </c>
      <c r="H30" s="95">
        <v>12.133266184426628</v>
      </c>
      <c r="I30" s="5"/>
      <c r="J30" s="5"/>
      <c r="K30" s="5"/>
      <c r="L30" s="11"/>
      <c r="O30" s="155" t="s">
        <v>151</v>
      </c>
      <c r="P30" s="46">
        <v>82.099542517636806</v>
      </c>
      <c r="Q30" s="46">
        <v>0.35239128865804936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55" t="s">
        <v>152</v>
      </c>
      <c r="P31" s="46">
        <v>82.94735818020304</v>
      </c>
      <c r="Q31" s="46">
        <v>1.0326679498659841</v>
      </c>
      <c r="R31" s="30">
        <v>0</v>
      </c>
    </row>
    <row r="32" spans="1:18" ht="15.75" x14ac:dyDescent="0.25">
      <c r="A32" s="10"/>
      <c r="B32" s="253" t="s">
        <v>92</v>
      </c>
      <c r="C32" s="253"/>
      <c r="D32" s="253"/>
      <c r="E32" s="253"/>
      <c r="F32" s="253"/>
      <c r="G32" s="253"/>
      <c r="H32" s="253"/>
      <c r="I32" s="253"/>
      <c r="J32" s="253"/>
      <c r="K32" s="253"/>
      <c r="L32" s="77"/>
      <c r="O32" s="155" t="s">
        <v>153</v>
      </c>
      <c r="P32" s="46">
        <v>84.169368197602481</v>
      </c>
      <c r="Q32" s="46">
        <v>1.4732356089564913</v>
      </c>
      <c r="R32" s="30">
        <v>0</v>
      </c>
    </row>
    <row r="33" spans="1:18" ht="15.75" x14ac:dyDescent="0.25">
      <c r="A33" s="10"/>
      <c r="B33" s="250" t="s">
        <v>222</v>
      </c>
      <c r="C33" s="250"/>
      <c r="D33" s="250"/>
      <c r="E33" s="250"/>
      <c r="F33" s="250"/>
      <c r="G33" s="250"/>
      <c r="H33" s="250"/>
      <c r="I33" s="250"/>
      <c r="J33" s="250"/>
      <c r="K33" s="250"/>
      <c r="L33" s="11"/>
      <c r="O33" s="155" t="s">
        <v>154</v>
      </c>
      <c r="P33" s="46">
        <v>85.619585073355736</v>
      </c>
      <c r="Q33" s="46">
        <v>1.7229746483882646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55" t="s">
        <v>156</v>
      </c>
      <c r="P34" s="46">
        <v>87.116062829606491</v>
      </c>
      <c r="Q34" s="46">
        <v>1.7478217804590246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55" t="s">
        <v>199</v>
      </c>
      <c r="P35" s="46">
        <v>88.934396512765375</v>
      </c>
      <c r="Q35" s="46">
        <v>2.0872542032982278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55" t="s">
        <v>200</v>
      </c>
      <c r="P36" s="46">
        <v>90.727573014194135</v>
      </c>
      <c r="Q36" s="46">
        <v>2.0162913020626005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55" t="s">
        <v>208</v>
      </c>
      <c r="P37" s="46">
        <v>92.109542437840631</v>
      </c>
      <c r="Q37" s="46">
        <v>1.5232077501183605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55"/>
      <c r="P38" s="46">
        <f>+D14</f>
        <v>89.605411629006838</v>
      </c>
      <c r="Q38" s="46">
        <f t="shared" ref="Q38:Q78" si="0">+(P38/P37-1)*100</f>
        <v>-2.7186442821857337</v>
      </c>
      <c r="R38" s="30">
        <f>+(P38/P26-1)*100</f>
        <v>11.369739171813386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55"/>
      <c r="P39" s="46">
        <f t="shared" ref="P39:P49" si="1">+D15</f>
        <v>87.441948574002438</v>
      </c>
      <c r="Q39" s="46">
        <f t="shared" si="0"/>
        <v>-2.4144334763638864</v>
      </c>
      <c r="R39" s="30">
        <f>+((SUM(P38:P39)/SUM(P26:P27))-1)*100</f>
        <v>11.197671037948066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55"/>
      <c r="P40" s="46">
        <f t="shared" si="1"/>
        <v>90.87282508911666</v>
      </c>
      <c r="Q40" s="46">
        <f t="shared" si="0"/>
        <v>3.9236048270478108</v>
      </c>
      <c r="R40" s="30">
        <f>+((SUM(P38:P40)/SUM(P26:P28))-1)*100</f>
        <v>11.375934378512543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55"/>
      <c r="P41" s="46">
        <f t="shared" si="1"/>
        <v>91.452543343417275</v>
      </c>
      <c r="Q41" s="46">
        <f t="shared" si="0"/>
        <v>0.63794457114334513</v>
      </c>
      <c r="R41" s="30">
        <f>+((SUM(P38:P41)/SUM(P26:P29))-1)*100</f>
        <v>11.479699262392295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55"/>
      <c r="P42" s="46">
        <f t="shared" si="1"/>
        <v>92.12233153341181</v>
      </c>
      <c r="Q42" s="46">
        <f t="shared" si="0"/>
        <v>0.73238880572121801</v>
      </c>
      <c r="R42" s="30">
        <f>+((SUM(P38:P42)/SUM(P26:P30))-1)*100</f>
        <v>11.627550752382687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55" t="s">
        <v>335</v>
      </c>
      <c r="P43" s="46">
        <f t="shared" si="1"/>
        <v>92.644607141311269</v>
      </c>
      <c r="Q43" s="46">
        <f t="shared" si="0"/>
        <v>0.56693702732657503</v>
      </c>
      <c r="R43" s="30">
        <f>+((SUM(P38:P43)/SUM(P26:P31))-1)*100</f>
        <v>11.638322478574725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55"/>
      <c r="P44" s="46">
        <f t="shared" si="1"/>
        <v>93.453348073216659</v>
      </c>
      <c r="Q44" s="46">
        <f t="shared" si="0"/>
        <v>0.87294982067527283</v>
      </c>
      <c r="R44" s="30">
        <f>+((SUM(P38:P44)/SUM(P26:P32))-1)*100</f>
        <v>11.548760120549527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55"/>
      <c r="P45" s="46">
        <f t="shared" si="1"/>
        <v>94.798640599595373</v>
      </c>
      <c r="Q45" s="46">
        <f t="shared" si="0"/>
        <v>1.4395337931870866</v>
      </c>
      <c r="R45" s="30">
        <f>+((SUM(P38:P45)/SUM(P26:P33))-1)*100</f>
        <v>11.440886886910583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55"/>
      <c r="P46" s="46">
        <f t="shared" si="1"/>
        <v>96.717486578219507</v>
      </c>
      <c r="Q46" s="46">
        <f t="shared" si="0"/>
        <v>2.0241281588929461</v>
      </c>
      <c r="R46" s="30">
        <f>+((SUM(P38:P46)/SUM(P26:P34))-1)*100</f>
        <v>11.391791410905583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55"/>
      <c r="P47" s="46">
        <f t="shared" si="1"/>
        <v>98.207097798561037</v>
      </c>
      <c r="Q47" s="46">
        <f t="shared" si="0"/>
        <v>1.5401674227098816</v>
      </c>
      <c r="R47" s="30">
        <f>+((SUM(P38:P47)/SUM(P26:P35))-1)*100</f>
        <v>11.288759043803619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55"/>
      <c r="P48" s="46">
        <f t="shared" si="1"/>
        <v>99.805954596288117</v>
      </c>
      <c r="Q48" s="46">
        <f t="shared" si="0"/>
        <v>1.6280460715849765</v>
      </c>
      <c r="R48" s="30">
        <f>+((SUM(P38:P48)/SUM(P26:P36))-1)*100</f>
        <v>11.162821732057516</v>
      </c>
    </row>
    <row r="49" spans="1:18" x14ac:dyDescent="0.25">
      <c r="A49" s="187" t="s">
        <v>372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55"/>
      <c r="P49" s="46">
        <f t="shared" si="1"/>
        <v>101.54734150060844</v>
      </c>
      <c r="Q49" s="46">
        <f t="shared" si="0"/>
        <v>1.7447725552690585</v>
      </c>
      <c r="R49" s="30">
        <f>+((SUM(P38:P49)/SUM(P26:P37))-1)*100</f>
        <v>11.079736043605015</v>
      </c>
    </row>
    <row r="50" spans="1:18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55"/>
      <c r="P50" s="46">
        <f>+E14</f>
        <v>104.75105045745903</v>
      </c>
      <c r="Q50" s="46">
        <f t="shared" si="0"/>
        <v>3.1548920035798123</v>
      </c>
      <c r="R50" s="30">
        <f>+(P50/P38-1)*100</f>
        <v>16.902593887029571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55"/>
      <c r="P51" s="46">
        <f t="shared" ref="P51:P61" si="2">+E15</f>
        <v>98.379636016318372</v>
      </c>
      <c r="Q51" s="46">
        <f t="shared" si="0"/>
        <v>-6.0824348904531362</v>
      </c>
      <c r="R51" s="30">
        <f>+((SUM(P50:P51)/SUM(P38:P39))-1)*100</f>
        <v>14.73240055138918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55"/>
      <c r="P52" s="46">
        <f t="shared" si="2"/>
        <v>103.03096103240658</v>
      </c>
      <c r="Q52" s="46">
        <f t="shared" si="0"/>
        <v>4.7279347682448014</v>
      </c>
      <c r="R52" s="30">
        <f>+((SUM(P50:P52)/SUM(P38:P40))-1)*100</f>
        <v>14.273453182469842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55"/>
      <c r="P53" s="46">
        <f t="shared" si="2"/>
        <v>101.54164130081</v>
      </c>
      <c r="Q53" s="46">
        <f t="shared" si="0"/>
        <v>-1.4455069783617214</v>
      </c>
      <c r="R53" s="30">
        <f>+((SUM(P50:P53)/SUM(P38:P41))-1)*100</f>
        <v>13.448588699245745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55"/>
      <c r="P54" s="46">
        <f t="shared" si="2"/>
        <v>101.48327094115558</v>
      </c>
      <c r="Q54" s="46">
        <f t="shared" si="0"/>
        <v>-5.748416010088464E-2</v>
      </c>
      <c r="R54" s="30">
        <f>+((SUM(P50:P54)/SUM(P38:P42))-1)*100</f>
        <v>12.777880572515166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55" t="s">
        <v>336</v>
      </c>
      <c r="P55" s="46">
        <f t="shared" si="2"/>
        <v>102.31297120573873</v>
      </c>
      <c r="Q55" s="46">
        <f t="shared" si="0"/>
        <v>0.81757343539334837</v>
      </c>
      <c r="R55" s="30">
        <f>+((SUM(P50:P55)/SUM(P38:P43))-1)*100</f>
        <v>12.379149635715446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55"/>
      <c r="P56" s="46">
        <f t="shared" si="2"/>
        <v>104.39404825025792</v>
      </c>
      <c r="Q56" s="46">
        <f t="shared" si="0"/>
        <v>2.0340305046311347</v>
      </c>
      <c r="R56" s="30">
        <f>+((SUM(P50:P56)/SUM(P38:P44))-1)*100</f>
        <v>12.280649557236622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55"/>
      <c r="P57" s="46">
        <f t="shared" si="2"/>
        <v>103.49337110283309</v>
      </c>
      <c r="Q57" s="46">
        <f t="shared" si="0"/>
        <v>-0.86276675971573846</v>
      </c>
      <c r="R57" s="30">
        <f>+((SUM(P50:P57)/SUM(P38:P45))-1)*100</f>
        <v>11.878247603343951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55"/>
      <c r="P58" s="46">
        <f t="shared" si="2"/>
        <v>102.79372114413654</v>
      </c>
      <c r="Q58" s="46">
        <f t="shared" si="0"/>
        <v>-0.67603359639466509</v>
      </c>
      <c r="R58" s="30">
        <f>+((SUM(P50:P58)/SUM(P38:P46))-1)*100</f>
        <v>11.225485778904787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55"/>
      <c r="P59" s="46">
        <f t="shared" si="2"/>
        <v>103.83219582151493</v>
      </c>
      <c r="Q59" s="46">
        <f t="shared" si="0"/>
        <v>1.0102510793652986</v>
      </c>
      <c r="R59" s="30">
        <f>+((SUM(P50:P59)/SUM(P38:P47))-1)*100</f>
        <v>10.643254438687633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55"/>
      <c r="P60" s="46">
        <f t="shared" si="2"/>
        <v>105.61848273721512</v>
      </c>
      <c r="Q60" s="46">
        <f t="shared" si="0"/>
        <v>1.7203593755936497</v>
      </c>
      <c r="R60" s="30">
        <f>+((SUM(P50:P60)/SUM(P38:P48))-1)*100</f>
        <v>10.174948566675734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55"/>
      <c r="P61" s="46">
        <f t="shared" si="2"/>
        <v>118.17035579215897</v>
      </c>
      <c r="Q61" s="46">
        <f t="shared" si="0"/>
        <v>11.884163386605007</v>
      </c>
      <c r="R61" s="30">
        <f>+((SUM(P50:P61)/SUM(P38:P49))-1)*100</f>
        <v>10.732297225414712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55"/>
      <c r="P62" s="46">
        <f>+F14</f>
        <v>116.48238486559696</v>
      </c>
      <c r="Q62" s="46">
        <f t="shared" si="0"/>
        <v>-1.4284216335363031</v>
      </c>
      <c r="R62" s="30">
        <f>+(P62/P50-1)*100</f>
        <v>11.199252281390915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55"/>
      <c r="P63" s="46">
        <f t="shared" ref="P63:P73" si="3">+F15</f>
        <v>109.59669223724913</v>
      </c>
      <c r="Q63" s="46">
        <f t="shared" si="0"/>
        <v>-5.9113595899438991</v>
      </c>
      <c r="R63" s="30">
        <f>+((SUM(P62:P63)/SUM(P50:P51))-1)*100</f>
        <v>11.297352963965457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55"/>
      <c r="P64" s="46">
        <f t="shared" si="3"/>
        <v>116.62240753884845</v>
      </c>
      <c r="Q64" s="46">
        <f t="shared" si="0"/>
        <v>6.4105176517466722</v>
      </c>
      <c r="R64" s="30">
        <f>+((SUM(P62:P64)/SUM(P50:P52))-1)*100</f>
        <v>11.934818561744409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55"/>
      <c r="P65" s="46">
        <f t="shared" si="3"/>
        <v>115.10292087231969</v>
      </c>
      <c r="Q65" s="46">
        <f t="shared" si="0"/>
        <v>-1.3029114203654268</v>
      </c>
      <c r="R65" s="30">
        <f>+((SUM(P62:P65)/SUM(P50:P53))-1)*100</f>
        <v>12.288622162853823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55"/>
      <c r="P66" s="46">
        <f t="shared" si="3"/>
        <v>116.04330315905187</v>
      </c>
      <c r="Q66" s="46">
        <f t="shared" si="0"/>
        <v>0.816992548586426</v>
      </c>
      <c r="R66" s="30">
        <f>+((SUM(P62:P66)/SUM(P50:P54))-1)*100</f>
        <v>12.698911172537386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55" t="s">
        <v>337</v>
      </c>
      <c r="P67" s="46">
        <f t="shared" si="3"/>
        <v>116.60203776745017</v>
      </c>
      <c r="Q67" s="46">
        <f t="shared" si="0"/>
        <v>0.48148802489056397</v>
      </c>
      <c r="R67" s="30">
        <f>+((SUM(P62:P67)/SUM(P50:P55))-1)*100</f>
        <v>12.910920040032114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55"/>
      <c r="P68" s="46">
        <f t="shared" si="3"/>
        <v>120.41671305036705</v>
      </c>
      <c r="Q68" s="46">
        <f t="shared" si="0"/>
        <v>3.2715339765543527</v>
      </c>
      <c r="R68" s="30">
        <f>+((SUM(P62:P68)/SUM(P50:P56))-1)*100</f>
        <v>13.266340563120815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55"/>
      <c r="P69" s="46">
        <f t="shared" si="3"/>
        <v>120.56852957861547</v>
      </c>
      <c r="Q69" s="46">
        <f t="shared" si="0"/>
        <v>0.1260759610544504</v>
      </c>
      <c r="R69" s="30">
        <f>+((SUM(P62:P69)/SUM(P50:P57))-1)*100</f>
        <v>13.674618410818141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55"/>
      <c r="P70" s="46">
        <f t="shared" si="3"/>
        <v>120.4392313436926</v>
      </c>
      <c r="Q70" s="46">
        <f t="shared" si="0"/>
        <v>-0.10724045103209789</v>
      </c>
      <c r="R70" s="30">
        <f>+((SUM(P62:P70)/SUM(P50:P58))-1)*100</f>
        <v>14.063789556334294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55"/>
      <c r="P71" s="46">
        <f t="shared" si="3"/>
        <v>121.70121337723943</v>
      </c>
      <c r="Q71" s="46">
        <f t="shared" si="0"/>
        <v>1.0478164128643108</v>
      </c>
      <c r="R71" s="30">
        <f>+((SUM(P62:P71)/SUM(P50:P59))-1)*100</f>
        <v>14.382136055472072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55"/>
      <c r="P72" s="46">
        <f t="shared" si="3"/>
        <v>125.29176126674324</v>
      </c>
      <c r="Q72" s="46">
        <f t="shared" si="0"/>
        <v>2.9502975277445387</v>
      </c>
      <c r="R72" s="30">
        <f>+((SUM(P62:P72)/SUM(P50:P60))-1)*100</f>
        <v>14.778297282579956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55"/>
      <c r="P73" s="46">
        <f t="shared" si="3"/>
        <v>141.7539613919196</v>
      </c>
      <c r="Q73" s="46">
        <f t="shared" si="0"/>
        <v>13.139092274494191</v>
      </c>
      <c r="R73" s="30">
        <f>+((SUM(P62:P73)/SUM(P50:P61))-1)*100</f>
        <v>15.267978092943846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55"/>
      <c r="P74" s="46">
        <f>+G14</f>
        <v>138.30797776041334</v>
      </c>
      <c r="Q74" s="46">
        <f t="shared" si="0"/>
        <v>-2.4309610805012039</v>
      </c>
      <c r="R74" s="30">
        <f>+(P74/P62-1)*100</f>
        <v>18.73724762761324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55"/>
      <c r="P75" s="46">
        <f t="shared" ref="P75:P85" si="4">+G15</f>
        <v>132.04366540098704</v>
      </c>
      <c r="Q75" s="46">
        <f t="shared" si="0"/>
        <v>-4.52924875402182</v>
      </c>
      <c r="R75" s="30">
        <f>+((SUM(P74:P75)/SUM(P62:P63))-1)*100</f>
        <v>19.582779010732665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55"/>
      <c r="P76" s="46">
        <f t="shared" si="4"/>
        <v>139.59989782928631</v>
      </c>
      <c r="Q76" s="46">
        <f t="shared" si="0"/>
        <v>5.7225255034784706</v>
      </c>
      <c r="R76" s="30">
        <f>+((SUM(P74:P76)/SUM(P62:P64))-1)*100</f>
        <v>19.623508902887956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55"/>
      <c r="P77" s="46">
        <f t="shared" si="4"/>
        <v>137.61203522106757</v>
      </c>
      <c r="Q77" s="46">
        <f t="shared" si="0"/>
        <v>-1.4239713919057762</v>
      </c>
      <c r="R77" s="30">
        <f>+((SUM(P74:P77)/SUM(P62:P65))-1)*100</f>
        <v>19.606445376374239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55"/>
      <c r="P78" s="46">
        <f t="shared" si="4"/>
        <v>137.43179868083422</v>
      </c>
      <c r="Q78" s="46">
        <f t="shared" si="0"/>
        <v>-0.13097440201637056</v>
      </c>
      <c r="R78" s="30">
        <f>+((SUM(P74:P78)/SUM(P62:P66))-1)*100</f>
        <v>19.368843778523413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55" t="s">
        <v>338</v>
      </c>
      <c r="P79" s="46">
        <f t="shared" si="4"/>
        <v>135.83118046164427</v>
      </c>
      <c r="Q79" s="46">
        <f>+(P79/P78-1)*100</f>
        <v>-1.164663661942722</v>
      </c>
      <c r="R79" s="30">
        <f>+((SUM(P74:P79)/SUM(P62:P67))-1)*100</f>
        <v>18.882881713817625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55"/>
      <c r="P80" s="46">
        <f t="shared" si="4"/>
        <v>138.61180275146472</v>
      </c>
      <c r="Q80" s="46">
        <f>+(P80/P79-1)*100</f>
        <v>2.0471163398345427</v>
      </c>
      <c r="R80" s="30">
        <f>+((SUM(P74:P80)/SUM(P62:P68))-1)*100</f>
        <v>18.322609953320491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55"/>
      <c r="P81" s="46">
        <f t="shared" si="4"/>
        <v>139.97794191908932</v>
      </c>
      <c r="Q81" s="46">
        <f>+(P81/P80-1)*100</f>
        <v>0.98558646558701835</v>
      </c>
      <c r="R81" s="30">
        <f>+((SUM(P74:P81)/SUM(P62:P69))-1)*100</f>
        <v>18.034679062582871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55"/>
      <c r="P82" s="46">
        <f t="shared" si="4"/>
        <v>139.36402417086995</v>
      </c>
      <c r="Q82" s="46">
        <f>+(P82/P81-1)*100</f>
        <v>-0.43858177924506192</v>
      </c>
      <c r="R82" s="30">
        <f>+((SUM(P74:P82)/SUM(P62:P70))-1)*100</f>
        <v>17.768864390368467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55"/>
      <c r="P83" s="46">
        <f t="shared" si="4"/>
        <v>141.82603156436454</v>
      </c>
      <c r="Q83" s="46">
        <f t="shared" ref="Q83:Q89" si="5">+(P83/P82-1)*100</f>
        <v>1.7666018243531756</v>
      </c>
      <c r="R83" s="30">
        <f>+((SUM(P74:P83)/SUM(P62:P71))-1)*100</f>
        <v>17.641040874630363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55"/>
      <c r="P84" s="46">
        <f t="shared" si="4"/>
        <v>144.1685043766897</v>
      </c>
      <c r="Q84" s="46">
        <f t="shared" si="5"/>
        <v>1.6516522294865776</v>
      </c>
      <c r="R84" s="30">
        <f>+((SUM(P74:P84)/SUM(P62:P72))-1)*100</f>
        <v>17.392668468279627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55"/>
      <c r="P85" s="46">
        <f t="shared" si="4"/>
        <v>161.84343749270411</v>
      </c>
      <c r="Q85" s="46">
        <f t="shared" si="5"/>
        <v>12.259912934820072</v>
      </c>
      <c r="R85" s="30">
        <f>+((SUM(P74:P85)/SUM(P62:P73))-1)*100</f>
        <v>17.075769023597175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55"/>
      <c r="P86" s="191">
        <f t="shared" ref="P86:P91" si="6">+H14</f>
        <v>160.6646182952615</v>
      </c>
      <c r="Q86" s="46">
        <f t="shared" si="5"/>
        <v>-0.72837009378013962</v>
      </c>
      <c r="R86" s="30">
        <f>+((SUM(P86)/SUM(P74))-1)*100</f>
        <v>16.164389716966209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1">
        <f t="shared" si="6"/>
        <v>147.73993472092849</v>
      </c>
      <c r="Q87" s="46">
        <f t="shared" si="5"/>
        <v>-8.0445114247747256</v>
      </c>
      <c r="R87" s="30">
        <f>+((SUM(P86:P87)/SUM(P74:P75))-1)*100</f>
        <v>14.075338847514217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55"/>
      <c r="P88" s="191">
        <f t="shared" si="6"/>
        <v>150.12621143385431</v>
      </c>
      <c r="Q88" s="46">
        <f t="shared" si="5"/>
        <v>1.6151873340362277</v>
      </c>
      <c r="R88" s="30">
        <f>+((SUM(P86:P88)/SUM(P74:P76))-1)*100</f>
        <v>11.849991670225556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55"/>
      <c r="P89" s="191">
        <f t="shared" si="6"/>
        <v>148.38999040340832</v>
      </c>
      <c r="Q89" s="46">
        <f t="shared" si="5"/>
        <v>-1.1565075904223177</v>
      </c>
      <c r="R89" s="30">
        <f>+((SUM(P86:P89)/SUM(P74:P77))-1)*100</f>
        <v>10.840235037610269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191">
        <f t="shared" si="6"/>
        <v>159.43419520561915</v>
      </c>
      <c r="Q90" s="46">
        <f>+(P90/P89-1)*100</f>
        <v>7.4426885345746152</v>
      </c>
      <c r="R90" s="30">
        <f>+((SUM(P86:P90)/SUM(P74:P78))-1)*100</f>
        <v>11.877390439204216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O91" s="155" t="s">
        <v>339</v>
      </c>
      <c r="P91" s="191">
        <f t="shared" si="6"/>
        <v>154.06467616875</v>
      </c>
      <c r="Q91" s="46">
        <f>+(P91/P90-1)*100</f>
        <v>-3.3678590906701</v>
      </c>
      <c r="R91" s="30">
        <f>+((SUM(P86:P91)/SUM(P74:P79))-1)*100</f>
        <v>12.133266184426628</v>
      </c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33
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zoomScaleSheetLayoutView="100" workbookViewId="0">
      <selection activeCell="A47" sqref="A47:G52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85546875" style="1" customWidth="1"/>
    <col min="9" max="10" width="11.28515625" style="1" customWidth="1"/>
    <col min="11" max="11" width="10.42578125" style="1" customWidth="1"/>
    <col min="12" max="12" width="1.71093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N2" s="195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35.450000000000003" customHeight="1" x14ac:dyDescent="0.25">
      <c r="A8" s="10"/>
      <c r="B8" s="3"/>
      <c r="C8" s="264" t="s">
        <v>162</v>
      </c>
      <c r="D8" s="264"/>
      <c r="E8" s="264"/>
      <c r="F8" s="264"/>
      <c r="G8" s="264"/>
      <c r="H8" s="264"/>
      <c r="I8" s="264"/>
      <c r="J8" s="264"/>
      <c r="K8" s="264"/>
      <c r="L8" s="11"/>
    </row>
    <row r="9" spans="1:18" ht="15.6" customHeight="1" x14ac:dyDescent="0.3">
      <c r="A9" s="10"/>
      <c r="B9" s="3"/>
      <c r="C9" s="248" t="s">
        <v>369</v>
      </c>
      <c r="D9" s="248"/>
      <c r="E9" s="248"/>
      <c r="F9" s="248"/>
      <c r="G9" s="248"/>
      <c r="H9" s="248"/>
      <c r="I9" s="248"/>
      <c r="J9" s="248"/>
      <c r="K9" s="248"/>
      <c r="L9" s="70"/>
    </row>
    <row r="10" spans="1:18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</row>
    <row r="11" spans="1:18" ht="15.6" customHeight="1" x14ac:dyDescent="0.25">
      <c r="A11" s="10"/>
      <c r="B11" s="62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269</v>
      </c>
      <c r="K11" s="246" t="s">
        <v>212</v>
      </c>
      <c r="L11" s="11"/>
    </row>
    <row r="12" spans="1:18" ht="15.75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0" t="s">
        <v>1</v>
      </c>
      <c r="P13" s="30" t="s">
        <v>96</v>
      </c>
      <c r="Q13" s="46" t="s">
        <v>97</v>
      </c>
      <c r="R13" s="30" t="s">
        <v>98</v>
      </c>
    </row>
    <row r="14" spans="1:18" ht="15.75" x14ac:dyDescent="0.25">
      <c r="A14" s="10"/>
      <c r="B14" s="166" t="s">
        <v>124</v>
      </c>
      <c r="C14" s="233">
        <v>60.321918617399042</v>
      </c>
      <c r="D14" s="233">
        <v>68.344229727456622</v>
      </c>
      <c r="E14" s="233">
        <v>78.781236655150011</v>
      </c>
      <c r="F14" s="233">
        <v>89.000593533892442</v>
      </c>
      <c r="G14" s="233">
        <v>103.61364347768721</v>
      </c>
      <c r="H14" s="233">
        <v>109.41265180271618</v>
      </c>
      <c r="I14" s="207">
        <v>5.5967613244656933</v>
      </c>
      <c r="J14" s="207">
        <v>-6.0817586501522243</v>
      </c>
      <c r="K14" s="207">
        <v>16.419047742900659</v>
      </c>
      <c r="L14" s="11"/>
      <c r="N14" s="30">
        <v>2009</v>
      </c>
      <c r="O14" s="155" t="s">
        <v>146</v>
      </c>
      <c r="P14" s="46">
        <v>60.321918617399042</v>
      </c>
      <c r="Q14" s="46" t="e">
        <v>#REF!</v>
      </c>
      <c r="R14" s="30" t="e">
        <v>#REF!</v>
      </c>
    </row>
    <row r="15" spans="1:18" ht="15.75" x14ac:dyDescent="0.25">
      <c r="A15" s="10"/>
      <c r="B15" s="166" t="s">
        <v>125</v>
      </c>
      <c r="C15" s="233">
        <v>62.743515634463243</v>
      </c>
      <c r="D15" s="233">
        <v>66.981348505658019</v>
      </c>
      <c r="E15" s="233">
        <v>73.81877218416561</v>
      </c>
      <c r="F15" s="233">
        <v>83.348257083703174</v>
      </c>
      <c r="G15" s="233">
        <v>97.855390056084204</v>
      </c>
      <c r="H15" s="233">
        <v>111.7972387962604</v>
      </c>
      <c r="I15" s="223">
        <v>14.247399895075441</v>
      </c>
      <c r="J15" s="223">
        <v>2.1794435600043016</v>
      </c>
      <c r="K15" s="181">
        <v>17.405442513107538</v>
      </c>
      <c r="L15" s="11"/>
      <c r="O15" s="155" t="s">
        <v>135</v>
      </c>
      <c r="P15" s="46">
        <v>62.743515634463243</v>
      </c>
      <c r="Q15" s="46">
        <v>4.0144562251468674</v>
      </c>
      <c r="R15" s="30" t="e">
        <v>#REF!</v>
      </c>
    </row>
    <row r="16" spans="1:18" ht="15.75" x14ac:dyDescent="0.25">
      <c r="A16" s="10"/>
      <c r="B16" s="166" t="s">
        <v>126</v>
      </c>
      <c r="C16" s="233">
        <v>58.306729356353941</v>
      </c>
      <c r="D16" s="233">
        <v>65.395803280101205</v>
      </c>
      <c r="E16" s="233">
        <v>73.447010946637533</v>
      </c>
      <c r="F16" s="233">
        <v>81.431009100796231</v>
      </c>
      <c r="G16" s="233">
        <v>97.601279992308704</v>
      </c>
      <c r="H16" s="233">
        <v>103.2823210233307</v>
      </c>
      <c r="I16" s="223">
        <v>5.8206624251953221</v>
      </c>
      <c r="J16" s="223">
        <v>-7.6163936288688783</v>
      </c>
      <c r="K16" s="223">
        <v>19.857632946064484</v>
      </c>
      <c r="L16" s="11"/>
      <c r="O16" s="155" t="s">
        <v>136</v>
      </c>
      <c r="P16" s="46">
        <v>58.306729356353941</v>
      </c>
      <c r="Q16" s="46">
        <v>-7.0713064660857139</v>
      </c>
      <c r="R16" s="30" t="e">
        <v>#REF!</v>
      </c>
    </row>
    <row r="17" spans="1:18" ht="15.75" x14ac:dyDescent="0.25">
      <c r="A17" s="10"/>
      <c r="B17" s="166" t="s">
        <v>127</v>
      </c>
      <c r="C17" s="233">
        <v>59.117370250685582</v>
      </c>
      <c r="D17" s="233">
        <v>65.743241143061553</v>
      </c>
      <c r="E17" s="233">
        <v>72.005878917614453</v>
      </c>
      <c r="F17" s="233">
        <v>80.170627797658838</v>
      </c>
      <c r="G17" s="233">
        <v>95.975874702056245</v>
      </c>
      <c r="H17" s="233">
        <v>114.18011258056988</v>
      </c>
      <c r="I17" s="223">
        <v>18.967514424876207</v>
      </c>
      <c r="J17" s="223">
        <v>10.551458806563275</v>
      </c>
      <c r="K17" s="223">
        <v>19.71451058645566</v>
      </c>
      <c r="L17" s="12"/>
      <c r="O17" s="155" t="s">
        <v>137</v>
      </c>
      <c r="P17" s="46">
        <v>59.117370250685582</v>
      </c>
      <c r="Q17" s="46">
        <v>1.3903041780602088</v>
      </c>
      <c r="R17" s="30" t="e">
        <v>#REF!</v>
      </c>
    </row>
    <row r="18" spans="1:18" ht="15.75" x14ac:dyDescent="0.25">
      <c r="A18" s="10"/>
      <c r="B18" s="166" t="s">
        <v>128</v>
      </c>
      <c r="C18" s="233">
        <v>58.815360165338319</v>
      </c>
      <c r="D18" s="233">
        <v>65.891284665182511</v>
      </c>
      <c r="E18" s="233">
        <v>73.456481260329724</v>
      </c>
      <c r="F18" s="233">
        <v>81.90453261994567</v>
      </c>
      <c r="G18" s="233">
        <v>97.816452768538696</v>
      </c>
      <c r="H18" s="233">
        <v>114.44400457795011</v>
      </c>
      <c r="I18" s="223">
        <v>16.998727043145688</v>
      </c>
      <c r="J18" s="223">
        <v>0.23111905516297604</v>
      </c>
      <c r="K18" s="223">
        <v>19.427398752676716</v>
      </c>
      <c r="L18" s="11"/>
      <c r="O18" s="155" t="s">
        <v>138</v>
      </c>
      <c r="P18" s="46">
        <v>58.815360165338319</v>
      </c>
      <c r="Q18" s="46">
        <v>-0.51086522297354442</v>
      </c>
      <c r="R18" s="30" t="e">
        <v>#REF!</v>
      </c>
    </row>
    <row r="19" spans="1:18" ht="15.75" x14ac:dyDescent="0.25">
      <c r="A19" s="10"/>
      <c r="B19" s="166" t="s">
        <v>129</v>
      </c>
      <c r="C19" s="233">
        <v>59.162313770240537</v>
      </c>
      <c r="D19" s="233">
        <v>66.786819349486564</v>
      </c>
      <c r="E19" s="233">
        <v>74.250115022632471</v>
      </c>
      <c r="F19" s="233">
        <v>80.652053075587133</v>
      </c>
      <c r="G19" s="233">
        <v>99.951865225330479</v>
      </c>
      <c r="H19" s="234">
        <v>108.85568498315001</v>
      </c>
      <c r="I19" s="67">
        <v>8.9081076553667593</v>
      </c>
      <c r="J19" s="67">
        <v>-4.8830164720370162</v>
      </c>
      <c r="K19" s="67">
        <v>23.929722076207472</v>
      </c>
      <c r="L19" s="11"/>
      <c r="O19" s="155" t="s">
        <v>139</v>
      </c>
      <c r="P19" s="46">
        <v>59.162313770240537</v>
      </c>
      <c r="Q19" s="46">
        <v>0.58990305241162222</v>
      </c>
      <c r="R19" s="30" t="e">
        <v>#REF!</v>
      </c>
    </row>
    <row r="20" spans="1:18" ht="15.75" x14ac:dyDescent="0.25">
      <c r="A20" s="10"/>
      <c r="B20" s="166" t="s">
        <v>130</v>
      </c>
      <c r="C20" s="233">
        <v>60.507971883616754</v>
      </c>
      <c r="D20" s="233">
        <v>74.56235402912705</v>
      </c>
      <c r="E20" s="233">
        <v>76.822141022072202</v>
      </c>
      <c r="F20" s="233">
        <v>86.59952990462385</v>
      </c>
      <c r="G20" s="233">
        <v>100.25377409774774</v>
      </c>
      <c r="H20" s="233"/>
      <c r="I20" s="154"/>
      <c r="J20" s="154"/>
      <c r="K20" s="154">
        <v>15.767111216610473</v>
      </c>
      <c r="L20" s="11"/>
      <c r="O20" s="155" t="s">
        <v>140</v>
      </c>
      <c r="P20" s="46">
        <v>60.507971883616754</v>
      </c>
      <c r="Q20" s="46">
        <v>2.2745190774690505</v>
      </c>
      <c r="R20" s="30" t="e">
        <v>#REF!</v>
      </c>
    </row>
    <row r="21" spans="1:18" ht="15.75" x14ac:dyDescent="0.25">
      <c r="A21" s="10"/>
      <c r="B21" s="166" t="s">
        <v>99</v>
      </c>
      <c r="C21" s="233">
        <v>62.54486688889456</v>
      </c>
      <c r="D21" s="233">
        <v>75.625663550584818</v>
      </c>
      <c r="E21" s="233">
        <v>77.954860225332013</v>
      </c>
      <c r="F21" s="233">
        <v>90.471271149861579</v>
      </c>
      <c r="G21" s="233">
        <v>100.17099708106105</v>
      </c>
      <c r="H21" s="233"/>
      <c r="I21" s="154"/>
      <c r="J21" s="154"/>
      <c r="K21" s="154">
        <v>10.721332648385484</v>
      </c>
      <c r="L21" s="11"/>
      <c r="O21" s="155" t="s">
        <v>141</v>
      </c>
      <c r="P21" s="46">
        <v>62.54486688889456</v>
      </c>
      <c r="Q21" s="46">
        <v>3.3663250343205053</v>
      </c>
      <c r="R21" s="30" t="e">
        <v>#REF!</v>
      </c>
    </row>
    <row r="22" spans="1:18" ht="15.75" x14ac:dyDescent="0.25">
      <c r="A22" s="10"/>
      <c r="B22" s="166" t="s">
        <v>131</v>
      </c>
      <c r="C22" s="233">
        <v>63.06370485842924</v>
      </c>
      <c r="D22" s="233">
        <v>70.33656212768382</v>
      </c>
      <c r="E22" s="233">
        <v>74.111338305996114</v>
      </c>
      <c r="F22" s="233">
        <v>86.088101963853816</v>
      </c>
      <c r="G22" s="233">
        <v>99.283106487324574</v>
      </c>
      <c r="H22" s="233"/>
      <c r="I22" s="154"/>
      <c r="J22" s="154"/>
      <c r="K22" s="154">
        <v>15.327326567161403</v>
      </c>
      <c r="L22" s="11"/>
      <c r="O22" s="155" t="s">
        <v>142</v>
      </c>
      <c r="P22" s="46">
        <v>63.06370485842924</v>
      </c>
      <c r="Q22" s="46">
        <v>0.82954524542573349</v>
      </c>
      <c r="R22" s="30" t="e">
        <v>#REF!</v>
      </c>
    </row>
    <row r="23" spans="1:18" ht="15.75" x14ac:dyDescent="0.25">
      <c r="A23" s="10"/>
      <c r="B23" s="166" t="s">
        <v>132</v>
      </c>
      <c r="C23" s="233">
        <v>64.474829688540396</v>
      </c>
      <c r="D23" s="233">
        <v>72.349513602278009</v>
      </c>
      <c r="E23" s="233">
        <v>75.065037277789415</v>
      </c>
      <c r="F23" s="233">
        <v>89.965164694211182</v>
      </c>
      <c r="G23" s="233">
        <v>102.71118336574779</v>
      </c>
      <c r="H23" s="233"/>
      <c r="I23" s="181"/>
      <c r="J23" s="181"/>
      <c r="K23" s="181">
        <v>14.167726713845209</v>
      </c>
      <c r="L23" s="11"/>
      <c r="O23" s="155" t="s">
        <v>143</v>
      </c>
      <c r="P23" s="46">
        <v>64.474829688540396</v>
      </c>
      <c r="Q23" s="46">
        <v>2.2376180297034143</v>
      </c>
      <c r="R23" s="30" t="e">
        <v>#REF!</v>
      </c>
    </row>
    <row r="24" spans="1:18" ht="15.75" x14ac:dyDescent="0.25">
      <c r="A24" s="10"/>
      <c r="B24" s="166" t="s">
        <v>133</v>
      </c>
      <c r="C24" s="233">
        <v>66.14277398632774</v>
      </c>
      <c r="D24" s="233">
        <v>73.487721305749375</v>
      </c>
      <c r="E24" s="233">
        <v>76.641055251755446</v>
      </c>
      <c r="F24" s="233">
        <v>92.22310187957757</v>
      </c>
      <c r="G24" s="233">
        <v>100.19014317332126</v>
      </c>
      <c r="H24" s="233"/>
      <c r="I24" s="154"/>
      <c r="J24" s="154"/>
      <c r="K24" s="154">
        <v>8.638878037464881</v>
      </c>
      <c r="L24" s="11"/>
      <c r="O24" s="155" t="s">
        <v>144</v>
      </c>
      <c r="P24" s="46">
        <v>66.14277398632774</v>
      </c>
      <c r="Q24" s="46">
        <v>2.5869696838979106</v>
      </c>
      <c r="R24" s="30" t="e">
        <v>#REF!</v>
      </c>
    </row>
    <row r="25" spans="1:18" ht="15.75" x14ac:dyDescent="0.25">
      <c r="A25" s="10"/>
      <c r="B25" s="166" t="s">
        <v>134</v>
      </c>
      <c r="C25" s="233">
        <v>68.537364251491368</v>
      </c>
      <c r="D25" s="233">
        <v>75.186479783621763</v>
      </c>
      <c r="E25" s="233">
        <v>88.359951445156383</v>
      </c>
      <c r="F25" s="233">
        <v>107.61655200953629</v>
      </c>
      <c r="G25" s="233">
        <v>116.49776468359468</v>
      </c>
      <c r="H25" s="233"/>
      <c r="I25" s="154"/>
      <c r="J25" s="154"/>
      <c r="K25" s="154">
        <v>8.2526456276645899</v>
      </c>
      <c r="L25" s="11"/>
      <c r="O25" s="155" t="s">
        <v>145</v>
      </c>
      <c r="P25" s="46">
        <v>68.537364251491368</v>
      </c>
      <c r="Q25" s="46">
        <v>3.6203354060393877</v>
      </c>
      <c r="R25" s="30" t="e">
        <v>#REF!</v>
      </c>
    </row>
    <row r="26" spans="1:18" ht="15.75" x14ac:dyDescent="0.25">
      <c r="A26" s="10"/>
      <c r="B26" s="164" t="s">
        <v>53</v>
      </c>
      <c r="C26" s="92">
        <v>743.73871935178056</v>
      </c>
      <c r="D26" s="92">
        <v>840.69102106999128</v>
      </c>
      <c r="E26" s="92">
        <v>914.71387851463146</v>
      </c>
      <c r="F26" s="92">
        <v>1049.4707948132477</v>
      </c>
      <c r="G26" s="92">
        <v>1211.9214751108025</v>
      </c>
      <c r="H26" s="93">
        <v>661.97201376397732</v>
      </c>
      <c r="I26" s="5"/>
      <c r="J26" s="5"/>
      <c r="K26" s="5"/>
      <c r="L26" s="11"/>
      <c r="N26" s="30">
        <v>2010</v>
      </c>
      <c r="O26" s="155" t="s">
        <v>147</v>
      </c>
      <c r="P26" s="46">
        <v>60.321918617399042</v>
      </c>
      <c r="Q26" s="46">
        <v>-11.986812921411049</v>
      </c>
      <c r="R26" s="30">
        <v>0</v>
      </c>
    </row>
    <row r="27" spans="1:18" ht="15.75" x14ac:dyDescent="0.25">
      <c r="A27" s="10"/>
      <c r="B27" s="164" t="s">
        <v>54</v>
      </c>
      <c r="C27" s="94"/>
      <c r="D27" s="95">
        <v>13.035801309727614</v>
      </c>
      <c r="E27" s="95">
        <v>8.8050015510368507</v>
      </c>
      <c r="F27" s="95">
        <v>14.73213859151703</v>
      </c>
      <c r="G27" s="95">
        <v>15.479295002817373</v>
      </c>
      <c r="H27" s="96"/>
      <c r="I27" s="5"/>
      <c r="J27" s="5"/>
      <c r="K27" s="5"/>
      <c r="L27" s="11"/>
      <c r="O27" s="155" t="s">
        <v>148</v>
      </c>
      <c r="P27" s="46">
        <v>62.743515634463243</v>
      </c>
      <c r="Q27" s="46">
        <v>4.0144562251468674</v>
      </c>
      <c r="R27" s="30">
        <v>0</v>
      </c>
    </row>
    <row r="28" spans="1:18" ht="15.75" x14ac:dyDescent="0.25">
      <c r="A28" s="10"/>
      <c r="B28" s="164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55" t="s">
        <v>149</v>
      </c>
      <c r="P28" s="46">
        <v>58.306729356353941</v>
      </c>
      <c r="Q28" s="46">
        <v>-7.0713064660857139</v>
      </c>
      <c r="R28" s="30">
        <v>0</v>
      </c>
    </row>
    <row r="29" spans="1:18" ht="18" customHeight="1" x14ac:dyDescent="0.25">
      <c r="A29" s="10"/>
      <c r="B29" s="164" t="s">
        <v>373</v>
      </c>
      <c r="C29" s="92">
        <v>358.46720779448066</v>
      </c>
      <c r="D29" s="92">
        <v>399.1427266709465</v>
      </c>
      <c r="E29" s="92">
        <v>445.75949498652983</v>
      </c>
      <c r="F29" s="92">
        <v>496.50707321158347</v>
      </c>
      <c r="G29" s="92">
        <v>592.81450622200543</v>
      </c>
      <c r="H29" s="93">
        <v>661.97201376397732</v>
      </c>
      <c r="I29" s="5"/>
      <c r="J29" s="5"/>
      <c r="K29" s="5"/>
      <c r="L29" s="11"/>
      <c r="O29" s="155" t="s">
        <v>150</v>
      </c>
      <c r="P29" s="46">
        <v>59.117370250685582</v>
      </c>
      <c r="Q29" s="46">
        <v>1.3903041780602088</v>
      </c>
      <c r="R29" s="30">
        <v>0</v>
      </c>
    </row>
    <row r="30" spans="1:18" ht="15.75" x14ac:dyDescent="0.25">
      <c r="A30" s="10"/>
      <c r="B30" s="164" t="s">
        <v>56</v>
      </c>
      <c r="C30" s="97"/>
      <c r="D30" s="95">
        <v>11.347068293004448</v>
      </c>
      <c r="E30" s="95">
        <v>11.679222794410137</v>
      </c>
      <c r="F30" s="95">
        <v>11.384519857863529</v>
      </c>
      <c r="G30" s="95">
        <v>19.39699114203377</v>
      </c>
      <c r="H30" s="95">
        <v>11.665960737484514</v>
      </c>
      <c r="I30" s="5"/>
      <c r="J30" s="5"/>
      <c r="K30" s="5"/>
      <c r="L30" s="11"/>
      <c r="O30" s="155" t="s">
        <v>151</v>
      </c>
      <c r="P30" s="46">
        <v>58.815360165338319</v>
      </c>
      <c r="Q30" s="46">
        <v>-0.51086522297354442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55" t="s">
        <v>152</v>
      </c>
      <c r="P31" s="46">
        <v>59.162313770240537</v>
      </c>
      <c r="Q31" s="46">
        <v>0.58990305241162222</v>
      </c>
      <c r="R31" s="30">
        <v>0</v>
      </c>
    </row>
    <row r="32" spans="1:18" ht="15.6" customHeight="1" x14ac:dyDescent="0.25">
      <c r="A32" s="10"/>
      <c r="B32" s="265" t="s">
        <v>93</v>
      </c>
      <c r="C32" s="265"/>
      <c r="D32" s="265"/>
      <c r="E32" s="265"/>
      <c r="F32" s="265"/>
      <c r="G32" s="265"/>
      <c r="H32" s="265"/>
      <c r="I32" s="265"/>
      <c r="J32" s="265"/>
      <c r="K32" s="265"/>
      <c r="L32" s="76"/>
      <c r="O32" s="155" t="s">
        <v>153</v>
      </c>
      <c r="P32" s="46">
        <v>60.507971883616754</v>
      </c>
      <c r="Q32" s="46">
        <v>2.2745190774690505</v>
      </c>
      <c r="R32" s="30">
        <v>0</v>
      </c>
    </row>
    <row r="33" spans="1:18" ht="15.75" x14ac:dyDescent="0.25">
      <c r="A33" s="10"/>
      <c r="B33" s="252" t="s">
        <v>219</v>
      </c>
      <c r="C33" s="252"/>
      <c r="D33" s="252"/>
      <c r="E33" s="252"/>
      <c r="F33" s="252"/>
      <c r="G33" s="252"/>
      <c r="H33" s="252"/>
      <c r="I33" s="252"/>
      <c r="J33" s="252"/>
      <c r="K33" s="252"/>
      <c r="L33" s="122"/>
      <c r="O33" s="155" t="s">
        <v>154</v>
      </c>
      <c r="P33" s="46">
        <v>62.54486688889456</v>
      </c>
      <c r="Q33" s="46">
        <v>3.3663250343205053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55" t="s">
        <v>156</v>
      </c>
      <c r="P34" s="46">
        <v>63.06370485842924</v>
      </c>
      <c r="Q34" s="46">
        <v>0.82954524542573349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55" t="s">
        <v>199</v>
      </c>
      <c r="P35" s="46">
        <v>64.474829688540396</v>
      </c>
      <c r="Q35" s="46">
        <v>2.2376180297034143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55" t="s">
        <v>200</v>
      </c>
      <c r="P36" s="46">
        <v>66.14277398632774</v>
      </c>
      <c r="Q36" s="46">
        <v>2.5869696838979106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55" t="s">
        <v>208</v>
      </c>
      <c r="P37" s="46">
        <v>68.537364251491368</v>
      </c>
      <c r="Q37" s="46">
        <v>3.6203354060393877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55"/>
      <c r="P38" s="46">
        <f>+D14</f>
        <v>68.344229727456622</v>
      </c>
      <c r="Q38" s="46">
        <f t="shared" ref="Q38:Q78" si="0">+(P38/P37-1)*100</f>
        <v>-0.28179450164739217</v>
      </c>
      <c r="R38" s="30">
        <f>+(P38/P26-1)*100</f>
        <v>13.299164373302364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55"/>
      <c r="P39" s="46">
        <f t="shared" ref="P39:P49" si="1">+D15</f>
        <v>66.981348505658019</v>
      </c>
      <c r="Q39" s="46">
        <f t="shared" si="0"/>
        <v>-1.9941423397900726</v>
      </c>
      <c r="R39" s="30">
        <f>+((SUM(P38:P39)/SUM(P26:P27))-1)*100</f>
        <v>9.9622969323466481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55"/>
      <c r="P40" s="46">
        <f t="shared" si="1"/>
        <v>65.395803280101205</v>
      </c>
      <c r="Q40" s="46">
        <f t="shared" si="0"/>
        <v>-2.367144378144137</v>
      </c>
      <c r="R40" s="30">
        <f>+((SUM(P38:P40)/SUM(P26:P28))-1)*100</f>
        <v>10.668240109213256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55"/>
      <c r="P41" s="46">
        <f t="shared" si="1"/>
        <v>65.743241143061553</v>
      </c>
      <c r="Q41" s="46">
        <f t="shared" si="0"/>
        <v>0.53128464753648963</v>
      </c>
      <c r="R41" s="30">
        <f>+((SUM(P38:P41)/SUM(P26:P29))-1)*100</f>
        <v>10.800922759746999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P42" s="46">
        <f t="shared" si="1"/>
        <v>65.891284665182511</v>
      </c>
      <c r="Q42" s="46">
        <f t="shared" si="0"/>
        <v>0.22518439849779082</v>
      </c>
      <c r="R42" s="30">
        <f>+((SUM(P38:P42)/SUM(P26:P30))-1)*100</f>
        <v>11.042590334170432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55" t="s">
        <v>335</v>
      </c>
      <c r="P43" s="46">
        <f t="shared" si="1"/>
        <v>66.786819349486564</v>
      </c>
      <c r="Q43" s="46">
        <f t="shared" si="0"/>
        <v>1.3591094616755228</v>
      </c>
      <c r="R43" s="30">
        <f>+((SUM(P38:P43)/SUM(P26:P31))-1)*100</f>
        <v>11.347068293004448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55"/>
      <c r="P44" s="46">
        <f t="shared" si="1"/>
        <v>74.56235402912705</v>
      </c>
      <c r="Q44" s="46">
        <f t="shared" si="0"/>
        <v>11.642319181202732</v>
      </c>
      <c r="R44" s="30">
        <f>+((SUM(P38:P44)/SUM(P26:P32))-1)*100</f>
        <v>13.062802685358509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55"/>
      <c r="P45" s="46">
        <f t="shared" si="1"/>
        <v>75.625663550584818</v>
      </c>
      <c r="Q45" s="46">
        <f t="shared" si="0"/>
        <v>1.4260675314011539</v>
      </c>
      <c r="R45" s="30">
        <f>+((SUM(P38:P45)/SUM(P26:P33))-1)*100</f>
        <v>14.082632315544164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55"/>
      <c r="P46" s="46">
        <f t="shared" si="1"/>
        <v>70.33656212768382</v>
      </c>
      <c r="Q46" s="46">
        <f t="shared" si="0"/>
        <v>-6.9937917561056491</v>
      </c>
      <c r="R46" s="30">
        <f>+((SUM(P38:P46)/SUM(P26:P34))-1)*100</f>
        <v>13.787329268710934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55"/>
      <c r="P47" s="46">
        <f t="shared" si="1"/>
        <v>72.349513602278009</v>
      </c>
      <c r="Q47" s="46">
        <f t="shared" si="0"/>
        <v>2.8618849339551611</v>
      </c>
      <c r="R47" s="30">
        <f>+((SUM(P38:P47)/SUM(P26:P35))-1)*100</f>
        <v>13.620732297200199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55"/>
      <c r="P48" s="46">
        <f t="shared" si="1"/>
        <v>73.487721305749375</v>
      </c>
      <c r="Q48" s="46">
        <f t="shared" si="0"/>
        <v>1.5732071257981817</v>
      </c>
      <c r="R48" s="30">
        <f>+((SUM(P38:P48)/SUM(P26:P36))-1)*100</f>
        <v>13.374260212002586</v>
      </c>
    </row>
    <row r="49" spans="1:18" x14ac:dyDescent="0.25">
      <c r="A49" s="187" t="s">
        <v>372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55"/>
      <c r="P49" s="46">
        <f t="shared" si="1"/>
        <v>75.186479783621763</v>
      </c>
      <c r="Q49" s="46">
        <f t="shared" si="0"/>
        <v>2.311622197134966</v>
      </c>
      <c r="R49" s="30">
        <f>+((SUM(P38:P49)/SUM(P26:P37))-1)*100</f>
        <v>13.035801309727614</v>
      </c>
    </row>
    <row r="50" spans="1:18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55"/>
      <c r="P50" s="46">
        <f>+E14</f>
        <v>78.781236655150011</v>
      </c>
      <c r="Q50" s="46">
        <f t="shared" si="0"/>
        <v>4.7811213955933907</v>
      </c>
      <c r="R50" s="30">
        <f>+(P50/P38-1)*100</f>
        <v>15.271233532536876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55"/>
      <c r="P51" s="46">
        <f t="shared" ref="P51:P61" si="2">+E15</f>
        <v>73.81877218416561</v>
      </c>
      <c r="Q51" s="46">
        <f t="shared" si="0"/>
        <v>-6.2990436323139392</v>
      </c>
      <c r="R51" s="30">
        <f>+((SUM(P50:P51)/SUM(P38:P39))-1)*100</f>
        <v>12.765089077575343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55"/>
      <c r="P52" s="46">
        <f t="shared" si="2"/>
        <v>73.447010946637533</v>
      </c>
      <c r="Q52" s="46">
        <f t="shared" si="0"/>
        <v>-0.50361341231820456</v>
      </c>
      <c r="R52" s="30">
        <f>+((SUM(P50:P52)/SUM(P38:P40))-1)*100</f>
        <v>12.617309666668387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55"/>
      <c r="P53" s="46">
        <f t="shared" si="2"/>
        <v>72.005878917614453</v>
      </c>
      <c r="Q53" s="46">
        <f t="shared" si="0"/>
        <v>-1.9621384321141799</v>
      </c>
      <c r="R53" s="30">
        <f>+((SUM(P50:P53)/SUM(P38:P41))-1)*100</f>
        <v>11.854585322584121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55"/>
      <c r="P54" s="46">
        <f t="shared" si="2"/>
        <v>73.456481260329724</v>
      </c>
      <c r="Q54" s="46">
        <f t="shared" si="0"/>
        <v>2.0145609837982414</v>
      </c>
      <c r="R54" s="30">
        <f>+((SUM(P50:P54)/SUM(P38:P42))-1)*100</f>
        <v>11.780585745559669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55" t="s">
        <v>336</v>
      </c>
      <c r="P55" s="46">
        <f t="shared" si="2"/>
        <v>74.250115022632471</v>
      </c>
      <c r="Q55" s="46">
        <f t="shared" si="0"/>
        <v>1.0804135301418993</v>
      </c>
      <c r="R55" s="30">
        <f>+((SUM(P50:P55)/SUM(P38:P43))-1)*100</f>
        <v>11.679222794410137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55"/>
      <c r="P56" s="46">
        <f t="shared" si="2"/>
        <v>76.822141022072202</v>
      </c>
      <c r="Q56" s="46">
        <f t="shared" si="0"/>
        <v>3.4640027138755913</v>
      </c>
      <c r="R56" s="30">
        <f>+((SUM(P50:P56)/SUM(P38:P44))-1)*100</f>
        <v>10.31792929818176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55"/>
      <c r="P57" s="46">
        <f t="shared" si="2"/>
        <v>77.954860225332013</v>
      </c>
      <c r="Q57" s="46">
        <f t="shared" si="0"/>
        <v>1.4744697143163066</v>
      </c>
      <c r="R57" s="30">
        <f>+((SUM(P50:P57)/SUM(P38:P45))-1)*100</f>
        <v>9.32147936724812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55"/>
      <c r="P58" s="46">
        <f t="shared" si="2"/>
        <v>74.111338305996114</v>
      </c>
      <c r="Q58" s="46">
        <f t="shared" si="0"/>
        <v>-4.9304455273552206</v>
      </c>
      <c r="R58" s="30">
        <f>+((SUM(P50:P58)/SUM(P38:P46))-1)*100</f>
        <v>8.8725881768594093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55"/>
      <c r="P59" s="46">
        <f t="shared" si="2"/>
        <v>75.065037277789415</v>
      </c>
      <c r="Q59" s="46">
        <f t="shared" si="0"/>
        <v>1.2868462418740956</v>
      </c>
      <c r="R59" s="30">
        <f>+((SUM(P50:P59)/SUM(P38:P47))-1)*100</f>
        <v>8.3373770942034575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55"/>
      <c r="P60" s="46">
        <f t="shared" si="2"/>
        <v>76.641055251755446</v>
      </c>
      <c r="Q60" s="46">
        <f t="shared" si="0"/>
        <v>2.0995366566378237</v>
      </c>
      <c r="R60" s="30">
        <f>+((SUM(P50:P60)/SUM(P38:P48))-1)*100</f>
        <v>7.9489255126890423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55"/>
      <c r="P61" s="46">
        <f t="shared" si="2"/>
        <v>88.359951445156383</v>
      </c>
      <c r="Q61" s="46">
        <f t="shared" si="0"/>
        <v>15.290624789684792</v>
      </c>
      <c r="R61" s="30">
        <f>+((SUM(P50:P61)/SUM(P38:P49))-1)*100</f>
        <v>8.8050015510368507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55"/>
      <c r="P62" s="46">
        <f>+F14</f>
        <v>89.000593533892442</v>
      </c>
      <c r="Q62" s="46">
        <f t="shared" si="0"/>
        <v>0.72503671432380123</v>
      </c>
      <c r="R62" s="30">
        <f>+(P62/P50-1)*100</f>
        <v>12.971815768106998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55"/>
      <c r="P63" s="46">
        <f t="shared" ref="P63:P73" si="3">+F15</f>
        <v>83.348257083703174</v>
      </c>
      <c r="Q63" s="46">
        <f t="shared" si="0"/>
        <v>-6.350897478045237</v>
      </c>
      <c r="R63" s="30">
        <f>+((SUM(P62:P63)/SUM(P50:P51))-1)*100</f>
        <v>12.941573154871232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55"/>
      <c r="P64" s="46">
        <f t="shared" si="3"/>
        <v>81.431009100796231</v>
      </c>
      <c r="Q64" s="46">
        <f t="shared" si="0"/>
        <v>-2.3002856328255716</v>
      </c>
      <c r="R64" s="30">
        <f>+((SUM(P62:P64)/SUM(P50:P52))-1)*100</f>
        <v>12.26861559984258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55"/>
      <c r="P65" s="46">
        <f t="shared" si="3"/>
        <v>80.170627797658838</v>
      </c>
      <c r="Q65" s="46">
        <f t="shared" si="0"/>
        <v>-1.5477903529075521</v>
      </c>
      <c r="R65" s="30">
        <f>+((SUM(P62:P65)/SUM(P50:P53))-1)*100</f>
        <v>12.04403277694186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55"/>
      <c r="P66" s="46">
        <f t="shared" si="3"/>
        <v>81.90453261994567</v>
      </c>
      <c r="Q66" s="46">
        <f t="shared" si="0"/>
        <v>2.1627681732304671</v>
      </c>
      <c r="R66" s="30">
        <f>+((SUM(P62:P66)/SUM(P50:P54))-1)*100</f>
        <v>11.93661386864806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55" t="s">
        <v>337</v>
      </c>
      <c r="P67" s="46">
        <f t="shared" si="3"/>
        <v>80.652053075587133</v>
      </c>
      <c r="Q67" s="46">
        <f t="shared" si="0"/>
        <v>-1.5291944222065257</v>
      </c>
      <c r="R67" s="30">
        <f>+((SUM(P62:P67)/SUM(P50:P55))-1)*100</f>
        <v>11.384519857863529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55"/>
      <c r="P68" s="46">
        <f t="shared" si="3"/>
        <v>86.59952990462385</v>
      </c>
      <c r="Q68" s="46">
        <f t="shared" si="0"/>
        <v>7.3742410790990531</v>
      </c>
      <c r="R68" s="30">
        <f>+((SUM(P62:P68)/SUM(P50:P56))-1)*100</f>
        <v>11.58191619014508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55"/>
      <c r="P69" s="46">
        <f t="shared" si="3"/>
        <v>90.471271149861579</v>
      </c>
      <c r="Q69" s="46">
        <f t="shared" si="0"/>
        <v>4.4708571160858135</v>
      </c>
      <c r="R69" s="30">
        <f>+((SUM(P62:P69)/SUM(P50:P57))-1)*100</f>
        <v>12.162687611858679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55"/>
      <c r="P70" s="46">
        <f t="shared" si="3"/>
        <v>86.088101963853816</v>
      </c>
      <c r="Q70" s="46">
        <f t="shared" si="0"/>
        <v>-4.8448188361886029</v>
      </c>
      <c r="R70" s="30">
        <f>+((SUM(P62:P70)/SUM(P50:P58))-1)*100</f>
        <v>12.601854973412884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55"/>
      <c r="P71" s="46">
        <f t="shared" si="3"/>
        <v>89.965164694211182</v>
      </c>
      <c r="Q71" s="46">
        <f t="shared" si="0"/>
        <v>4.503598803915132</v>
      </c>
      <c r="R71" s="30">
        <f>+((SUM(P62:P71)/SUM(P50:P59))-1)*100</f>
        <v>13.327538163264684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55"/>
      <c r="P72" s="46">
        <f t="shared" si="3"/>
        <v>92.22310187957757</v>
      </c>
      <c r="Q72" s="46">
        <f t="shared" si="0"/>
        <v>2.5097905317475355</v>
      </c>
      <c r="R72" s="30">
        <f>+((SUM(P62:P72)/SUM(P50:P60))-1)*100</f>
        <v>13.977100120264318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55"/>
      <c r="P73" s="46">
        <f t="shared" si="3"/>
        <v>107.61655200953629</v>
      </c>
      <c r="Q73" s="46">
        <f t="shared" si="0"/>
        <v>16.691533700589556</v>
      </c>
      <c r="R73" s="30">
        <f>+((SUM(P62:P73)/SUM(P50:P61))-1)*100</f>
        <v>14.73213859151703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55"/>
      <c r="P74" s="46">
        <f>+G14</f>
        <v>103.61364347768721</v>
      </c>
      <c r="Q74" s="46">
        <f t="shared" si="0"/>
        <v>-3.7196030323424334</v>
      </c>
      <c r="R74" s="30">
        <f>+(P74/P62-1)*100</f>
        <v>16.419047742900659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55"/>
      <c r="P75" s="46">
        <f t="shared" ref="P75:P85" si="4">+G15</f>
        <v>97.855390056084204</v>
      </c>
      <c r="Q75" s="46">
        <f t="shared" si="0"/>
        <v>-5.5574277945770856</v>
      </c>
      <c r="R75" s="30">
        <f>+((SUM(P74:P75)/SUM(P62:P63))-1)*100</f>
        <v>16.8960702736493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55"/>
      <c r="P76" s="46">
        <f t="shared" si="4"/>
        <v>97.601279992308704</v>
      </c>
      <c r="Q76" s="46">
        <f t="shared" si="0"/>
        <v>-0.25967916905738075</v>
      </c>
      <c r="R76" s="30">
        <f>+((SUM(P74:P76)/SUM(P62:P64))-1)*100</f>
        <v>17.846354654756702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55"/>
      <c r="P77" s="46">
        <f t="shared" si="4"/>
        <v>95.975874702056245</v>
      </c>
      <c r="Q77" s="46">
        <f t="shared" si="0"/>
        <v>-1.66535243224325</v>
      </c>
      <c r="R77" s="30">
        <f>+((SUM(P74:P77)/SUM(P62:P65))-1)*100</f>
        <v>18.294838006232659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55"/>
      <c r="P78" s="46">
        <f t="shared" si="4"/>
        <v>97.816452768538696</v>
      </c>
      <c r="Q78" s="46">
        <f t="shared" si="0"/>
        <v>1.9177507599657417</v>
      </c>
      <c r="R78" s="30">
        <f>+((SUM(P74:P78)/SUM(P62:P66))-1)*100</f>
        <v>18.517900982773995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55" t="s">
        <v>338</v>
      </c>
      <c r="P79" s="46">
        <f t="shared" si="4"/>
        <v>99.951865225330479</v>
      </c>
      <c r="Q79" s="46">
        <f>+(P79/P78-1)*100</f>
        <v>2.1830810629013264</v>
      </c>
      <c r="R79" s="30">
        <f>+((SUM(P74:P79)/SUM(P62:P67))-1)*100</f>
        <v>19.39699114203377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55"/>
      <c r="P80" s="46">
        <f t="shared" si="4"/>
        <v>100.25377409774774</v>
      </c>
      <c r="Q80" s="46">
        <f>+(P80/P79-1)*100</f>
        <v>0.30205426555736103</v>
      </c>
      <c r="R80" s="30">
        <f>+((SUM(P74:P80)/SUM(P62:P68))-1)*100</f>
        <v>18.857902931624238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55"/>
      <c r="P81" s="46">
        <f t="shared" si="4"/>
        <v>100.17099708106105</v>
      </c>
      <c r="Q81" s="46">
        <f>+(P81/P80-1)*100</f>
        <v>-8.2567481804707299E-2</v>
      </c>
      <c r="R81" s="30">
        <f>+((SUM(P74:P81)/SUM(P62:P69))-1)*100</f>
        <v>17.765043613573049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55"/>
      <c r="P82" s="46">
        <f t="shared" si="4"/>
        <v>99.283106487324574</v>
      </c>
      <c r="Q82" s="46">
        <f>+(P82/P81-1)*100</f>
        <v>-0.88637491849857808</v>
      </c>
      <c r="R82" s="30">
        <f>+((SUM(P74:P82)/SUM(P62:P70))-1)*100</f>
        <v>17.488792681957044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55"/>
      <c r="P83" s="46">
        <f t="shared" si="4"/>
        <v>102.71118336574779</v>
      </c>
      <c r="Q83" s="46">
        <f t="shared" ref="Q83:Q91" si="5">+(P83/P82-1)*100</f>
        <v>3.4528299926441797</v>
      </c>
      <c r="R83" s="30">
        <f>+((SUM(P74:P83)/SUM(P62:P71))-1)*100</f>
        <v>17.137133906295233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55"/>
      <c r="P84" s="46">
        <f t="shared" si="4"/>
        <v>100.19014317332126</v>
      </c>
      <c r="Q84" s="46">
        <f t="shared" si="5"/>
        <v>-2.4544943498988503</v>
      </c>
      <c r="R84" s="30">
        <f>+((SUM(P74:P84)/SUM(P62:P72))-1)*100</f>
        <v>16.305014156580189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55"/>
      <c r="P85" s="46">
        <f t="shared" si="4"/>
        <v>116.49776468359468</v>
      </c>
      <c r="Q85" s="46">
        <f t="shared" si="5"/>
        <v>16.276672528616398</v>
      </c>
      <c r="R85" s="30">
        <f>+((SUM(P74:P85)/SUM(P62:P73))-1)*100</f>
        <v>15.479295002817373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55"/>
      <c r="P86" s="191">
        <f t="shared" ref="P86:P91" si="6">+H14</f>
        <v>109.41265180271618</v>
      </c>
      <c r="Q86" s="46">
        <f t="shared" si="5"/>
        <v>-6.0817586501522243</v>
      </c>
      <c r="R86" s="30">
        <f>+((SUM(P86)/SUM(P74))-1)*100</f>
        <v>5.5967613244656933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1">
        <f t="shared" si="6"/>
        <v>111.7972387962604</v>
      </c>
      <c r="Q87" s="46">
        <f t="shared" si="5"/>
        <v>2.1794435600043016</v>
      </c>
      <c r="R87" s="30">
        <f>+((SUM(P86:P87)/SUM(P74:P75))-1)*100</f>
        <v>9.7984572214151697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55"/>
      <c r="P88" s="191">
        <f t="shared" si="6"/>
        <v>103.2823210233307</v>
      </c>
      <c r="Q88" s="46">
        <f t="shared" si="5"/>
        <v>-7.6163936288688783</v>
      </c>
      <c r="R88" s="30">
        <f>+((SUM(P86:P88)/SUM(P74:P76))-1)*100</f>
        <v>8.5003081036360673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55"/>
      <c r="P89" s="191">
        <f t="shared" si="6"/>
        <v>114.18011258056988</v>
      </c>
      <c r="Q89" s="46">
        <f t="shared" si="5"/>
        <v>10.551458806563275</v>
      </c>
      <c r="R89" s="30">
        <f>+((SUM(P86:P89)/SUM(P74:P77))-1)*100</f>
        <v>11.043300068382656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191">
        <f t="shared" si="6"/>
        <v>114.44400457795011</v>
      </c>
      <c r="Q90" s="46">
        <f t="shared" si="5"/>
        <v>0.23111905516297604</v>
      </c>
      <c r="R90" s="30">
        <f>+((SUM(P86:P90)/SUM(P74:P78))-1)*100</f>
        <v>12.225249546670103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O91" s="155" t="s">
        <v>339</v>
      </c>
      <c r="P91" s="191">
        <f t="shared" si="6"/>
        <v>108.85568498315001</v>
      </c>
      <c r="Q91" s="46">
        <f t="shared" si="5"/>
        <v>-4.8830164720370162</v>
      </c>
      <c r="R91" s="30">
        <f>+((SUM(P86:P91)/SUM(P74:P79))-1)*100</f>
        <v>11.665960737484514</v>
      </c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34
</oddFooter>
  </headerFooter>
  <colBreaks count="1" manualBreakCount="1">
    <brk id="12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zoomScaleSheetLayoutView="80" workbookViewId="0">
      <selection activeCell="A47" sqref="A47:H54"/>
    </sheetView>
  </sheetViews>
  <sheetFormatPr baseColWidth="10" defaultColWidth="11.5703125" defaultRowHeight="15" x14ac:dyDescent="0.25"/>
  <cols>
    <col min="1" max="1" width="3.7109375" style="1" customWidth="1"/>
    <col min="2" max="2" width="15.42578125" style="1" customWidth="1"/>
    <col min="3" max="3" width="10.28515625" style="1" customWidth="1"/>
    <col min="4" max="4" width="9.5703125" style="1" customWidth="1"/>
    <col min="5" max="8" width="8.85546875" style="1" customWidth="1"/>
    <col min="9" max="10" width="11.28515625" style="1" customWidth="1"/>
    <col min="11" max="11" width="10.42578125" style="1" customWidth="1"/>
    <col min="12" max="12" width="1.855468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47" t="s">
        <v>94</v>
      </c>
      <c r="D8" s="247"/>
      <c r="E8" s="247"/>
      <c r="F8" s="247"/>
      <c r="G8" s="247"/>
      <c r="H8" s="247"/>
      <c r="I8" s="247"/>
      <c r="J8" s="247"/>
      <c r="K8" s="247"/>
      <c r="L8" s="11"/>
    </row>
    <row r="9" spans="1:18" ht="15.6" customHeight="1" x14ac:dyDescent="0.3">
      <c r="A9" s="10"/>
      <c r="B9" s="3"/>
      <c r="C9" s="248" t="s">
        <v>371</v>
      </c>
      <c r="D9" s="248"/>
      <c r="E9" s="248"/>
      <c r="F9" s="248"/>
      <c r="G9" s="248"/>
      <c r="H9" s="248"/>
      <c r="I9" s="248"/>
      <c r="J9" s="248"/>
      <c r="K9" s="248"/>
      <c r="L9" s="70"/>
    </row>
    <row r="10" spans="1:18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</row>
    <row r="11" spans="1:18" ht="15.6" customHeight="1" x14ac:dyDescent="0.25">
      <c r="A11" s="10"/>
      <c r="B11" s="62"/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269</v>
      </c>
      <c r="K11" s="246" t="s">
        <v>212</v>
      </c>
      <c r="L11" s="11"/>
      <c r="N11" s="195"/>
    </row>
    <row r="12" spans="1:18" ht="15.75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0" t="s">
        <v>1</v>
      </c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66" t="s">
        <v>124</v>
      </c>
      <c r="C14" s="233">
        <v>380.63191914833482</v>
      </c>
      <c r="D14" s="233">
        <v>399.34237508172924</v>
      </c>
      <c r="E14" s="233">
        <v>427.37474029361476</v>
      </c>
      <c r="F14" s="233">
        <v>490.49248910356835</v>
      </c>
      <c r="G14" s="233">
        <v>549.17645479559724</v>
      </c>
      <c r="H14" s="233">
        <v>569.91973319996316</v>
      </c>
      <c r="I14" s="207">
        <v>3.7771609148987473</v>
      </c>
      <c r="J14" s="207">
        <v>-20.436604094712006</v>
      </c>
      <c r="K14" s="207">
        <v>11.964294458265945</v>
      </c>
      <c r="L14" s="11"/>
      <c r="N14" s="30">
        <v>2009</v>
      </c>
      <c r="O14" s="155" t="s">
        <v>146</v>
      </c>
      <c r="P14" s="46">
        <v>380.63191914833482</v>
      </c>
      <c r="Q14" s="46" t="e">
        <v>#REF!</v>
      </c>
      <c r="R14" s="30" t="e">
        <v>#REF!</v>
      </c>
    </row>
    <row r="15" spans="1:18" ht="15.75" x14ac:dyDescent="0.25">
      <c r="A15" s="10"/>
      <c r="B15" s="166" t="s">
        <v>125</v>
      </c>
      <c r="C15" s="233">
        <v>372.43130961023655</v>
      </c>
      <c r="D15" s="233">
        <v>392.32230447501996</v>
      </c>
      <c r="E15" s="233">
        <v>410.63310012636435</v>
      </c>
      <c r="F15" s="233">
        <v>446.04846214846594</v>
      </c>
      <c r="G15" s="233">
        <v>517.12472547730783</v>
      </c>
      <c r="H15" s="233">
        <v>572.55768784156874</v>
      </c>
      <c r="I15" s="223">
        <v>10.719456957525297</v>
      </c>
      <c r="J15" s="223">
        <v>0.46286423998587178</v>
      </c>
      <c r="K15" s="181">
        <v>15.934650460734989</v>
      </c>
      <c r="L15" s="11"/>
      <c r="O15" s="155" t="s">
        <v>135</v>
      </c>
      <c r="P15" s="46">
        <v>372.43130961023655</v>
      </c>
      <c r="Q15" s="46">
        <v>-2.1544723722716541</v>
      </c>
      <c r="R15" s="30" t="e">
        <v>#REF!</v>
      </c>
    </row>
    <row r="16" spans="1:18" ht="15.75" x14ac:dyDescent="0.25">
      <c r="A16" s="10"/>
      <c r="B16" s="166" t="s">
        <v>126</v>
      </c>
      <c r="C16" s="233">
        <v>364.5623986138242</v>
      </c>
      <c r="D16" s="233">
        <v>386.52756663163115</v>
      </c>
      <c r="E16" s="233">
        <v>423.43662890723442</v>
      </c>
      <c r="F16" s="233">
        <v>472.08796860768285</v>
      </c>
      <c r="G16" s="233">
        <v>531.68248816207665</v>
      </c>
      <c r="H16" s="233">
        <v>598.50127365046126</v>
      </c>
      <c r="I16" s="223">
        <v>12.567422658467509</v>
      </c>
      <c r="J16" s="223">
        <v>4.5311741261731653</v>
      </c>
      <c r="K16" s="223">
        <v>12.62360481885494</v>
      </c>
      <c r="L16" s="11"/>
      <c r="O16" s="155" t="s">
        <v>136</v>
      </c>
      <c r="P16" s="46">
        <v>364.5623986138242</v>
      </c>
      <c r="Q16" s="46">
        <v>-2.1128489451242571</v>
      </c>
      <c r="R16" s="30" t="e">
        <v>#REF!</v>
      </c>
    </row>
    <row r="17" spans="1:18" ht="15.75" x14ac:dyDescent="0.25">
      <c r="A17" s="10"/>
      <c r="B17" s="166" t="s">
        <v>127</v>
      </c>
      <c r="C17" s="233">
        <v>366.20989646712451</v>
      </c>
      <c r="D17" s="233">
        <v>390.43618715074172</v>
      </c>
      <c r="E17" s="233">
        <v>419.3114137350629</v>
      </c>
      <c r="F17" s="233">
        <v>463.16983873037952</v>
      </c>
      <c r="G17" s="233">
        <v>525.6145004015126</v>
      </c>
      <c r="H17" s="233">
        <v>585.31406873007427</v>
      </c>
      <c r="I17" s="223">
        <v>11.35805201016289</v>
      </c>
      <c r="J17" s="223">
        <v>-2.2033712376172243</v>
      </c>
      <c r="K17" s="223">
        <v>13.482022456881815</v>
      </c>
      <c r="L17" s="12"/>
      <c r="O17" s="155" t="s">
        <v>137</v>
      </c>
      <c r="P17" s="46">
        <v>366.20989646712451</v>
      </c>
      <c r="Q17" s="46">
        <v>0.45191107463760094</v>
      </c>
      <c r="R17" s="30" t="e">
        <v>#REF!</v>
      </c>
    </row>
    <row r="18" spans="1:18" ht="15.75" x14ac:dyDescent="0.25">
      <c r="A18" s="10"/>
      <c r="B18" s="166" t="s">
        <v>128</v>
      </c>
      <c r="C18" s="233">
        <v>367.87367299755823</v>
      </c>
      <c r="D18" s="233">
        <v>394.6623321949574</v>
      </c>
      <c r="E18" s="233">
        <v>439.6643809103175</v>
      </c>
      <c r="F18" s="233">
        <v>475.08589946123158</v>
      </c>
      <c r="G18" s="233">
        <v>567.45642438720438</v>
      </c>
      <c r="H18" s="233">
        <v>667.18260111000393</v>
      </c>
      <c r="I18" s="223">
        <v>17.574244018911898</v>
      </c>
      <c r="J18" s="223">
        <v>13.987111664265228</v>
      </c>
      <c r="K18" s="223">
        <v>19.44291022544029</v>
      </c>
      <c r="L18" s="11"/>
      <c r="O18" s="155" t="s">
        <v>138</v>
      </c>
      <c r="P18" s="46">
        <v>367.87367299755823</v>
      </c>
      <c r="Q18" s="46">
        <v>0.45432320275460292</v>
      </c>
      <c r="R18" s="30" t="e">
        <v>#REF!</v>
      </c>
    </row>
    <row r="19" spans="1:18" ht="15.75" x14ac:dyDescent="0.25">
      <c r="A19" s="10"/>
      <c r="B19" s="166" t="s">
        <v>129</v>
      </c>
      <c r="C19" s="233">
        <v>371.14721905063232</v>
      </c>
      <c r="D19" s="233">
        <v>396.42994286496759</v>
      </c>
      <c r="E19" s="233">
        <v>436.88439152784696</v>
      </c>
      <c r="F19" s="233">
        <v>463.09829373253882</v>
      </c>
      <c r="G19" s="233">
        <v>514.35360818431525</v>
      </c>
      <c r="H19" s="234">
        <v>603.92695596265003</v>
      </c>
      <c r="I19" s="67">
        <v>17.414740822861454</v>
      </c>
      <c r="J19" s="67">
        <v>-9.481009403140062</v>
      </c>
      <c r="K19" s="67">
        <v>11.067912610660313</v>
      </c>
      <c r="L19" s="11"/>
      <c r="O19" s="155" t="s">
        <v>139</v>
      </c>
      <c r="P19" s="46">
        <v>371.14721905063232</v>
      </c>
      <c r="Q19" s="46">
        <v>0.88985602758688831</v>
      </c>
      <c r="R19" s="30" t="e">
        <v>#REF!</v>
      </c>
    </row>
    <row r="20" spans="1:18" ht="15.75" x14ac:dyDescent="0.25">
      <c r="A20" s="10"/>
      <c r="B20" s="166" t="s">
        <v>130</v>
      </c>
      <c r="C20" s="233">
        <v>376.4709881914697</v>
      </c>
      <c r="D20" s="233">
        <v>399.70352643781331</v>
      </c>
      <c r="E20" s="233">
        <v>431.58667295193288</v>
      </c>
      <c r="F20" s="233">
        <v>473.77892992959289</v>
      </c>
      <c r="G20" s="233">
        <v>486.13686916873144</v>
      </c>
      <c r="H20" s="233"/>
      <c r="I20" s="154"/>
      <c r="J20" s="154"/>
      <c r="K20" s="154">
        <v>2.6083767045054218</v>
      </c>
      <c r="L20" s="11"/>
      <c r="O20" s="155" t="s">
        <v>140</v>
      </c>
      <c r="P20" s="46">
        <v>376.4709881914697</v>
      </c>
      <c r="Q20" s="46">
        <v>1.434409007416293</v>
      </c>
      <c r="R20" s="30" t="e">
        <v>#REF!</v>
      </c>
    </row>
    <row r="21" spans="1:18" ht="15.75" x14ac:dyDescent="0.25">
      <c r="A21" s="10"/>
      <c r="B21" s="166" t="s">
        <v>99</v>
      </c>
      <c r="C21" s="233">
        <v>382.83943832692529</v>
      </c>
      <c r="D21" s="233">
        <v>403.79167117013259</v>
      </c>
      <c r="E21" s="233">
        <v>452.55070906210011</v>
      </c>
      <c r="F21" s="233">
        <v>493.43603639487316</v>
      </c>
      <c r="G21" s="233">
        <v>546.39642517733682</v>
      </c>
      <c r="H21" s="233"/>
      <c r="I21" s="154"/>
      <c r="J21" s="154"/>
      <c r="K21" s="154">
        <v>10.732979530518527</v>
      </c>
      <c r="L21" s="11"/>
      <c r="O21" s="155" t="s">
        <v>141</v>
      </c>
      <c r="P21" s="46">
        <v>382.83943832692529</v>
      </c>
      <c r="Q21" s="46">
        <v>1.6916177700834201</v>
      </c>
      <c r="R21" s="30" t="e">
        <v>#REF!</v>
      </c>
    </row>
    <row r="22" spans="1:18" ht="15.75" x14ac:dyDescent="0.25">
      <c r="A22" s="10"/>
      <c r="B22" s="166" t="s">
        <v>131</v>
      </c>
      <c r="C22" s="233">
        <v>387.87424005728701</v>
      </c>
      <c r="D22" s="233">
        <v>412.41817574523412</v>
      </c>
      <c r="E22" s="233">
        <v>434.48061927416421</v>
      </c>
      <c r="F22" s="233">
        <v>479.8639382457057</v>
      </c>
      <c r="G22" s="233">
        <v>539.95573892378195</v>
      </c>
      <c r="H22" s="233"/>
      <c r="I22" s="154"/>
      <c r="J22" s="154"/>
      <c r="K22" s="154">
        <v>12.522674843573544</v>
      </c>
      <c r="L22" s="11"/>
      <c r="O22" s="155" t="s">
        <v>142</v>
      </c>
      <c r="P22" s="46">
        <v>387.87424005728701</v>
      </c>
      <c r="Q22" s="46">
        <v>1.3151209688230248</v>
      </c>
      <c r="R22" s="30" t="e">
        <v>#REF!</v>
      </c>
    </row>
    <row r="23" spans="1:18" ht="15.75" x14ac:dyDescent="0.25">
      <c r="A23" s="10"/>
      <c r="B23" s="166" t="s">
        <v>132</v>
      </c>
      <c r="C23" s="233">
        <v>395.3967297311101</v>
      </c>
      <c r="D23" s="233">
        <v>417.49675945681031</v>
      </c>
      <c r="E23" s="233">
        <v>443.02448312653553</v>
      </c>
      <c r="F23" s="233">
        <v>500.65252549336066</v>
      </c>
      <c r="G23" s="233">
        <v>589.25867331119923</v>
      </c>
      <c r="H23" s="233"/>
      <c r="I23" s="181"/>
      <c r="J23" s="181"/>
      <c r="K23" s="181">
        <v>17.698132598157358</v>
      </c>
      <c r="L23" s="11"/>
      <c r="O23" s="155" t="s">
        <v>143</v>
      </c>
      <c r="P23" s="46">
        <v>395.3967297311101</v>
      </c>
      <c r="Q23" s="46">
        <v>1.9394146083823616</v>
      </c>
      <c r="R23" s="30" t="e">
        <v>#REF!</v>
      </c>
    </row>
    <row r="24" spans="1:18" ht="15.75" x14ac:dyDescent="0.25">
      <c r="A24" s="10"/>
      <c r="B24" s="166" t="s">
        <v>133</v>
      </c>
      <c r="C24" s="233">
        <v>402.29558917101491</v>
      </c>
      <c r="D24" s="233">
        <v>425.65897481482006</v>
      </c>
      <c r="E24" s="233">
        <v>455.89030893918493</v>
      </c>
      <c r="F24" s="233">
        <v>511.59042906245747</v>
      </c>
      <c r="G24" s="233">
        <v>584.83391617113773</v>
      </c>
      <c r="H24" s="233"/>
      <c r="I24" s="154"/>
      <c r="J24" s="154"/>
      <c r="K24" s="154">
        <v>14.316821220230125</v>
      </c>
      <c r="L24" s="11"/>
      <c r="O24" s="155" t="s">
        <v>144</v>
      </c>
      <c r="P24" s="46">
        <v>402.29558917101491</v>
      </c>
      <c r="Q24" s="46">
        <v>1.7447942588185716</v>
      </c>
      <c r="R24" s="30" t="e">
        <v>#REF!</v>
      </c>
    </row>
    <row r="25" spans="1:18" ht="15.75" x14ac:dyDescent="0.25">
      <c r="A25" s="10"/>
      <c r="B25" s="166" t="s">
        <v>134</v>
      </c>
      <c r="C25" s="233">
        <v>409.18069107926624</v>
      </c>
      <c r="D25" s="233">
        <v>433.78118210830178</v>
      </c>
      <c r="E25" s="233">
        <v>524.0254559331579</v>
      </c>
      <c r="F25" s="233">
        <v>613.70681103354013</v>
      </c>
      <c r="G25" s="233">
        <v>716.30895930886834</v>
      </c>
      <c r="H25" s="233"/>
      <c r="I25" s="181"/>
      <c r="J25" s="181"/>
      <c r="K25" s="181">
        <v>16.718430760534741</v>
      </c>
      <c r="L25" s="11"/>
      <c r="O25" s="155" t="s">
        <v>145</v>
      </c>
      <c r="P25" s="46">
        <v>409.18069107926624</v>
      </c>
      <c r="Q25" s="46">
        <v>1.7114534918066138</v>
      </c>
      <c r="R25" s="30" t="e">
        <v>#REF!</v>
      </c>
    </row>
    <row r="26" spans="1:18" ht="15.75" x14ac:dyDescent="0.25">
      <c r="A26" s="10"/>
      <c r="B26" s="164" t="s">
        <v>53</v>
      </c>
      <c r="C26" s="92">
        <v>4576.9140924447838</v>
      </c>
      <c r="D26" s="92">
        <v>4852.5709981321588</v>
      </c>
      <c r="E26" s="92">
        <v>5298.8629047875165</v>
      </c>
      <c r="F26" s="92">
        <v>5883.0116219433967</v>
      </c>
      <c r="G26" s="92">
        <v>6668.2987834690693</v>
      </c>
      <c r="H26" s="93">
        <v>3597.4023204947212</v>
      </c>
      <c r="I26" s="5"/>
      <c r="J26" s="5"/>
      <c r="K26" s="5"/>
      <c r="L26" s="11"/>
      <c r="N26" s="30">
        <v>2010</v>
      </c>
      <c r="O26" s="155" t="s">
        <v>147</v>
      </c>
      <c r="P26" s="46">
        <v>380.63191914833482</v>
      </c>
      <c r="Q26" s="46">
        <v>-6.9770574597814994</v>
      </c>
      <c r="R26" s="30">
        <v>0</v>
      </c>
    </row>
    <row r="27" spans="1:18" ht="15.75" x14ac:dyDescent="0.25">
      <c r="A27" s="10"/>
      <c r="B27" s="164" t="s">
        <v>54</v>
      </c>
      <c r="C27" s="94"/>
      <c r="D27" s="95">
        <v>6.0227677452458162</v>
      </c>
      <c r="E27" s="95">
        <v>9.1970196175829919</v>
      </c>
      <c r="F27" s="95">
        <v>11.02403907502687</v>
      </c>
      <c r="G27" s="95">
        <v>13.348387050547084</v>
      </c>
      <c r="H27" s="96"/>
      <c r="I27" s="5"/>
      <c r="J27" s="5"/>
      <c r="K27" s="5"/>
      <c r="L27" s="11"/>
      <c r="O27" s="155" t="s">
        <v>148</v>
      </c>
      <c r="P27" s="46">
        <v>372.43130961023655</v>
      </c>
      <c r="Q27" s="46">
        <v>-2.1544723722716541</v>
      </c>
      <c r="R27" s="30">
        <v>0</v>
      </c>
    </row>
    <row r="28" spans="1:18" ht="15.75" x14ac:dyDescent="0.25">
      <c r="A28" s="10"/>
      <c r="B28" s="164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55" t="s">
        <v>149</v>
      </c>
      <c r="P28" s="46">
        <v>364.5623986138242</v>
      </c>
      <c r="Q28" s="46">
        <v>-2.1128489451242571</v>
      </c>
      <c r="R28" s="30">
        <v>0</v>
      </c>
    </row>
    <row r="29" spans="1:18" ht="15.75" x14ac:dyDescent="0.25">
      <c r="A29" s="10"/>
      <c r="B29" s="164" t="s">
        <v>373</v>
      </c>
      <c r="C29" s="92">
        <v>2222.8564158877107</v>
      </c>
      <c r="D29" s="92">
        <v>2359.720708399047</v>
      </c>
      <c r="E29" s="92">
        <v>2557.3046555004407</v>
      </c>
      <c r="F29" s="92">
        <v>2809.9829517838671</v>
      </c>
      <c r="G29" s="92">
        <v>3205.4082014080145</v>
      </c>
      <c r="H29" s="93">
        <v>3597.4023204947212</v>
      </c>
      <c r="I29" s="5"/>
      <c r="J29" s="5"/>
      <c r="K29" s="5"/>
      <c r="L29" s="11"/>
      <c r="O29" s="155" t="s">
        <v>150</v>
      </c>
      <c r="P29" s="46">
        <v>366.20989646712451</v>
      </c>
      <c r="Q29" s="46">
        <v>0.45191107463760094</v>
      </c>
      <c r="R29" s="30">
        <v>0</v>
      </c>
    </row>
    <row r="30" spans="1:18" ht="15.75" x14ac:dyDescent="0.25">
      <c r="A30" s="10"/>
      <c r="B30" s="164" t="s">
        <v>56</v>
      </c>
      <c r="C30" s="97"/>
      <c r="D30" s="95">
        <v>6.1571359955194804</v>
      </c>
      <c r="E30" s="95">
        <v>8.3731920645576885</v>
      </c>
      <c r="F30" s="95">
        <v>9.8806489770370867</v>
      </c>
      <c r="G30" s="95">
        <v>14.072158315875871</v>
      </c>
      <c r="H30" s="95">
        <v>12.229148191313621</v>
      </c>
      <c r="I30" s="5"/>
      <c r="J30" s="5"/>
      <c r="K30" s="5"/>
      <c r="L30" s="11"/>
      <c r="O30" s="155" t="s">
        <v>151</v>
      </c>
      <c r="P30" s="46">
        <v>367.87367299755823</v>
      </c>
      <c r="Q30" s="46">
        <v>0.45432320275460292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55" t="s">
        <v>152</v>
      </c>
      <c r="P31" s="46">
        <v>371.14721905063232</v>
      </c>
      <c r="Q31" s="46">
        <v>0.88985602758688831</v>
      </c>
      <c r="R31" s="30">
        <v>0</v>
      </c>
    </row>
    <row r="32" spans="1:18" ht="15.75" x14ac:dyDescent="0.25">
      <c r="A32" s="10"/>
      <c r="B32" s="253" t="s">
        <v>95</v>
      </c>
      <c r="C32" s="253"/>
      <c r="D32" s="253"/>
      <c r="E32" s="253"/>
      <c r="F32" s="253"/>
      <c r="G32" s="253"/>
      <c r="H32" s="253"/>
      <c r="I32" s="253"/>
      <c r="J32" s="253"/>
      <c r="K32" s="253"/>
      <c r="L32" s="77"/>
      <c r="O32" s="155" t="s">
        <v>153</v>
      </c>
      <c r="P32" s="46">
        <v>376.4709881914697</v>
      </c>
      <c r="Q32" s="46">
        <v>1.434409007416293</v>
      </c>
      <c r="R32" s="30">
        <v>0</v>
      </c>
    </row>
    <row r="33" spans="1:18" ht="15.75" x14ac:dyDescent="0.25">
      <c r="A33" s="10"/>
      <c r="B33" s="267" t="s">
        <v>219</v>
      </c>
      <c r="C33" s="267"/>
      <c r="D33" s="267"/>
      <c r="E33" s="267"/>
      <c r="F33" s="267"/>
      <c r="G33" s="267"/>
      <c r="H33" s="267"/>
      <c r="I33" s="267"/>
      <c r="J33" s="267"/>
      <c r="K33" s="267"/>
      <c r="L33" s="11"/>
      <c r="O33" s="155" t="s">
        <v>154</v>
      </c>
      <c r="P33" s="46">
        <v>382.83943832692529</v>
      </c>
      <c r="Q33" s="46">
        <v>1.6916177700834201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55" t="s">
        <v>156</v>
      </c>
      <c r="P34" s="46">
        <v>387.87424005728701</v>
      </c>
      <c r="Q34" s="46">
        <v>1.3151209688230248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55" t="s">
        <v>199</v>
      </c>
      <c r="P35" s="46">
        <v>395.3967297311101</v>
      </c>
      <c r="Q35" s="46">
        <v>1.9394146083823616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55" t="s">
        <v>200</v>
      </c>
      <c r="P36" s="46">
        <v>402.29558917101491</v>
      </c>
      <c r="Q36" s="46">
        <v>1.7447942588185716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55" t="s">
        <v>208</v>
      </c>
      <c r="P37" s="46">
        <v>409.18069107926624</v>
      </c>
      <c r="Q37" s="46">
        <v>1.7114534918066138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55"/>
      <c r="P38" s="46">
        <f>+D14</f>
        <v>399.34237508172924</v>
      </c>
      <c r="Q38" s="46">
        <f t="shared" ref="Q38:Q78" si="0">+(P38/P37-1)*100</f>
        <v>-2.4043940029494504</v>
      </c>
      <c r="R38" s="30">
        <f>+(P38/P26-1)*100</f>
        <v>4.915629770424701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55"/>
      <c r="P39" s="46">
        <f t="shared" ref="P39:P49" si="1">+D15</f>
        <v>392.32230447501996</v>
      </c>
      <c r="Q39" s="46">
        <f t="shared" si="0"/>
        <v>-1.7579077615473615</v>
      </c>
      <c r="R39" s="30">
        <f>+((SUM(P38:P39)/SUM(P26:P27))-1)*100</f>
        <v>5.1259242682467177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55"/>
      <c r="P40" s="46">
        <f t="shared" si="1"/>
        <v>386.52756663163115</v>
      </c>
      <c r="Q40" s="46">
        <f t="shared" si="0"/>
        <v>-1.477035023828932</v>
      </c>
      <c r="R40" s="30">
        <f>+((SUM(P38:P40)/SUM(P26:P28))-1)*100</f>
        <v>5.4192224419889579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55"/>
      <c r="P41" s="46">
        <f t="shared" si="1"/>
        <v>390.43618715074172</v>
      </c>
      <c r="Q41" s="46">
        <f t="shared" si="0"/>
        <v>1.0112139098310546</v>
      </c>
      <c r="R41" s="30">
        <f>+((SUM(P38:P41)/SUM(P26:P29))-1)*100</f>
        <v>5.7144412663874489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P42" s="46">
        <f t="shared" si="1"/>
        <v>394.6623321949574</v>
      </c>
      <c r="Q42" s="46">
        <f t="shared" si="0"/>
        <v>1.0824163290438005</v>
      </c>
      <c r="R42" s="30">
        <f>+((SUM(P38:P42)/SUM(P26:P30))-1)*100</f>
        <v>6.0258689046635672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55" t="s">
        <v>335</v>
      </c>
      <c r="P43" s="46">
        <f t="shared" si="1"/>
        <v>396.42994286496759</v>
      </c>
      <c r="Q43" s="46">
        <f t="shared" si="0"/>
        <v>0.44787924405640389</v>
      </c>
      <c r="R43" s="30">
        <f>+((SUM(P38:P43)/SUM(P26:P31))-1)*100</f>
        <v>6.1571359955194804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55"/>
      <c r="P44" s="46">
        <f t="shared" si="1"/>
        <v>399.70352643781331</v>
      </c>
      <c r="Q44" s="46">
        <f t="shared" si="0"/>
        <v>0.82576597246610817</v>
      </c>
      <c r="R44" s="30">
        <f>+((SUM(P38:P44)/SUM(P26:P32))-1)*100</f>
        <v>6.1591637323731074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55"/>
      <c r="P45" s="46">
        <f t="shared" si="1"/>
        <v>403.79167117013259</v>
      </c>
      <c r="Q45" s="46">
        <f t="shared" si="0"/>
        <v>1.0227942617252239</v>
      </c>
      <c r="R45" s="30">
        <f>+((SUM(P38:P45)/SUM(P26:P33))-1)*100</f>
        <v>6.0710574950532115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55"/>
      <c r="P46" s="46">
        <f t="shared" si="1"/>
        <v>412.41817574523412</v>
      </c>
      <c r="Q46" s="46">
        <f t="shared" si="0"/>
        <v>2.1363750644244561</v>
      </c>
      <c r="R46" s="30">
        <f>+((SUM(P38:P46)/SUM(P26:P34))-1)*100</f>
        <v>6.1006081011497182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55"/>
      <c r="P47" s="46">
        <f t="shared" si="1"/>
        <v>417.49675945681031</v>
      </c>
      <c r="Q47" s="46">
        <f t="shared" si="0"/>
        <v>1.231416074812719</v>
      </c>
      <c r="R47" s="30">
        <f>+((SUM(P38:P47)/SUM(P26:P35))-1)*100</f>
        <v>6.0469204477934246</v>
      </c>
    </row>
    <row r="48" spans="1:18" x14ac:dyDescent="0.25">
      <c r="A48" s="82" t="s">
        <v>4</v>
      </c>
      <c r="B48" s="2"/>
      <c r="C48" s="3"/>
      <c r="D48" s="3"/>
      <c r="E48" s="3"/>
      <c r="F48" s="3"/>
      <c r="G48" s="3"/>
      <c r="H48" s="3"/>
      <c r="I48" s="3"/>
      <c r="J48" s="3"/>
      <c r="K48" s="3"/>
      <c r="L48" s="11"/>
      <c r="O48" s="155"/>
      <c r="P48" s="46">
        <f t="shared" si="1"/>
        <v>425.65897481482006</v>
      </c>
      <c r="Q48" s="46">
        <f t="shared" si="0"/>
        <v>1.9550368172029264</v>
      </c>
      <c r="R48" s="30">
        <f>+((SUM(P38:P48)/SUM(P26:P36))-1)*100</f>
        <v>6.0238117576350669</v>
      </c>
    </row>
    <row r="49" spans="1:18" x14ac:dyDescent="0.25">
      <c r="A49" s="187" t="s">
        <v>372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55"/>
      <c r="P49" s="46">
        <f t="shared" si="1"/>
        <v>433.78118210830178</v>
      </c>
      <c r="Q49" s="46">
        <f t="shared" si="0"/>
        <v>1.9081489582159605</v>
      </c>
      <c r="R49" s="30">
        <f>+((SUM(P38:P49)/SUM(P26:P37))-1)*100</f>
        <v>6.0227677452458162</v>
      </c>
    </row>
    <row r="50" spans="1:18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55"/>
      <c r="P50" s="46">
        <f>+E14</f>
        <v>427.37474029361476</v>
      </c>
      <c r="Q50" s="46">
        <f t="shared" si="0"/>
        <v>-1.4768832948330868</v>
      </c>
      <c r="R50" s="30">
        <f>+(P50/P38-1)*100</f>
        <v>7.0196320152972502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55"/>
      <c r="P51" s="46">
        <f t="shared" ref="P51:P61" si="2">+E15</f>
        <v>410.63310012636435</v>
      </c>
      <c r="Q51" s="46">
        <f t="shared" si="0"/>
        <v>-3.9173209337895254</v>
      </c>
      <c r="R51" s="30">
        <f>+((SUM(P50:P51)/SUM(P38:P39))-1)*100</f>
        <v>5.8538876445993981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55"/>
      <c r="P52" s="46">
        <f t="shared" si="2"/>
        <v>423.43662890723442</v>
      </c>
      <c r="Q52" s="46">
        <f t="shared" si="0"/>
        <v>3.1179972527616506</v>
      </c>
      <c r="R52" s="30">
        <f>+((SUM(P50:P52)/SUM(P38:P40))-1)*100</f>
        <v>7.0660983730088223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55"/>
      <c r="P53" s="46">
        <f t="shared" si="2"/>
        <v>419.3114137350629</v>
      </c>
      <c r="Q53" s="46">
        <f t="shared" si="0"/>
        <v>-0.97422256142967179</v>
      </c>
      <c r="R53" s="30">
        <f>+((SUM(P50:P53)/SUM(P38:P41))-1)*100</f>
        <v>7.1481204433142764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55"/>
      <c r="P54" s="46">
        <f t="shared" si="2"/>
        <v>439.6643809103175</v>
      </c>
      <c r="Q54" s="46">
        <f t="shared" si="0"/>
        <v>4.8539024955124077</v>
      </c>
      <c r="R54" s="30">
        <f>+((SUM(P50:P54)/SUM(P38:P42))-1)*100</f>
        <v>8.0033737843090194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55" t="s">
        <v>336</v>
      </c>
      <c r="P55" s="46">
        <f t="shared" si="2"/>
        <v>436.88439152784696</v>
      </c>
      <c r="Q55" s="46">
        <f t="shared" si="0"/>
        <v>-0.63229806715627834</v>
      </c>
      <c r="R55" s="30">
        <f>+((SUM(P50:P55)/SUM(P38:P43))-1)*100</f>
        <v>8.3731920645576885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55"/>
      <c r="P56" s="46">
        <f t="shared" si="2"/>
        <v>431.58667295193288</v>
      </c>
      <c r="Q56" s="46">
        <f t="shared" si="0"/>
        <v>-1.2126133775086756</v>
      </c>
      <c r="R56" s="30">
        <f>+((SUM(P50:P56)/SUM(P38:P44))-1)*100</f>
        <v>8.3157598863764282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55"/>
      <c r="P57" s="46">
        <f t="shared" si="2"/>
        <v>452.55070906210011</v>
      </c>
      <c r="Q57" s="46">
        <f t="shared" si="0"/>
        <v>4.8574336104447058</v>
      </c>
      <c r="R57" s="30">
        <f>+((SUM(P50:P57)/SUM(P38:P45))-1)*100</f>
        <v>8.7956731305986793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55"/>
      <c r="P58" s="46">
        <f t="shared" si="2"/>
        <v>434.48061927416421</v>
      </c>
      <c r="Q58" s="46">
        <f t="shared" si="0"/>
        <v>-3.9929425423696041</v>
      </c>
      <c r="R58" s="30">
        <f>+((SUM(P50:P58)/SUM(P38:P46))-1)*100</f>
        <v>8.3981908710651698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55"/>
      <c r="P59" s="46">
        <f t="shared" si="2"/>
        <v>443.02448312653553</v>
      </c>
      <c r="Q59" s="46">
        <f t="shared" si="0"/>
        <v>1.9664545375221998</v>
      </c>
      <c r="R59" s="30">
        <f>+((SUM(P50:P59)/SUM(P38:P47))-1)*100</f>
        <v>8.1594195547944004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55"/>
      <c r="P60" s="46">
        <f t="shared" si="2"/>
        <v>455.89030893918493</v>
      </c>
      <c r="Q60" s="46">
        <f t="shared" si="0"/>
        <v>2.9040891198274243</v>
      </c>
      <c r="R60" s="30">
        <f>+((SUM(P50:P60)/SUM(P38:P48))-1)*100</f>
        <v>8.0575824525386039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55"/>
      <c r="P61" s="46">
        <f t="shared" si="2"/>
        <v>524.0254559331579</v>
      </c>
      <c r="Q61" s="46">
        <f t="shared" si="0"/>
        <v>14.945513352217832</v>
      </c>
      <c r="R61" s="30">
        <f>+((SUM(P50:P61)/SUM(P38:P49))-1)*100</f>
        <v>9.1970196175829919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55"/>
      <c r="P62" s="46">
        <f>+F14</f>
        <v>490.49248910356835</v>
      </c>
      <c r="Q62" s="46">
        <f t="shared" si="0"/>
        <v>-6.3991102817468555</v>
      </c>
      <c r="R62" s="30">
        <f>+(P62/P50-1)*100</f>
        <v>14.768712995669908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55"/>
      <c r="P63" s="46">
        <f t="shared" ref="P63:P73" si="3">+F15</f>
        <v>446.04846214846594</v>
      </c>
      <c r="Q63" s="46">
        <f t="shared" si="0"/>
        <v>-9.0611024516051195</v>
      </c>
      <c r="R63" s="30">
        <f>+((SUM(P62:P63)/SUM(P50:P51))-1)*100</f>
        <v>11.758017774949936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55"/>
      <c r="P64" s="46">
        <f t="shared" si="3"/>
        <v>472.08796860768285</v>
      </c>
      <c r="Q64" s="46">
        <f t="shared" si="0"/>
        <v>5.8378200282976689</v>
      </c>
      <c r="R64" s="30">
        <f>+((SUM(P62:P64)/SUM(P50:P52))-1)*100</f>
        <v>11.667929434183023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55"/>
      <c r="P65" s="46">
        <f t="shared" si="3"/>
        <v>463.16983873037952</v>
      </c>
      <c r="Q65" s="46">
        <f t="shared" si="0"/>
        <v>-1.8890822199102764</v>
      </c>
      <c r="R65" s="30">
        <f>+((SUM(P62:P65)/SUM(P50:P53))-1)*100</f>
        <v>11.366485606449107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55"/>
      <c r="P66" s="46">
        <f t="shared" si="3"/>
        <v>475.08589946123158</v>
      </c>
      <c r="Q66" s="46">
        <f t="shared" si="0"/>
        <v>2.572719493893616</v>
      </c>
      <c r="R66" s="30">
        <f>+((SUM(P62:P66)/SUM(P50:P54))-1)*100</f>
        <v>10.680165527868279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55" t="s">
        <v>337</v>
      </c>
      <c r="P67" s="46">
        <f t="shared" si="3"/>
        <v>463.09829373253882</v>
      </c>
      <c r="Q67" s="46">
        <f t="shared" si="0"/>
        <v>-2.5232501621890391</v>
      </c>
      <c r="R67" s="30">
        <f>+((SUM(P62:P67)/SUM(P50:P55))-1)*100</f>
        <v>9.8806489770370867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55"/>
      <c r="P68" s="46">
        <f t="shared" si="3"/>
        <v>473.77892992959289</v>
      </c>
      <c r="Q68" s="46">
        <f t="shared" si="0"/>
        <v>2.3063432410793228</v>
      </c>
      <c r="R68" s="30">
        <f>+((SUM(P62:P68)/SUM(P50:P56))-1)*100</f>
        <v>9.8655494916828559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55"/>
      <c r="P69" s="46">
        <f t="shared" si="3"/>
        <v>493.43603639487316</v>
      </c>
      <c r="Q69" s="46">
        <f t="shared" si="0"/>
        <v>4.1490039390737588</v>
      </c>
      <c r="R69" s="30">
        <f>+((SUM(P62:P69)/SUM(P50:P57))-1)*100</f>
        <v>9.7562555735023704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55"/>
      <c r="P70" s="46">
        <f t="shared" si="3"/>
        <v>479.8639382457057</v>
      </c>
      <c r="Q70" s="46">
        <f t="shared" si="0"/>
        <v>-2.7505283660122393</v>
      </c>
      <c r="R70" s="30">
        <f>+((SUM(P62:P70)/SUM(P50:P58))-1)*100</f>
        <v>9.8335089039467647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55"/>
      <c r="P71" s="46">
        <f t="shared" si="3"/>
        <v>500.65252549336066</v>
      </c>
      <c r="Q71" s="46">
        <f t="shared" si="0"/>
        <v>4.3321836859952834</v>
      </c>
      <c r="R71" s="30">
        <f>+((SUM(P62:P71)/SUM(P50:P59))-1)*100</f>
        <v>10.159125076507491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55"/>
      <c r="P72" s="46">
        <f t="shared" si="3"/>
        <v>511.59042906245747</v>
      </c>
      <c r="Q72" s="46">
        <f t="shared" si="0"/>
        <v>2.1847295303900172</v>
      </c>
      <c r="R72" s="30">
        <f>+((SUM(P62:P72)/SUM(P50:P60))-1)*100</f>
        <v>10.355689954935254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55"/>
      <c r="P73" s="46">
        <f t="shared" si="3"/>
        <v>613.70681103354013</v>
      </c>
      <c r="Q73" s="46">
        <f t="shared" si="0"/>
        <v>19.960573179256215</v>
      </c>
      <c r="R73" s="30">
        <f>+((SUM(P62:P73)/SUM(P50:P61))-1)*100</f>
        <v>11.02403907502687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55"/>
      <c r="P74" s="46">
        <f>+G14</f>
        <v>549.17645479559724</v>
      </c>
      <c r="Q74" s="46">
        <f t="shared" si="0"/>
        <v>-10.514850915418016</v>
      </c>
      <c r="R74" s="30">
        <f>+(P74/P62-1)*100</f>
        <v>11.964294458265945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55"/>
      <c r="P75" s="46">
        <f t="shared" ref="P75:P85" si="4">+G15</f>
        <v>517.12472547730783</v>
      </c>
      <c r="Q75" s="46">
        <f t="shared" si="0"/>
        <v>-5.8363262005140086</v>
      </c>
      <c r="R75" s="30">
        <f>+((SUM(P74:P75)/SUM(P62:P63))-1)*100</f>
        <v>13.855264828238223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55"/>
      <c r="P76" s="46">
        <f t="shared" si="4"/>
        <v>531.68248816207665</v>
      </c>
      <c r="Q76" s="46">
        <f t="shared" si="0"/>
        <v>2.8151356853671983</v>
      </c>
      <c r="R76" s="30">
        <f>+((SUM(P74:P76)/SUM(P62:P64))-1)*100</f>
        <v>13.442486229384109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55"/>
      <c r="P77" s="46">
        <f t="shared" si="4"/>
        <v>525.6145004015126</v>
      </c>
      <c r="Q77" s="46">
        <f t="shared" si="0"/>
        <v>-1.1412803497703905</v>
      </c>
      <c r="R77" s="30">
        <f>+((SUM(P74:P77)/SUM(P62:P65))-1)*100</f>
        <v>13.452269326007137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55"/>
      <c r="P78" s="46">
        <f t="shared" si="4"/>
        <v>567.45642438720438</v>
      </c>
      <c r="Q78" s="46">
        <f t="shared" si="0"/>
        <v>7.960572616190964</v>
      </c>
      <c r="R78" s="30">
        <f>+((SUM(P74:P78)/SUM(P62:P66))-1)*100</f>
        <v>14.664970176171476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55" t="s">
        <v>338</v>
      </c>
      <c r="P79" s="46">
        <f t="shared" si="4"/>
        <v>514.35360818431525</v>
      </c>
      <c r="Q79" s="46">
        <f>+(P79/P78-1)*100</f>
        <v>-9.3580430004356341</v>
      </c>
      <c r="R79" s="30">
        <f>+((SUM(P74:P79)/SUM(P62:P67))-1)*100</f>
        <v>14.072158315875871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55"/>
      <c r="P80" s="46">
        <f t="shared" si="4"/>
        <v>486.13686916873144</v>
      </c>
      <c r="Q80" s="46">
        <f>+(P80/P79-1)*100</f>
        <v>-5.4858639205798143</v>
      </c>
      <c r="R80" s="30">
        <f>+((SUM(P74:P80)/SUM(P62:P68))-1)*100</f>
        <v>12.418171705267067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55"/>
      <c r="P81" s="46">
        <f t="shared" si="4"/>
        <v>546.39642517733682</v>
      </c>
      <c r="Q81" s="46">
        <f>+(P81/P80-1)*100</f>
        <v>12.395594703945424</v>
      </c>
      <c r="R81" s="30">
        <f>+((SUM(P74:P81)/SUM(P62:P69))-1)*100</f>
        <v>12.198025828535242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55"/>
      <c r="P82" s="46">
        <f t="shared" si="4"/>
        <v>539.95573892378195</v>
      </c>
      <c r="Q82" s="46">
        <f>+(P82/P81-1)*100</f>
        <v>-1.1787570263594782</v>
      </c>
      <c r="R82" s="30">
        <f>+((SUM(P74:P82)/SUM(P62:P70))-1)*100</f>
        <v>12.234620869941871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55"/>
      <c r="P83" s="46">
        <f t="shared" si="4"/>
        <v>589.25867331119923</v>
      </c>
      <c r="Q83" s="46">
        <f t="shared" ref="Q83:Q84" si="5">+(P83/P82-1)*100</f>
        <v>9.1309214502814484</v>
      </c>
      <c r="R83" s="30">
        <f>+((SUM(P74:P83)/SUM(P62:P71))-1)*100</f>
        <v>12.809544189263033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55"/>
      <c r="P84" s="46">
        <f t="shared" si="4"/>
        <v>584.83391617113773</v>
      </c>
      <c r="Q84" s="46">
        <f t="shared" si="5"/>
        <v>-0.75090233550533236</v>
      </c>
      <c r="R84" s="30">
        <f>+((SUM(P74:P84)/SUM(P62:P72))-1)*100</f>
        <v>12.955883892631848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55"/>
      <c r="P85" s="46">
        <f t="shared" si="4"/>
        <v>716.30895930886834</v>
      </c>
      <c r="Q85" s="46">
        <f>+(P85/P84-1)*100</f>
        <v>22.4807487223873</v>
      </c>
      <c r="R85" s="30">
        <f>+((SUM(P74:P85)/SUM(P62:P73))-1)*100</f>
        <v>13.348387050547084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55"/>
      <c r="P86" s="46">
        <f t="shared" ref="P86:P91" si="6">+H14</f>
        <v>569.91973319996316</v>
      </c>
      <c r="Q86" s="46">
        <f t="shared" ref="Q86:Q91" si="7">+(P86/P85-1)*100</f>
        <v>-20.436604094712006</v>
      </c>
      <c r="R86" s="30">
        <f>+((SUM(P86)/SUM(P74))-1)*100</f>
        <v>3.7771609148987473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6">
        <f t="shared" si="6"/>
        <v>572.55768784156874</v>
      </c>
      <c r="Q87" s="46">
        <f t="shared" si="7"/>
        <v>0.46286423998587178</v>
      </c>
      <c r="R87" s="30">
        <f>+((SUM(P86:P87)/SUM(P74:P75))-1)*100</f>
        <v>7.1439704070411336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55"/>
      <c r="P88" s="46">
        <f t="shared" si="6"/>
        <v>598.50127365046126</v>
      </c>
      <c r="Q88" s="46">
        <f t="shared" si="7"/>
        <v>4.5311741261731653</v>
      </c>
      <c r="R88" s="30">
        <f>+((SUM(P86:P88)/SUM(P74:P76))-1)*100</f>
        <v>8.9484660626761183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55"/>
      <c r="P89" s="46">
        <f t="shared" si="6"/>
        <v>585.31406873007427</v>
      </c>
      <c r="Q89" s="46">
        <f t="shared" si="7"/>
        <v>-2.2033712376172243</v>
      </c>
      <c r="R89" s="30">
        <f>+((SUM(P86:P89)/SUM(P74:P77))-1)*100</f>
        <v>9.5448657641585619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46">
        <f t="shared" si="6"/>
        <v>667.18260111000393</v>
      </c>
      <c r="Q90" s="46">
        <f t="shared" si="7"/>
        <v>13.987111664265228</v>
      </c>
      <c r="R90" s="30">
        <f>+((SUM(P86:P90)/SUM(P74:P78))-1)*100</f>
        <v>11.238002085498099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O91" s="155" t="s">
        <v>339</v>
      </c>
      <c r="P91" s="46">
        <f t="shared" si="6"/>
        <v>603.92695596265003</v>
      </c>
      <c r="Q91" s="46">
        <f t="shared" si="7"/>
        <v>-9.481009403140062</v>
      </c>
      <c r="R91" s="30">
        <f>+((SUM(P86:P91)/SUM(P74:P79))-1)*100</f>
        <v>12.229148191313621</v>
      </c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35
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zoomScaleSheetLayoutView="90" workbookViewId="0">
      <selection activeCell="M8" sqref="M8"/>
    </sheetView>
  </sheetViews>
  <sheetFormatPr baseColWidth="10" defaultColWidth="11.5703125" defaultRowHeight="15" x14ac:dyDescent="0.25"/>
  <cols>
    <col min="1" max="1" width="3.7109375" style="1" customWidth="1"/>
    <col min="2" max="2" width="14.5703125" style="1" customWidth="1"/>
    <col min="3" max="8" width="8.85546875" style="1" customWidth="1"/>
    <col min="9" max="10" width="11.28515625" style="1" customWidth="1"/>
    <col min="11" max="11" width="10.5703125" style="1" customWidth="1"/>
    <col min="12" max="12" width="0.71093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N3" s="195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47" t="s">
        <v>284</v>
      </c>
      <c r="D8" s="247"/>
      <c r="E8" s="247"/>
      <c r="F8" s="247"/>
      <c r="G8" s="247"/>
      <c r="H8" s="247"/>
      <c r="I8" s="247"/>
      <c r="J8" s="247"/>
      <c r="K8" s="247"/>
      <c r="L8" s="11"/>
    </row>
    <row r="9" spans="1:18" ht="15.6" customHeight="1" x14ac:dyDescent="0.3">
      <c r="A9" s="10"/>
      <c r="B9" s="3"/>
      <c r="C9" s="248" t="s">
        <v>371</v>
      </c>
      <c r="D9" s="248"/>
      <c r="E9" s="248"/>
      <c r="F9" s="248"/>
      <c r="G9" s="248"/>
      <c r="H9" s="248"/>
      <c r="I9" s="248"/>
      <c r="J9" s="248"/>
      <c r="K9" s="248"/>
      <c r="L9" s="70"/>
    </row>
    <row r="10" spans="1:18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</row>
    <row r="11" spans="1:18" ht="15.6" customHeight="1" x14ac:dyDescent="0.25">
      <c r="A11" s="10"/>
      <c r="B11" s="62" t="s">
        <v>1</v>
      </c>
      <c r="C11" s="251" t="s">
        <v>50</v>
      </c>
      <c r="D11" s="251"/>
      <c r="E11" s="251"/>
      <c r="F11" s="251"/>
      <c r="G11" s="251"/>
      <c r="H11" s="251"/>
      <c r="I11" s="246" t="s">
        <v>210</v>
      </c>
      <c r="J11" s="246" t="s">
        <v>271</v>
      </c>
      <c r="K11" s="246" t="s">
        <v>212</v>
      </c>
      <c r="L11" s="11"/>
    </row>
    <row r="12" spans="1:18" ht="24.7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46"/>
      <c r="J12" s="246"/>
      <c r="K12" s="246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0" t="s">
        <v>1</v>
      </c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66" t="s">
        <v>124</v>
      </c>
      <c r="C14" s="233">
        <v>237.85318537242838</v>
      </c>
      <c r="D14" s="233">
        <v>264.40578563994802</v>
      </c>
      <c r="E14" s="233">
        <v>303.15443795480485</v>
      </c>
      <c r="F14" s="233">
        <v>315.65831675880003</v>
      </c>
      <c r="G14" s="233">
        <v>364.62262520281399</v>
      </c>
      <c r="H14" s="233">
        <v>416.38912193977905</v>
      </c>
      <c r="I14" s="207">
        <v>14.197280464472261</v>
      </c>
      <c r="J14" s="207">
        <v>1.0032970711402855</v>
      </c>
      <c r="K14" s="207">
        <v>15.511806863441024</v>
      </c>
      <c r="L14" s="11"/>
      <c r="N14" s="30">
        <v>2009</v>
      </c>
      <c r="O14" s="155" t="s">
        <v>146</v>
      </c>
      <c r="P14" s="46">
        <v>237.85318537242838</v>
      </c>
      <c r="Q14" s="46" t="e">
        <v>#REF!</v>
      </c>
      <c r="R14" s="30" t="e">
        <v>#REF!</v>
      </c>
    </row>
    <row r="15" spans="1:18" ht="15.75" x14ac:dyDescent="0.25">
      <c r="A15" s="10"/>
      <c r="B15" s="166" t="s">
        <v>125</v>
      </c>
      <c r="C15" s="233">
        <v>234.66140499225548</v>
      </c>
      <c r="D15" s="233">
        <v>260.23392112703152</v>
      </c>
      <c r="E15" s="233">
        <v>284.64384042410279</v>
      </c>
      <c r="F15" s="233">
        <v>299.90444833505512</v>
      </c>
      <c r="G15" s="233">
        <v>351.07432816207631</v>
      </c>
      <c r="H15" s="233">
        <v>401.05093056948027</v>
      </c>
      <c r="I15" s="223">
        <v>14.235333773630931</v>
      </c>
      <c r="J15" s="223">
        <v>-3.6836196149516831</v>
      </c>
      <c r="K15" s="181">
        <v>17.062060970117354</v>
      </c>
      <c r="L15" s="11"/>
      <c r="O15" s="155" t="s">
        <v>135</v>
      </c>
      <c r="P15" s="46">
        <v>234.66140499225548</v>
      </c>
      <c r="Q15" s="46">
        <v>-1.3419119761525322</v>
      </c>
      <c r="R15" s="30" t="e">
        <v>#REF!</v>
      </c>
    </row>
    <row r="16" spans="1:18" ht="15.75" x14ac:dyDescent="0.25">
      <c r="A16" s="10"/>
      <c r="B16" s="166" t="s">
        <v>126</v>
      </c>
      <c r="C16" s="233">
        <v>232.43259016169148</v>
      </c>
      <c r="D16" s="233">
        <v>257.39035529741483</v>
      </c>
      <c r="E16" s="233">
        <v>277.56357066472032</v>
      </c>
      <c r="F16" s="233">
        <v>301.92977800970692</v>
      </c>
      <c r="G16" s="233">
        <v>353.95045830152077</v>
      </c>
      <c r="H16" s="233">
        <v>369.15508984945268</v>
      </c>
      <c r="I16" s="223">
        <v>4.2956948328004341</v>
      </c>
      <c r="J16" s="223">
        <v>-7.9530648824917227</v>
      </c>
      <c r="K16" s="223">
        <v>17.229397058723173</v>
      </c>
      <c r="L16" s="11"/>
      <c r="O16" s="155" t="s">
        <v>136</v>
      </c>
      <c r="P16" s="46">
        <v>232.43259016169148</v>
      </c>
      <c r="Q16" s="46">
        <v>-0.94980034345126807</v>
      </c>
      <c r="R16" s="30" t="e">
        <v>#REF!</v>
      </c>
    </row>
    <row r="17" spans="1:18" ht="15.75" x14ac:dyDescent="0.25">
      <c r="A17" s="10"/>
      <c r="B17" s="166" t="s">
        <v>127</v>
      </c>
      <c r="C17" s="233">
        <v>235.42142822594514</v>
      </c>
      <c r="D17" s="233">
        <v>260.07018352058242</v>
      </c>
      <c r="E17" s="233">
        <v>274.51394921702513</v>
      </c>
      <c r="F17" s="233">
        <v>299.22747084142185</v>
      </c>
      <c r="G17" s="233">
        <v>351.16374770832613</v>
      </c>
      <c r="H17" s="233">
        <v>397.11900327067474</v>
      </c>
      <c r="I17" s="223">
        <v>13.086560290533944</v>
      </c>
      <c r="J17" s="223">
        <v>7.5751125177838441</v>
      </c>
      <c r="K17" s="223">
        <v>17.356787704304178</v>
      </c>
      <c r="L17" s="12"/>
      <c r="O17" s="155" t="s">
        <v>137</v>
      </c>
      <c r="P17" s="46">
        <v>235.42142822594514</v>
      </c>
      <c r="Q17" s="46">
        <v>1.2858945736372362</v>
      </c>
      <c r="R17" s="30" t="e">
        <v>#REF!</v>
      </c>
    </row>
    <row r="18" spans="1:18" ht="15.75" x14ac:dyDescent="0.25">
      <c r="A18" s="10"/>
      <c r="B18" s="166" t="s">
        <v>128</v>
      </c>
      <c r="C18" s="233">
        <v>236.38469661123716</v>
      </c>
      <c r="D18" s="233">
        <v>262.58863620991019</v>
      </c>
      <c r="E18" s="233">
        <v>273.59115931842825</v>
      </c>
      <c r="F18" s="233">
        <v>301.32600921151248</v>
      </c>
      <c r="G18" s="233">
        <v>348.05585939289307</v>
      </c>
      <c r="H18" s="233">
        <v>420.91842187630817</v>
      </c>
      <c r="I18" s="223">
        <v>20.934157698280909</v>
      </c>
      <c r="J18" s="223">
        <v>5.9930193240870455</v>
      </c>
      <c r="K18" s="223">
        <v>15.508070578991774</v>
      </c>
      <c r="L18" s="11"/>
      <c r="O18" s="155" t="s">
        <v>138</v>
      </c>
      <c r="P18" s="46">
        <v>236.38469661123716</v>
      </c>
      <c r="Q18" s="46">
        <v>0.40916767541123722</v>
      </c>
      <c r="R18" s="30" t="e">
        <v>#REF!</v>
      </c>
    </row>
    <row r="19" spans="1:18" ht="15.75" x14ac:dyDescent="0.25">
      <c r="A19" s="10"/>
      <c r="B19" s="166" t="s">
        <v>129</v>
      </c>
      <c r="C19" s="233">
        <v>239.16218527621965</v>
      </c>
      <c r="D19" s="233">
        <v>263.91918976909375</v>
      </c>
      <c r="E19" s="233">
        <v>278.41524602575964</v>
      </c>
      <c r="F19" s="233">
        <v>303.94598880433227</v>
      </c>
      <c r="G19" s="233">
        <v>347.86427762682206</v>
      </c>
      <c r="H19" s="234">
        <v>409.19279563181004</v>
      </c>
      <c r="I19" s="67">
        <v>17.630013183124049</v>
      </c>
      <c r="J19" s="67">
        <v>-2.7857241772002661</v>
      </c>
      <c r="K19" s="67">
        <v>14.449372730746092</v>
      </c>
      <c r="L19" s="11"/>
      <c r="O19" s="155" t="s">
        <v>139</v>
      </c>
      <c r="P19" s="46">
        <v>239.16218527621965</v>
      </c>
      <c r="Q19" s="46">
        <v>1.1749866657190466</v>
      </c>
      <c r="R19" s="30" t="e">
        <v>#REF!</v>
      </c>
    </row>
    <row r="20" spans="1:18" ht="15.75" x14ac:dyDescent="0.25">
      <c r="A20" s="10"/>
      <c r="B20" s="166" t="s">
        <v>130</v>
      </c>
      <c r="C20" s="233">
        <v>242.78313905752265</v>
      </c>
      <c r="D20" s="233">
        <v>266.37477086341062</v>
      </c>
      <c r="E20" s="233">
        <v>283.55929225975598</v>
      </c>
      <c r="F20" s="233">
        <v>314.23924108962956</v>
      </c>
      <c r="G20" s="233">
        <v>358.11075698129901</v>
      </c>
      <c r="H20" s="233"/>
      <c r="I20" s="154"/>
      <c r="J20" s="154"/>
      <c r="K20" s="154">
        <v>13.961183122624753</v>
      </c>
      <c r="L20" s="11"/>
      <c r="O20" s="155" t="s">
        <v>140</v>
      </c>
      <c r="P20" s="46">
        <v>242.78313905752265</v>
      </c>
      <c r="Q20" s="46">
        <v>1.5140160126572599</v>
      </c>
      <c r="R20" s="30" t="e">
        <v>#REF!</v>
      </c>
    </row>
    <row r="21" spans="1:18" ht="15.75" x14ac:dyDescent="0.25">
      <c r="A21" s="10"/>
      <c r="B21" s="166" t="s">
        <v>99</v>
      </c>
      <c r="C21" s="233">
        <v>246.73896226096747</v>
      </c>
      <c r="D21" s="233">
        <v>270.59406527693113</v>
      </c>
      <c r="E21" s="233">
        <v>279.51821142994243</v>
      </c>
      <c r="F21" s="233">
        <v>313.56986662480176</v>
      </c>
      <c r="G21" s="233">
        <v>357.20136747964852</v>
      </c>
      <c r="H21" s="233"/>
      <c r="I21" s="154"/>
      <c r="J21" s="154"/>
      <c r="K21" s="154">
        <v>13.914443158868162</v>
      </c>
      <c r="L21" s="11"/>
      <c r="O21" s="155" t="s">
        <v>141</v>
      </c>
      <c r="P21" s="46">
        <v>246.73896226096747</v>
      </c>
      <c r="Q21" s="46">
        <v>1.629364880444828</v>
      </c>
      <c r="R21" s="30" t="e">
        <v>#REF!</v>
      </c>
    </row>
    <row r="22" spans="1:18" ht="15.75" x14ac:dyDescent="0.25">
      <c r="A22" s="10"/>
      <c r="B22" s="166" t="s">
        <v>131</v>
      </c>
      <c r="C22" s="233">
        <v>252.46998126753522</v>
      </c>
      <c r="D22" s="233">
        <v>276.19627833968099</v>
      </c>
      <c r="E22" s="233">
        <v>277.55229578346757</v>
      </c>
      <c r="F22" s="233">
        <v>314.66911675341066</v>
      </c>
      <c r="G22" s="233">
        <v>359.37148479956255</v>
      </c>
      <c r="H22" s="233"/>
      <c r="I22" s="154"/>
      <c r="J22" s="154"/>
      <c r="K22" s="154">
        <v>14.206150418371921</v>
      </c>
      <c r="L22" s="11"/>
      <c r="O22" s="155" t="s">
        <v>142</v>
      </c>
      <c r="P22" s="46">
        <v>252.46998126753522</v>
      </c>
      <c r="Q22" s="46">
        <v>2.3227053214669224</v>
      </c>
      <c r="R22" s="30" t="e">
        <v>#REF!</v>
      </c>
    </row>
    <row r="23" spans="1:18" ht="15.75" x14ac:dyDescent="0.25">
      <c r="A23" s="10"/>
      <c r="B23" s="166" t="s">
        <v>132</v>
      </c>
      <c r="C23" s="233">
        <v>257.82915674202007</v>
      </c>
      <c r="D23" s="233">
        <v>280.64968742166468</v>
      </c>
      <c r="E23" s="233">
        <v>280.46218528275602</v>
      </c>
      <c r="F23" s="233">
        <v>316.39001898405655</v>
      </c>
      <c r="G23" s="233">
        <v>363.17426757861733</v>
      </c>
      <c r="H23" s="233"/>
      <c r="I23" s="181"/>
      <c r="J23" s="181"/>
      <c r="K23" s="181">
        <v>14.786891427481574</v>
      </c>
      <c r="L23" s="11"/>
      <c r="O23" s="155" t="s">
        <v>143</v>
      </c>
      <c r="P23" s="46">
        <v>257.82915674202007</v>
      </c>
      <c r="Q23" s="46">
        <v>2.1226980917014027</v>
      </c>
      <c r="R23" s="30" t="e">
        <v>#REF!</v>
      </c>
    </row>
    <row r="24" spans="1:18" ht="15.75" x14ac:dyDescent="0.25">
      <c r="A24" s="10"/>
      <c r="B24" s="166" t="s">
        <v>133</v>
      </c>
      <c r="C24" s="233">
        <v>262.96134071730046</v>
      </c>
      <c r="D24" s="233">
        <v>285.28735711741382</v>
      </c>
      <c r="E24" s="233">
        <v>285.29342354526267</v>
      </c>
      <c r="F24" s="233">
        <v>325.78669848862478</v>
      </c>
      <c r="G24" s="233">
        <v>370.83069037364015</v>
      </c>
      <c r="H24" s="233"/>
      <c r="I24" s="154"/>
      <c r="J24" s="154"/>
      <c r="K24" s="154">
        <v>13.826221909605717</v>
      </c>
      <c r="L24" s="11"/>
      <c r="O24" s="155" t="s">
        <v>144</v>
      </c>
      <c r="P24" s="46">
        <v>262.96134071730046</v>
      </c>
      <c r="Q24" s="46">
        <v>1.9905366949695136</v>
      </c>
      <c r="R24" s="30" t="e">
        <v>#REF!</v>
      </c>
    </row>
    <row r="25" spans="1:18" ht="15.75" x14ac:dyDescent="0.25">
      <c r="A25" s="10"/>
      <c r="B25" s="166" t="s">
        <v>134</v>
      </c>
      <c r="C25" s="233">
        <v>269.03701703924679</v>
      </c>
      <c r="D25" s="233">
        <v>291.77942571362541</v>
      </c>
      <c r="E25" s="233">
        <v>317.69125110629034</v>
      </c>
      <c r="F25" s="233">
        <v>368.70296469690174</v>
      </c>
      <c r="G25" s="233">
        <v>412.25299966841783</v>
      </c>
      <c r="H25" s="233"/>
      <c r="I25" s="154"/>
      <c r="J25" s="154"/>
      <c r="K25" s="154">
        <v>11.81168559556256</v>
      </c>
      <c r="L25" s="11"/>
      <c r="O25" s="155" t="s">
        <v>145</v>
      </c>
      <c r="P25" s="46">
        <v>269.03701703924679</v>
      </c>
      <c r="Q25" s="46">
        <v>2.310482714064821</v>
      </c>
      <c r="R25" s="30" t="e">
        <v>#REF!</v>
      </c>
    </row>
    <row r="26" spans="1:18" ht="15.75" x14ac:dyDescent="0.25">
      <c r="A26" s="10"/>
      <c r="B26" s="164" t="s">
        <v>53</v>
      </c>
      <c r="C26" s="92">
        <v>2947.7350877243698</v>
      </c>
      <c r="D26" s="92">
        <v>3239.4896562967069</v>
      </c>
      <c r="E26" s="92">
        <v>3415.9588630123162</v>
      </c>
      <c r="F26" s="92">
        <v>3775.3499185982532</v>
      </c>
      <c r="G26" s="92">
        <v>4337.6728632756376</v>
      </c>
      <c r="H26" s="93">
        <v>2413.8253631375051</v>
      </c>
      <c r="I26" s="5"/>
      <c r="J26" s="5"/>
      <c r="K26" s="5"/>
      <c r="L26" s="11"/>
      <c r="N26" s="30">
        <v>2010</v>
      </c>
      <c r="O26" s="155" t="s">
        <v>147</v>
      </c>
      <c r="P26" s="46">
        <v>237.85318537242838</v>
      </c>
      <c r="Q26" s="46">
        <v>-11.590907455783061</v>
      </c>
      <c r="R26" s="30">
        <v>0</v>
      </c>
    </row>
    <row r="27" spans="1:18" ht="15.75" x14ac:dyDescent="0.25">
      <c r="A27" s="10"/>
      <c r="B27" s="164" t="s">
        <v>54</v>
      </c>
      <c r="C27" s="94"/>
      <c r="D27" s="95">
        <v>9.8975844127692447</v>
      </c>
      <c r="E27" s="95">
        <v>5.4474384992277969</v>
      </c>
      <c r="F27" s="95">
        <v>10.52094214240662</v>
      </c>
      <c r="G27" s="95">
        <v>14.894591410116732</v>
      </c>
      <c r="H27" s="96"/>
      <c r="I27" s="5"/>
      <c r="J27" s="5"/>
      <c r="K27" s="5"/>
      <c r="L27" s="11"/>
      <c r="O27" s="155" t="s">
        <v>148</v>
      </c>
      <c r="P27" s="46">
        <v>234.66140499225548</v>
      </c>
      <c r="Q27" s="46">
        <v>-1.3419119761525322</v>
      </c>
      <c r="R27" s="30">
        <v>0</v>
      </c>
    </row>
    <row r="28" spans="1:18" ht="15.75" x14ac:dyDescent="0.25">
      <c r="A28" s="10"/>
      <c r="B28" s="164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55" t="s">
        <v>149</v>
      </c>
      <c r="P28" s="46">
        <v>232.43259016169148</v>
      </c>
      <c r="Q28" s="46">
        <v>-0.94980034345126807</v>
      </c>
      <c r="R28" s="30">
        <v>0</v>
      </c>
    </row>
    <row r="29" spans="1:18" ht="15.75" x14ac:dyDescent="0.25">
      <c r="A29" s="10"/>
      <c r="B29" s="164" t="s">
        <v>55</v>
      </c>
      <c r="C29" s="92">
        <v>1415.9154906397771</v>
      </c>
      <c r="D29" s="92">
        <v>1568.6080715639805</v>
      </c>
      <c r="E29" s="92">
        <v>1691.8822036048409</v>
      </c>
      <c r="F29" s="92">
        <v>1821.9920119608287</v>
      </c>
      <c r="G29" s="92">
        <v>2116.7312963944523</v>
      </c>
      <c r="H29" s="93">
        <v>2413.8253631375051</v>
      </c>
      <c r="I29" s="5"/>
      <c r="J29" s="5"/>
      <c r="K29" s="5"/>
      <c r="L29" s="11"/>
      <c r="O29" s="155" t="s">
        <v>150</v>
      </c>
      <c r="P29" s="46">
        <v>235.42142822594514</v>
      </c>
      <c r="Q29" s="46">
        <v>1.2858945736372362</v>
      </c>
      <c r="R29" s="30">
        <v>0</v>
      </c>
    </row>
    <row r="30" spans="1:18" ht="15.75" x14ac:dyDescent="0.25">
      <c r="A30" s="10"/>
      <c r="B30" s="164" t="s">
        <v>56</v>
      </c>
      <c r="C30" s="97"/>
      <c r="D30" s="95">
        <v>10.784017968135217</v>
      </c>
      <c r="E30" s="95">
        <v>7.8588230084746469</v>
      </c>
      <c r="F30" s="95">
        <v>7.6902403771826888</v>
      </c>
      <c r="G30" s="95">
        <v>16.176760518089495</v>
      </c>
      <c r="H30" s="95">
        <v>14.035511604572104</v>
      </c>
      <c r="I30" s="5"/>
      <c r="J30" s="5"/>
      <c r="K30" s="5"/>
      <c r="L30" s="11"/>
      <c r="O30" s="155" t="s">
        <v>151</v>
      </c>
      <c r="P30" s="46">
        <v>236.38469661123716</v>
      </c>
      <c r="Q30" s="46">
        <v>0.40916767541123722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55" t="s">
        <v>152</v>
      </c>
      <c r="P31" s="46">
        <v>239.16218527621965</v>
      </c>
      <c r="Q31" s="46">
        <v>1.1749866657190466</v>
      </c>
      <c r="R31" s="30">
        <v>0</v>
      </c>
    </row>
    <row r="32" spans="1:18" ht="15.75" x14ac:dyDescent="0.25">
      <c r="A32" s="10"/>
      <c r="B32" s="253" t="s">
        <v>285</v>
      </c>
      <c r="C32" s="253"/>
      <c r="D32" s="253"/>
      <c r="E32" s="253"/>
      <c r="F32" s="253"/>
      <c r="G32" s="253"/>
      <c r="H32" s="253"/>
      <c r="I32" s="253"/>
      <c r="J32" s="253"/>
      <c r="K32" s="253"/>
      <c r="L32" s="77"/>
      <c r="O32" s="155" t="s">
        <v>153</v>
      </c>
      <c r="P32" s="46">
        <v>242.78313905752265</v>
      </c>
      <c r="Q32" s="46">
        <v>1.5140160126572599</v>
      </c>
      <c r="R32" s="30">
        <v>0</v>
      </c>
    </row>
    <row r="33" spans="1:18" ht="15.75" x14ac:dyDescent="0.25">
      <c r="A33" s="10"/>
      <c r="B33" s="252" t="s">
        <v>219</v>
      </c>
      <c r="C33" s="252"/>
      <c r="D33" s="252"/>
      <c r="E33" s="252"/>
      <c r="F33" s="252"/>
      <c r="G33" s="252"/>
      <c r="H33" s="252"/>
      <c r="I33" s="252"/>
      <c r="J33" s="252"/>
      <c r="K33" s="252"/>
      <c r="L33" s="11"/>
      <c r="O33" s="155" t="s">
        <v>154</v>
      </c>
      <c r="P33" s="46">
        <v>246.73896226096747</v>
      </c>
      <c r="Q33" s="46">
        <v>1.629364880444828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55" t="s">
        <v>156</v>
      </c>
      <c r="P34" s="46">
        <v>252.46998126753522</v>
      </c>
      <c r="Q34" s="46">
        <v>2.3227053214669224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55" t="s">
        <v>199</v>
      </c>
      <c r="P35" s="46">
        <v>257.82915674202007</v>
      </c>
      <c r="Q35" s="46">
        <v>2.1226980917014027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55" t="s">
        <v>200</v>
      </c>
      <c r="P36" s="46">
        <v>262.96134071730046</v>
      </c>
      <c r="Q36" s="46">
        <v>1.9905366949695136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55" t="s">
        <v>208</v>
      </c>
      <c r="P37" s="46">
        <v>269.03701703924679</v>
      </c>
      <c r="Q37" s="46">
        <v>2.310482714064821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55"/>
      <c r="P38" s="46">
        <v>264.40578563994802</v>
      </c>
      <c r="Q38" s="46">
        <v>-1.7214104773631056</v>
      </c>
      <c r="R38" s="30">
        <v>11.163441105883788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55"/>
      <c r="P39" s="46">
        <v>260.23392112703152</v>
      </c>
      <c r="Q39" s="46">
        <v>-1.5778264847038925</v>
      </c>
      <c r="R39" s="30">
        <v>11.031430026756595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55"/>
      <c r="P40" s="46">
        <v>257.39035529741483</v>
      </c>
      <c r="Q40" s="46">
        <v>-1.0926960702515864</v>
      </c>
      <c r="R40" s="30">
        <v>10.934561293012358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55"/>
      <c r="P41" s="46">
        <v>260.07018352058242</v>
      </c>
      <c r="Q41" s="46">
        <v>1.041153317524679</v>
      </c>
      <c r="R41" s="30">
        <v>10.818272312134457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P42" s="46">
        <v>262.58863620991019</v>
      </c>
      <c r="Q42" s="46">
        <v>0.96837425007179068</v>
      </c>
      <c r="R42" s="30">
        <v>10.871911372435328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55" t="s">
        <v>335</v>
      </c>
      <c r="P43" s="46">
        <v>263.91918976909375</v>
      </c>
      <c r="Q43" s="46">
        <v>0.50670645096764222</v>
      </c>
      <c r="R43" s="30">
        <v>10.784017968135217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55"/>
      <c r="P44" s="46">
        <v>266.37477086341062</v>
      </c>
      <c r="Q44" s="46">
        <v>0.93042915767711509</v>
      </c>
      <c r="R44" s="30">
        <v>10.627862685475398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55"/>
      <c r="P45" s="46">
        <v>270.59406527693113</v>
      </c>
      <c r="Q45" s="46">
        <v>1.5839692324631116</v>
      </c>
      <c r="R45" s="30">
        <v>10.50358807817824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55"/>
      <c r="P46" s="46">
        <v>276.19627833968099</v>
      </c>
      <c r="Q46" s="46">
        <v>2.0703384817462478</v>
      </c>
      <c r="R46" s="30">
        <v>10.374198394584155</v>
      </c>
    </row>
    <row r="47" spans="1:18" x14ac:dyDescent="0.25">
      <c r="A47" s="82" t="s">
        <v>4</v>
      </c>
      <c r="B47" s="82"/>
      <c r="C47" s="3"/>
      <c r="D47" s="3"/>
      <c r="E47" s="3"/>
      <c r="F47" s="3"/>
      <c r="G47" s="3"/>
      <c r="H47" s="3"/>
      <c r="I47" s="3"/>
      <c r="J47" s="3"/>
      <c r="K47" s="3"/>
      <c r="L47" s="11"/>
      <c r="O47" s="155"/>
      <c r="P47" s="46">
        <v>280.64968742166468</v>
      </c>
      <c r="Q47" s="46">
        <v>1.6124073462375321</v>
      </c>
      <c r="R47" s="30">
        <v>10.211631939757403</v>
      </c>
    </row>
    <row r="48" spans="1:18" x14ac:dyDescent="0.25">
      <c r="A48" s="82" t="s">
        <v>283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55"/>
      <c r="P48" s="46">
        <v>285.28735711741382</v>
      </c>
      <c r="Q48" s="46">
        <v>1.652476344568754</v>
      </c>
      <c r="R48" s="30">
        <v>10.042645822683326</v>
      </c>
    </row>
    <row r="49" spans="1:18" x14ac:dyDescent="0.25">
      <c r="A49" s="187" t="s">
        <v>325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55"/>
      <c r="P49" s="46">
        <v>291.77942571362541</v>
      </c>
      <c r="Q49" s="46">
        <v>2.2756243605774884</v>
      </c>
      <c r="R49" s="30">
        <v>9.8975844127692447</v>
      </c>
    </row>
    <row r="50" spans="1:18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55"/>
      <c r="P50" s="46">
        <v>303.15443795480485</v>
      </c>
      <c r="Q50" s="46">
        <v>3.8984970284860809</v>
      </c>
      <c r="R50" s="30">
        <v>14.654994111067765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55"/>
      <c r="P51" s="46">
        <v>284.64384042410279</v>
      </c>
      <c r="Q51" s="46">
        <v>-6.1059958929123965</v>
      </c>
      <c r="R51" s="30">
        <v>12.038465788480668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55"/>
      <c r="P52" s="46">
        <v>277.56357066472032</v>
      </c>
      <c r="Q52" s="46">
        <v>-2.4874136566009231</v>
      </c>
      <c r="R52" s="30">
        <v>10.65582910703653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55"/>
      <c r="P53" s="46">
        <v>274.51394921702513</v>
      </c>
      <c r="Q53" s="46">
        <v>-1.0987109873215162</v>
      </c>
      <c r="R53" s="30">
        <v>9.3825477049754191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55"/>
      <c r="P54" s="46">
        <v>273.59115931842825</v>
      </c>
      <c r="Q54" s="46">
        <v>-0.3361541011773217</v>
      </c>
      <c r="R54" s="30">
        <v>8.3374724274913881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55" t="s">
        <v>336</v>
      </c>
      <c r="P55" s="46">
        <v>278.41524602575964</v>
      </c>
      <c r="Q55" s="46">
        <v>1.7632465607986703</v>
      </c>
      <c r="R55" s="30">
        <v>7.8588230084746469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55"/>
      <c r="P56" s="46">
        <v>283.55929225975598</v>
      </c>
      <c r="Q56" s="46">
        <v>1.8476165753941398</v>
      </c>
      <c r="R56" s="30">
        <v>7.6544941015034951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55"/>
      <c r="P57" s="46">
        <v>279.51821142994243</v>
      </c>
      <c r="Q57" s="46">
        <v>-1.4251272802979442</v>
      </c>
      <c r="R57" s="30">
        <v>7.0946256602465674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55"/>
      <c r="P58" s="46">
        <v>277.55229578346757</v>
      </c>
      <c r="Q58" s="46">
        <v>-0.70332291996924035</v>
      </c>
      <c r="R58" s="30">
        <v>6.3288485199706424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55"/>
      <c r="P59" s="46">
        <v>280.46218528275602</v>
      </c>
      <c r="Q59" s="46">
        <v>1.048411252039716</v>
      </c>
      <c r="R59" s="30">
        <v>5.6546732825774937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55"/>
      <c r="P60" s="46">
        <v>285.29342354526267</v>
      </c>
      <c r="Q60" s="46">
        <v>1.7225988086899902</v>
      </c>
      <c r="R60" s="30">
        <v>5.1076045318457997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55"/>
      <c r="P61" s="46">
        <v>317.69125110629034</v>
      </c>
      <c r="Q61" s="46">
        <v>11.355967185793769</v>
      </c>
      <c r="R61" s="30">
        <v>5.4474384992277969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55"/>
      <c r="P62" s="46">
        <v>315.65831675880003</v>
      </c>
      <c r="Q62" s="46">
        <v>-0.63990882355464684</v>
      </c>
      <c r="R62" s="30">
        <v>4.1245903864548739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55"/>
      <c r="P63" s="46">
        <v>299.90444833505512</v>
      </c>
      <c r="Q63" s="46">
        <v>-4.9907978302319522</v>
      </c>
      <c r="R63" s="30">
        <v>4.723471935222312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55"/>
      <c r="P64" s="46">
        <v>301.92977800970692</v>
      </c>
      <c r="Q64" s="46">
        <v>0.67532498630666904</v>
      </c>
      <c r="R64" s="30">
        <v>6.0241497955505707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55"/>
      <c r="P65" s="46">
        <v>299.22747084142185</v>
      </c>
      <c r="Q65" s="46">
        <v>-0.89501180906979005</v>
      </c>
      <c r="R65" s="30">
        <v>6.7414551481475682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55"/>
      <c r="P66" s="46">
        <v>301.32600921151248</v>
      </c>
      <c r="Q66" s="46">
        <v>0.7013187539865795</v>
      </c>
      <c r="R66" s="30">
        <v>7.3987626676843776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55" t="s">
        <v>337</v>
      </c>
      <c r="P67" s="46">
        <v>303.94598880433227</v>
      </c>
      <c r="Q67" s="46">
        <v>0.86948338766890121</v>
      </c>
      <c r="R67" s="30">
        <v>7.6902403771826888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55"/>
      <c r="P68" s="46">
        <v>314.23924108962956</v>
      </c>
      <c r="Q68" s="46">
        <v>3.3865399328969703</v>
      </c>
      <c r="R68" s="30">
        <v>8.1394340213293948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55"/>
      <c r="P69" s="46">
        <v>313.56986662480176</v>
      </c>
      <c r="Q69" s="46">
        <v>-0.21301428252777921</v>
      </c>
      <c r="R69" s="30">
        <v>8.640571791612528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55"/>
      <c r="P70" s="46">
        <v>314.66911675341066</v>
      </c>
      <c r="Q70" s="46">
        <v>0.35055987376624298</v>
      </c>
      <c r="R70" s="30">
        <v>9.1592155562833177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55"/>
      <c r="P71" s="46">
        <v>316.39001898405655</v>
      </c>
      <c r="Q71" s="46">
        <v>0.54689263706628743</v>
      </c>
      <c r="R71" s="30">
        <v>9.5232323197417035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55"/>
      <c r="P72" s="46">
        <v>325.78669848862478</v>
      </c>
      <c r="Q72" s="46">
        <v>2.9699671104485015</v>
      </c>
      <c r="R72" s="30">
        <v>9.9532829511009844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55"/>
      <c r="P73" s="46">
        <v>368.70296469690174</v>
      </c>
      <c r="Q73" s="46">
        <v>13.173117996336936</v>
      </c>
      <c r="R73" s="30">
        <v>10.52094214240662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55"/>
      <c r="P74" s="46">
        <v>364.62262520281399</v>
      </c>
      <c r="Q74" s="46">
        <v>-1.1066739041390883</v>
      </c>
      <c r="R74" s="30">
        <v>15.511806863441024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55"/>
      <c r="P75" s="46">
        <v>351.07432816207631</v>
      </c>
      <c r="Q75" s="46">
        <v>-3.715703882391197</v>
      </c>
      <c r="R75" s="30">
        <v>16.267096378996794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55"/>
      <c r="P76" s="46">
        <v>353.95045830152077</v>
      </c>
      <c r="Q76" s="46">
        <v>0.81923681361191214</v>
      </c>
      <c r="R76" s="30">
        <v>16.583771683654369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55"/>
      <c r="P77" s="46">
        <v>351.16374770832613</v>
      </c>
      <c r="Q77" s="46">
        <v>-0.78731656587395227</v>
      </c>
      <c r="R77" s="30">
        <v>16.773879207265296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55"/>
      <c r="P78" s="46">
        <v>348.05585939289307</v>
      </c>
      <c r="Q78" s="46">
        <v>-0.88502538650842011</v>
      </c>
      <c r="R78" s="30">
        <v>16.5226213029825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55" t="s">
        <v>338</v>
      </c>
      <c r="P79" s="46">
        <v>347.86427762682206</v>
      </c>
      <c r="Q79" s="46">
        <v>-5.5043396311493797E-2</v>
      </c>
      <c r="R79" s="30">
        <v>16.176760518089495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55"/>
      <c r="P80" s="46">
        <v>358.11075698129901</v>
      </c>
      <c r="Q80" s="46">
        <v>2.9455393995554413</v>
      </c>
      <c r="R80" s="30">
        <v>15.850849473425189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55"/>
      <c r="P81" s="46">
        <v>357.20136747964852</v>
      </c>
      <c r="Q81" s="46">
        <v>-0.25394085039952552</v>
      </c>
      <c r="R81" s="30">
        <v>15.602993161779954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55"/>
      <c r="P82" s="46">
        <v>359.37148479956255</v>
      </c>
      <c r="Q82" s="46">
        <v>0.60753331803458099</v>
      </c>
      <c r="R82" s="30">
        <v>15.443995873069971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55"/>
      <c r="P83" s="46">
        <v>363.17426757861733</v>
      </c>
      <c r="Q83" s="46">
        <v>1.0581759933389723</v>
      </c>
      <c r="R83" s="30">
        <v>15.376514302736188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55"/>
      <c r="P84" s="46">
        <v>370.83069037364015</v>
      </c>
      <c r="Q84" s="46">
        <v>2.1081952876425669</v>
      </c>
      <c r="R84" s="30">
        <v>15.228255722588457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55"/>
      <c r="P85" s="46">
        <v>412.25299966841783</v>
      </c>
      <c r="Q85" s="46">
        <v>11.17014054393437</v>
      </c>
      <c r="R85" s="30">
        <v>14.894591410116732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55"/>
      <c r="P86" s="191">
        <v>416.38912193977905</v>
      </c>
      <c r="Q86" s="46">
        <v>1.0032970711402855</v>
      </c>
      <c r="R86" s="30">
        <v>14.197280464472261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1">
        <v>401.05093056947999</v>
      </c>
      <c r="Q87" s="46">
        <v>-3.6836196149517497</v>
      </c>
      <c r="R87" s="30">
        <v>14.21594694039392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55"/>
      <c r="P88" s="191">
        <v>369.15508984945268</v>
      </c>
      <c r="Q88" s="46">
        <v>-7.9530648824916561</v>
      </c>
      <c r="R88" s="30">
        <v>10.933297217080806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55"/>
      <c r="P89" s="191">
        <v>397.11900327067474</v>
      </c>
      <c r="Q89" s="46">
        <v>7.5751125177838441</v>
      </c>
      <c r="R89" s="30">
        <v>11.465491749539659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191">
        <v>398.11900327067502</v>
      </c>
      <c r="Q90" s="46">
        <v>0.25181368601459031</v>
      </c>
      <c r="R90" s="30">
        <v>11.479457146789418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O91" s="155" t="s">
        <v>339</v>
      </c>
      <c r="P91" s="191">
        <v>409.19279563180999</v>
      </c>
      <c r="Q91" s="46">
        <v>2.7815282039189926</v>
      </c>
      <c r="R91" s="30">
        <v>12.316011370565638</v>
      </c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36
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46"/>
  <sheetViews>
    <sheetView zoomScaleNormal="100" workbookViewId="0">
      <selection activeCell="A45" sqref="A45:B48"/>
    </sheetView>
  </sheetViews>
  <sheetFormatPr baseColWidth="10" defaultColWidth="10.85546875" defaultRowHeight="15.75" x14ac:dyDescent="0.25"/>
  <cols>
    <col min="1" max="1" width="1.85546875" style="19" customWidth="1"/>
    <col min="2" max="2" width="39.5703125" style="19" customWidth="1"/>
    <col min="3" max="3" width="12.5703125" style="19" customWidth="1"/>
    <col min="4" max="4" width="10.85546875" style="19" customWidth="1"/>
    <col min="5" max="5" width="11.4257812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0.85546875" style="19"/>
    <col min="11" max="11" width="17.42578125" style="55" customWidth="1"/>
    <col min="12" max="12" width="10.85546875" style="55" customWidth="1"/>
    <col min="13" max="33" width="10.85546875" style="55"/>
    <col min="34" max="16384" width="10.85546875" style="19"/>
  </cols>
  <sheetData>
    <row r="1" spans="1:12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3"/>
      <c r="K1" s="55">
        <v>1000000000</v>
      </c>
    </row>
    <row r="2" spans="1:12" ht="15.6" x14ac:dyDescent="0.3">
      <c r="A2" s="20"/>
      <c r="B2" s="98"/>
      <c r="C2" s="98"/>
      <c r="D2" s="98"/>
      <c r="E2" s="98"/>
      <c r="F2" s="98"/>
      <c r="G2" s="98"/>
      <c r="H2" s="18"/>
      <c r="I2" s="22"/>
      <c r="J2" s="53"/>
    </row>
    <row r="3" spans="1:12" ht="15.6" x14ac:dyDescent="0.3">
      <c r="A3" s="20"/>
      <c r="B3" s="98"/>
      <c r="C3" s="98"/>
      <c r="D3" s="98"/>
      <c r="E3" s="98"/>
      <c r="F3" s="98"/>
      <c r="G3" s="98"/>
      <c r="H3" s="18"/>
      <c r="I3" s="22"/>
      <c r="J3" s="53"/>
    </row>
    <row r="4" spans="1:12" ht="15.6" x14ac:dyDescent="0.3">
      <c r="A4" s="20"/>
      <c r="B4" s="98"/>
      <c r="C4" s="98"/>
      <c r="D4" s="98"/>
      <c r="E4" s="98"/>
      <c r="F4" s="98"/>
      <c r="G4" s="98"/>
      <c r="H4" s="18"/>
      <c r="I4" s="23"/>
    </row>
    <row r="5" spans="1:12" ht="15.6" x14ac:dyDescent="0.3">
      <c r="A5" s="20"/>
      <c r="B5" s="98"/>
      <c r="C5" s="98"/>
      <c r="D5" s="98"/>
      <c r="E5" s="98"/>
      <c r="F5" s="98"/>
      <c r="G5" s="98"/>
      <c r="H5" s="98"/>
      <c r="I5" s="23"/>
    </row>
    <row r="6" spans="1:12" ht="15.6" x14ac:dyDescent="0.3">
      <c r="A6" s="20"/>
      <c r="B6" s="98"/>
      <c r="C6" s="98"/>
      <c r="D6" s="98"/>
      <c r="E6" s="98"/>
      <c r="F6" s="98"/>
      <c r="G6" s="98"/>
      <c r="H6" s="98"/>
      <c r="I6" s="23"/>
    </row>
    <row r="7" spans="1:12" x14ac:dyDescent="0.25">
      <c r="A7" s="20"/>
      <c r="B7" s="24"/>
      <c r="C7" s="249" t="s">
        <v>74</v>
      </c>
      <c r="D7" s="249"/>
      <c r="E7" s="249"/>
      <c r="F7" s="249"/>
      <c r="G7" s="249"/>
      <c r="H7" s="249"/>
      <c r="I7" s="23"/>
    </row>
    <row r="8" spans="1:12" ht="15.6" x14ac:dyDescent="0.3">
      <c r="A8" s="20"/>
      <c r="C8" s="249" t="s">
        <v>326</v>
      </c>
      <c r="D8" s="249"/>
      <c r="E8" s="249"/>
      <c r="F8" s="249"/>
      <c r="G8" s="249"/>
      <c r="H8" s="249"/>
      <c r="I8" s="268"/>
    </row>
    <row r="9" spans="1:12" ht="15.6" x14ac:dyDescent="0.3">
      <c r="A9" s="20"/>
      <c r="B9" s="98"/>
      <c r="C9" s="99"/>
      <c r="D9" s="99"/>
      <c r="E9" s="99"/>
      <c r="F9" s="99"/>
      <c r="G9" s="99"/>
      <c r="H9" s="98"/>
      <c r="I9" s="23"/>
    </row>
    <row r="10" spans="1:12" ht="15.75" customHeight="1" x14ac:dyDescent="0.25">
      <c r="A10" s="20"/>
      <c r="B10" s="18"/>
      <c r="C10" s="258" t="s">
        <v>331</v>
      </c>
      <c r="D10" s="258"/>
      <c r="E10" s="246" t="s">
        <v>210</v>
      </c>
      <c r="F10" s="258" t="s">
        <v>129</v>
      </c>
      <c r="G10" s="258"/>
      <c r="H10" s="246" t="s">
        <v>210</v>
      </c>
      <c r="I10" s="23"/>
      <c r="K10" s="198"/>
    </row>
    <row r="11" spans="1:12" x14ac:dyDescent="0.25">
      <c r="A11" s="20"/>
      <c r="B11" s="103"/>
      <c r="C11" s="99">
        <v>2014</v>
      </c>
      <c r="D11" s="99">
        <v>2015</v>
      </c>
      <c r="E11" s="246"/>
      <c r="F11" s="99">
        <v>2014</v>
      </c>
      <c r="G11" s="99">
        <v>2015</v>
      </c>
      <c r="H11" s="246"/>
      <c r="I11" s="23"/>
      <c r="K11" s="198"/>
      <c r="L11" s="149"/>
    </row>
    <row r="12" spans="1:12" ht="15.6" x14ac:dyDescent="0.3">
      <c r="A12" s="20"/>
      <c r="B12" s="103"/>
      <c r="C12" s="99"/>
      <c r="D12" s="99"/>
      <c r="E12" s="99"/>
      <c r="F12" s="99"/>
      <c r="G12" s="99"/>
      <c r="H12" s="99"/>
      <c r="I12" s="23"/>
      <c r="K12" s="198"/>
    </row>
    <row r="13" spans="1:12" x14ac:dyDescent="0.25">
      <c r="A13" s="20"/>
      <c r="B13" s="159" t="s">
        <v>6</v>
      </c>
      <c r="C13" s="158">
        <v>16674.09094054408</v>
      </c>
      <c r="D13" s="106">
        <v>19044.08076332702</v>
      </c>
      <c r="E13" s="157">
        <v>14.213607393852957</v>
      </c>
      <c r="F13" s="106">
        <v>2817.5041577232669</v>
      </c>
      <c r="G13" s="106">
        <v>3202.0597667468596</v>
      </c>
      <c r="H13" s="157">
        <v>13.64880360405003</v>
      </c>
      <c r="I13" s="23"/>
      <c r="K13" s="198"/>
    </row>
    <row r="14" spans="1:12" x14ac:dyDescent="0.25">
      <c r="A14" s="20"/>
      <c r="B14" s="211" t="s">
        <v>340</v>
      </c>
      <c r="C14" s="212">
        <v>3351.9133828029599</v>
      </c>
      <c r="D14" s="106">
        <v>3879.3744991289286</v>
      </c>
      <c r="E14" s="124">
        <v>15.736120122677267</v>
      </c>
      <c r="F14" s="212">
        <v>554.71243031162373</v>
      </c>
      <c r="G14" s="106">
        <v>645.05659064992005</v>
      </c>
      <c r="H14" s="124">
        <v>16.286665919410392</v>
      </c>
      <c r="I14" s="23"/>
      <c r="K14" s="198"/>
    </row>
    <row r="15" spans="1:12" x14ac:dyDescent="0.25">
      <c r="A15" s="20"/>
      <c r="B15" s="211" t="s">
        <v>341</v>
      </c>
      <c r="C15" s="212">
        <v>1473.1912729411217</v>
      </c>
      <c r="D15" s="106">
        <v>1804.1753432378418</v>
      </c>
      <c r="E15" s="124">
        <v>22.467148453570051</v>
      </c>
      <c r="F15" s="212">
        <v>243.43379621718785</v>
      </c>
      <c r="G15" s="106">
        <v>294.43708613129996</v>
      </c>
      <c r="H15" s="124">
        <v>20.951606024583281</v>
      </c>
      <c r="I15" s="23"/>
      <c r="K15" s="198"/>
    </row>
    <row r="16" spans="1:12" x14ac:dyDescent="0.25">
      <c r="A16" s="20" t="s">
        <v>5</v>
      </c>
      <c r="B16" s="211" t="s">
        <v>342</v>
      </c>
      <c r="C16" s="212">
        <v>1316.0232861917289</v>
      </c>
      <c r="D16" s="106">
        <v>1586.9148971889945</v>
      </c>
      <c r="E16" s="124">
        <v>20.58410469173111</v>
      </c>
      <c r="F16" s="212">
        <v>217.70226427892277</v>
      </c>
      <c r="G16" s="106">
        <v>266.90570573268002</v>
      </c>
      <c r="H16" s="124">
        <v>22.601253880720872</v>
      </c>
      <c r="I16" s="23"/>
      <c r="K16" s="198"/>
    </row>
    <row r="17" spans="1:11" x14ac:dyDescent="0.25">
      <c r="A17" s="20" t="s">
        <v>5</v>
      </c>
      <c r="B17" s="211" t="s">
        <v>343</v>
      </c>
      <c r="C17" s="212">
        <v>885.34566940178684</v>
      </c>
      <c r="D17" s="106">
        <v>926.06614879485039</v>
      </c>
      <c r="E17" s="124">
        <v>4.5993876516702947</v>
      </c>
      <c r="F17" s="212">
        <v>156.90826158446174</v>
      </c>
      <c r="G17" s="106">
        <v>175.57417942104001</v>
      </c>
      <c r="H17" s="65">
        <v>11.896070766503675</v>
      </c>
      <c r="I17" s="23"/>
      <c r="K17" s="198"/>
    </row>
    <row r="18" spans="1:11" x14ac:dyDescent="0.25">
      <c r="A18" s="20" t="s">
        <v>5</v>
      </c>
      <c r="B18" s="211" t="s">
        <v>344</v>
      </c>
      <c r="C18" s="212">
        <v>746.17912852883433</v>
      </c>
      <c r="D18" s="106">
        <v>877.53145598511924</v>
      </c>
      <c r="E18" s="124">
        <v>17.603323710656316</v>
      </c>
      <c r="F18" s="212">
        <v>122.63162502118631</v>
      </c>
      <c r="G18" s="106">
        <v>149.62964725139003</v>
      </c>
      <c r="H18" s="65">
        <v>22.015546336876348</v>
      </c>
      <c r="I18" s="23"/>
      <c r="K18" s="198"/>
    </row>
    <row r="19" spans="1:11" x14ac:dyDescent="0.25">
      <c r="A19" s="20"/>
      <c r="B19" s="211" t="s">
        <v>345</v>
      </c>
      <c r="C19" s="212">
        <v>919.34224862970552</v>
      </c>
      <c r="D19" s="106">
        <v>804.80342405326269</v>
      </c>
      <c r="E19" s="124">
        <v>-12.458779605436909</v>
      </c>
      <c r="F19" s="212">
        <v>154.79557644123383</v>
      </c>
      <c r="G19" s="106">
        <v>161.41445912482999</v>
      </c>
      <c r="H19" s="65">
        <v>4.2758861950483062</v>
      </c>
      <c r="I19" s="23"/>
      <c r="K19" s="198"/>
    </row>
    <row r="20" spans="1:11" x14ac:dyDescent="0.25">
      <c r="A20" s="20" t="s">
        <v>5</v>
      </c>
      <c r="B20" s="211" t="s">
        <v>346</v>
      </c>
      <c r="C20" s="212">
        <v>680.57040414549351</v>
      </c>
      <c r="D20" s="106">
        <v>769.86896833142248</v>
      </c>
      <c r="E20" s="124">
        <v>13.121135394955941</v>
      </c>
      <c r="F20" s="212">
        <v>111.76400700966973</v>
      </c>
      <c r="G20" s="106">
        <v>125.84308182321001</v>
      </c>
      <c r="H20" s="65">
        <v>12.597145709282032</v>
      </c>
      <c r="I20" s="23"/>
      <c r="K20" s="198"/>
    </row>
    <row r="21" spans="1:11" x14ac:dyDescent="0.25">
      <c r="A21" s="20" t="s">
        <v>5</v>
      </c>
      <c r="B21" s="211" t="s">
        <v>347</v>
      </c>
      <c r="C21" s="212">
        <v>605.852787199717</v>
      </c>
      <c r="D21" s="106">
        <v>690.12720395333133</v>
      </c>
      <c r="E21" s="124">
        <v>13.910048535574958</v>
      </c>
      <c r="F21" s="212">
        <v>98.416902587769599</v>
      </c>
      <c r="G21" s="106">
        <v>119.09508841624</v>
      </c>
      <c r="H21" s="65">
        <v>21.010807376333851</v>
      </c>
      <c r="I21" s="23"/>
      <c r="K21" s="198"/>
    </row>
    <row r="22" spans="1:11" x14ac:dyDescent="0.25">
      <c r="A22" s="20" t="s">
        <v>5</v>
      </c>
      <c r="B22" s="211" t="s">
        <v>348</v>
      </c>
      <c r="C22" s="212">
        <v>595.78618460355221</v>
      </c>
      <c r="D22" s="106">
        <v>648.61861386866997</v>
      </c>
      <c r="E22" s="124">
        <v>8.867682841668012</v>
      </c>
      <c r="F22" s="212">
        <v>136.6937372703473</v>
      </c>
      <c r="G22" s="106">
        <v>113.01845061900001</v>
      </c>
      <c r="H22" s="65">
        <v>-17.319949782719945</v>
      </c>
      <c r="I22" s="23"/>
      <c r="K22" s="198"/>
    </row>
    <row r="23" spans="1:11" x14ac:dyDescent="0.25">
      <c r="A23" s="20"/>
      <c r="B23" s="211" t="s">
        <v>349</v>
      </c>
      <c r="C23" s="212">
        <v>443.44106383838357</v>
      </c>
      <c r="D23" s="106">
        <v>535.68899221581376</v>
      </c>
      <c r="E23" s="124">
        <v>20.802748301869233</v>
      </c>
      <c r="F23" s="212">
        <v>72.919148130099401</v>
      </c>
      <c r="G23" s="106">
        <v>88.328424236749996</v>
      </c>
      <c r="H23" s="65">
        <v>21.132002363985357</v>
      </c>
      <c r="I23" s="23"/>
      <c r="K23" s="198"/>
    </row>
    <row r="24" spans="1:11" x14ac:dyDescent="0.25">
      <c r="A24" s="20" t="s">
        <v>5</v>
      </c>
      <c r="B24" s="211" t="s">
        <v>350</v>
      </c>
      <c r="C24" s="212">
        <v>409.69604886205235</v>
      </c>
      <c r="D24" s="106">
        <v>525.15890446185244</v>
      </c>
      <c r="E24" s="124">
        <v>28.182565079771436</v>
      </c>
      <c r="F24" s="212">
        <v>67.30630833010126</v>
      </c>
      <c r="G24" s="106">
        <v>88.642991445310003</v>
      </c>
      <c r="H24" s="65">
        <v>31.700866745749568</v>
      </c>
      <c r="I24" s="23"/>
      <c r="K24" s="198"/>
    </row>
    <row r="25" spans="1:11" x14ac:dyDescent="0.25">
      <c r="A25" s="20" t="s">
        <v>5</v>
      </c>
      <c r="B25" s="211" t="s">
        <v>351</v>
      </c>
      <c r="C25" s="212">
        <v>291.19081575896433</v>
      </c>
      <c r="D25" s="106">
        <v>349.60125475918591</v>
      </c>
      <c r="E25" s="124">
        <v>20.059162528179229</v>
      </c>
      <c r="F25" s="212">
        <v>47.840940229936095</v>
      </c>
      <c r="G25" s="106">
        <v>57.450865996739999</v>
      </c>
      <c r="H25" s="65">
        <v>20.087242685064478</v>
      </c>
      <c r="I25" s="23"/>
      <c r="K25" s="198"/>
    </row>
    <row r="26" spans="1:11" x14ac:dyDescent="0.25">
      <c r="A26" s="20" t="s">
        <v>5</v>
      </c>
      <c r="B26" s="211" t="s">
        <v>352</v>
      </c>
      <c r="C26" s="212">
        <v>259.03342193065424</v>
      </c>
      <c r="D26" s="106">
        <v>322.24792266796862</v>
      </c>
      <c r="E26" s="124">
        <v>24.403993996665619</v>
      </c>
      <c r="F26" s="212">
        <v>42.625312447707536</v>
      </c>
      <c r="G26" s="106">
        <v>52.18549978515</v>
      </c>
      <c r="H26" s="65">
        <v>22.428427590227852</v>
      </c>
      <c r="I26" s="23"/>
      <c r="K26" s="198"/>
    </row>
    <row r="27" spans="1:11" x14ac:dyDescent="0.25">
      <c r="A27" s="18"/>
      <c r="B27" s="211" t="s">
        <v>223</v>
      </c>
      <c r="C27" s="212">
        <v>275.63759377068834</v>
      </c>
      <c r="D27" s="106">
        <v>319.92866903544717</v>
      </c>
      <c r="E27" s="124">
        <v>16.068590158135688</v>
      </c>
      <c r="F27" s="212">
        <v>44.950849251295701</v>
      </c>
      <c r="G27" s="106">
        <v>54.823472997059994</v>
      </c>
      <c r="H27" s="65">
        <v>21.963152888551306</v>
      </c>
      <c r="I27" s="23"/>
      <c r="K27" s="198"/>
    </row>
    <row r="28" spans="1:11" x14ac:dyDescent="0.25">
      <c r="B28" s="211" t="s">
        <v>353</v>
      </c>
      <c r="C28" s="212">
        <v>274.31448454171925</v>
      </c>
      <c r="D28" s="106">
        <v>318.00521577087255</v>
      </c>
      <c r="E28" s="124">
        <v>15.927241794083447</v>
      </c>
      <c r="F28" s="212">
        <v>45.026539649377931</v>
      </c>
      <c r="G28" s="106">
        <v>54.51273367436</v>
      </c>
      <c r="H28" s="65">
        <v>21.068005889084862</v>
      </c>
      <c r="I28" s="23"/>
      <c r="K28" s="198"/>
    </row>
    <row r="29" spans="1:11" x14ac:dyDescent="0.25">
      <c r="B29" s="211" t="s">
        <v>354</v>
      </c>
      <c r="C29" s="212">
        <v>273.01790101737618</v>
      </c>
      <c r="D29" s="106">
        <v>309.53587972632374</v>
      </c>
      <c r="E29" s="124">
        <v>13.375671914869569</v>
      </c>
      <c r="F29" s="212">
        <v>44.415285300778883</v>
      </c>
      <c r="G29" s="106">
        <v>52.777134417949995</v>
      </c>
      <c r="H29" s="65">
        <v>18.826512225565907</v>
      </c>
      <c r="I29" s="23"/>
      <c r="K29" s="198"/>
    </row>
    <row r="30" spans="1:11" x14ac:dyDescent="0.25">
      <c r="B30" s="211" t="s">
        <v>355</v>
      </c>
      <c r="C30" s="212">
        <v>379.44623307238072</v>
      </c>
      <c r="D30" s="106">
        <v>305.70601180906249</v>
      </c>
      <c r="E30" s="124">
        <v>-19.433641669398792</v>
      </c>
      <c r="F30" s="212">
        <v>61.765395446549775</v>
      </c>
      <c r="G30" s="106">
        <v>51.517111738639997</v>
      </c>
      <c r="H30" s="65">
        <v>-16.59227409428372</v>
      </c>
      <c r="I30" s="23"/>
      <c r="K30" s="198"/>
    </row>
    <row r="31" spans="1:11" x14ac:dyDescent="0.25">
      <c r="B31" s="211" t="s">
        <v>356</v>
      </c>
      <c r="C31" s="212">
        <v>226.68689134609255</v>
      </c>
      <c r="D31" s="106">
        <v>275.82310728124372</v>
      </c>
      <c r="E31" s="124">
        <v>21.675808267242424</v>
      </c>
      <c r="F31" s="212">
        <v>37.24220669067418</v>
      </c>
      <c r="G31" s="106">
        <v>44.137518985690001</v>
      </c>
      <c r="H31" s="65">
        <v>18.514779084619803</v>
      </c>
      <c r="I31" s="23"/>
      <c r="K31" s="198"/>
    </row>
    <row r="32" spans="1:11" x14ac:dyDescent="0.25">
      <c r="B32" s="211" t="s">
        <v>357</v>
      </c>
      <c r="C32" s="212">
        <v>224.54786501284423</v>
      </c>
      <c r="D32" s="106">
        <v>267.08521284307255</v>
      </c>
      <c r="E32" s="124">
        <v>18.943554786323702</v>
      </c>
      <c r="F32" s="212">
        <v>37.04016912535986</v>
      </c>
      <c r="G32" s="106">
        <v>44.668598081760003</v>
      </c>
      <c r="H32" s="65">
        <v>20.595016536188758</v>
      </c>
      <c r="I32" s="23"/>
      <c r="K32" s="198"/>
    </row>
    <row r="33" spans="1:11" x14ac:dyDescent="0.25">
      <c r="B33" s="211" t="s">
        <v>358</v>
      </c>
      <c r="C33" s="212">
        <v>227.0117442498684</v>
      </c>
      <c r="D33" s="106">
        <v>258.88710432466337</v>
      </c>
      <c r="E33" s="124">
        <v>14.041282392733944</v>
      </c>
      <c r="F33" s="212">
        <v>46.104459437909959</v>
      </c>
      <c r="G33" s="106">
        <v>26.410458005630002</v>
      </c>
      <c r="H33" s="65">
        <v>-42.71604454836384</v>
      </c>
      <c r="I33" s="23"/>
      <c r="K33" s="198"/>
    </row>
    <row r="34" spans="1:11" x14ac:dyDescent="0.25">
      <c r="B34" s="211" t="s">
        <v>359</v>
      </c>
      <c r="C34" s="212">
        <v>242.90327040876477</v>
      </c>
      <c r="D34" s="106">
        <v>253.60640850755172</v>
      </c>
      <c r="E34" s="124">
        <v>4.4063375848235387</v>
      </c>
      <c r="F34" s="212">
        <v>42.830870995037706</v>
      </c>
      <c r="G34" s="106">
        <v>46.101379364419998</v>
      </c>
      <c r="H34" s="65">
        <v>7.6358670589752986</v>
      </c>
      <c r="I34" s="23"/>
      <c r="K34" s="198"/>
    </row>
    <row r="35" spans="1:11" x14ac:dyDescent="0.25">
      <c r="B35" s="211" t="s">
        <v>360</v>
      </c>
      <c r="C35" s="212">
        <v>218.21925462724565</v>
      </c>
      <c r="D35" s="106">
        <v>245.343568462604</v>
      </c>
      <c r="E35" s="124">
        <v>12.429844415741931</v>
      </c>
      <c r="F35" s="212">
        <v>35.608082951466898</v>
      </c>
      <c r="G35" s="106">
        <v>42.705028417449995</v>
      </c>
      <c r="H35" s="65">
        <v>19.930714820160624</v>
      </c>
      <c r="I35" s="23"/>
      <c r="K35" s="198"/>
    </row>
    <row r="36" spans="1:11" x14ac:dyDescent="0.25">
      <c r="B36" s="211" t="s">
        <v>361</v>
      </c>
      <c r="C36" s="212">
        <v>201.01900699573872</v>
      </c>
      <c r="D36" s="106">
        <v>233.93138377499534</v>
      </c>
      <c r="E36" s="124">
        <v>16.372768561111386</v>
      </c>
      <c r="F36" s="212">
        <v>32.96913875552417</v>
      </c>
      <c r="G36" s="106">
        <v>39.611952354220001</v>
      </c>
      <c r="H36" s="65">
        <v>20.148580913666692</v>
      </c>
      <c r="I36" s="23"/>
      <c r="K36" s="198"/>
    </row>
    <row r="37" spans="1:11" x14ac:dyDescent="0.25">
      <c r="B37" s="211" t="s">
        <v>362</v>
      </c>
      <c r="C37" s="212">
        <v>172.74851255312609</v>
      </c>
      <c r="D37" s="106">
        <v>208.88273649152435</v>
      </c>
      <c r="E37" s="124">
        <v>20.917241719974733</v>
      </c>
      <c r="F37" s="212">
        <v>28.367368196689576</v>
      </c>
      <c r="G37" s="106">
        <v>31.47991427561</v>
      </c>
      <c r="H37" s="65">
        <v>10.97227651623902</v>
      </c>
      <c r="I37" s="23"/>
      <c r="K37" s="198"/>
    </row>
    <row r="38" spans="1:11" x14ac:dyDescent="0.25">
      <c r="B38" s="211" t="s">
        <v>363</v>
      </c>
      <c r="C38" s="212">
        <v>179.39939976270244</v>
      </c>
      <c r="D38" s="106">
        <v>205.65227996345055</v>
      </c>
      <c r="E38" s="124">
        <v>14.633761448184135</v>
      </c>
      <c r="F38" s="212">
        <v>29.639320186079452</v>
      </c>
      <c r="G38" s="106">
        <v>33.989654991919998</v>
      </c>
      <c r="H38" s="65">
        <v>14.677579575133937</v>
      </c>
      <c r="I38" s="23"/>
      <c r="K38" s="198"/>
    </row>
    <row r="39" spans="1:11" x14ac:dyDescent="0.25">
      <c r="B39" s="211" t="s">
        <v>364</v>
      </c>
      <c r="C39" s="212">
        <v>169.73599022483168</v>
      </c>
      <c r="D39" s="106">
        <v>192.26968731782932</v>
      </c>
      <c r="E39" s="124">
        <v>13.27573313305539</v>
      </c>
      <c r="F39" s="212">
        <v>27.899612517578198</v>
      </c>
      <c r="G39" s="106">
        <v>30.864401194270002</v>
      </c>
      <c r="H39" s="65">
        <v>10.626630297549244</v>
      </c>
      <c r="I39" s="23"/>
      <c r="K39" s="198"/>
    </row>
    <row r="40" spans="1:11" x14ac:dyDescent="0.25">
      <c r="B40" s="211" t="s">
        <v>365</v>
      </c>
      <c r="C40" s="212">
        <v>162.89047330003049</v>
      </c>
      <c r="D40" s="106">
        <v>190.2879997018687</v>
      </c>
      <c r="E40" s="124">
        <v>16.81960021773299</v>
      </c>
      <c r="F40" s="212">
        <v>26.478085502605769</v>
      </c>
      <c r="G40" s="106">
        <v>31.80702757784</v>
      </c>
      <c r="H40" s="65">
        <v>20.125858701943521</v>
      </c>
      <c r="I40" s="23"/>
      <c r="K40" s="198"/>
    </row>
    <row r="41" spans="1:11" x14ac:dyDescent="0.25">
      <c r="B41" s="211" t="s">
        <v>366</v>
      </c>
      <c r="C41" s="212">
        <v>128.21352230289378</v>
      </c>
      <c r="D41" s="106">
        <v>170.17256671233497</v>
      </c>
      <c r="E41" s="124">
        <v>32.725911944230376</v>
      </c>
      <c r="F41" s="212">
        <v>23.98289881243122</v>
      </c>
      <c r="G41" s="106">
        <v>29.461432737540001</v>
      </c>
      <c r="H41" s="65">
        <v>22.843501813338165</v>
      </c>
      <c r="I41" s="23"/>
    </row>
    <row r="42" spans="1:11" x14ac:dyDescent="0.25">
      <c r="B42" s="211" t="s">
        <v>367</v>
      </c>
      <c r="C42" s="212">
        <v>126.99442507788848</v>
      </c>
      <c r="D42" s="106">
        <v>125.34110178532264</v>
      </c>
      <c r="E42" s="124">
        <v>-1.301886513169237</v>
      </c>
      <c r="F42" s="212">
        <v>20.054662327168113</v>
      </c>
      <c r="G42" s="106">
        <v>17.225289707650003</v>
      </c>
      <c r="H42" s="65">
        <v>-14.108303462607552</v>
      </c>
      <c r="I42" s="23"/>
    </row>
    <row r="43" spans="1:11" x14ac:dyDescent="0.25">
      <c r="B43" s="211" t="s">
        <v>368</v>
      </c>
      <c r="C43" s="212">
        <v>82.314075419447789</v>
      </c>
      <c r="D43" s="106">
        <v>117.06945264404068</v>
      </c>
      <c r="E43" s="124">
        <v>42.222884783057978</v>
      </c>
      <c r="F43" s="212">
        <v>14.259814717569185</v>
      </c>
      <c r="G43" s="106">
        <v>19.532292751470003</v>
      </c>
      <c r="H43" s="65">
        <v>36.974379669917589</v>
      </c>
      <c r="I43" s="23"/>
    </row>
    <row r="44" spans="1:11" x14ac:dyDescent="0.25">
      <c r="B44" s="160" t="s">
        <v>286</v>
      </c>
      <c r="C44" s="125">
        <v>1131.4245820254882</v>
      </c>
      <c r="D44" s="116">
        <v>1326.3747485275692</v>
      </c>
      <c r="E44" s="123">
        <v>17.230504763567978</v>
      </c>
      <c r="F44" s="212">
        <v>191.11908799892305</v>
      </c>
      <c r="G44" s="116">
        <v>212.85229483982005</v>
      </c>
      <c r="H44" s="123">
        <v>11.371552192117761</v>
      </c>
      <c r="I44" s="23"/>
    </row>
    <row r="45" spans="1:11" x14ac:dyDescent="0.25">
      <c r="I45" s="23"/>
    </row>
    <row r="46" spans="1:11" x14ac:dyDescent="0.25">
      <c r="A46" s="127" t="s">
        <v>4</v>
      </c>
      <c r="B46" s="127"/>
      <c r="C46" s="54"/>
      <c r="D46" s="54"/>
      <c r="E46" s="54"/>
      <c r="F46" s="54"/>
      <c r="G46" s="54"/>
      <c r="H46" s="54"/>
      <c r="I46" s="28"/>
    </row>
  </sheetData>
  <sortState ref="B14:H43">
    <sortCondition descending="1" ref="D14:D43"/>
  </sortState>
  <mergeCells count="6">
    <mergeCell ref="C7:H7"/>
    <mergeCell ref="C10:D10"/>
    <mergeCell ref="E10:E11"/>
    <mergeCell ref="F10:G10"/>
    <mergeCell ref="H10:H11"/>
    <mergeCell ref="C8:I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37
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46"/>
  <sheetViews>
    <sheetView zoomScaleNormal="100" zoomScaleSheetLayoutView="80" workbookViewId="0">
      <selection activeCell="A45" sqref="A45:E51"/>
    </sheetView>
  </sheetViews>
  <sheetFormatPr baseColWidth="10" defaultColWidth="10.85546875" defaultRowHeight="15.75" x14ac:dyDescent="0.25"/>
  <cols>
    <col min="1" max="1" width="1.85546875" style="19" customWidth="1"/>
    <col min="2" max="2" width="37" style="19" customWidth="1"/>
    <col min="3" max="4" width="12.28515625" style="19" customWidth="1"/>
    <col min="5" max="5" width="11.4257812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0.85546875" style="19"/>
    <col min="11" max="11" width="17.42578125" style="55" customWidth="1"/>
    <col min="12" max="12" width="10.85546875" style="55" customWidth="1"/>
    <col min="13" max="32" width="10.85546875" style="55"/>
    <col min="33" max="16384" width="10.85546875" style="19"/>
  </cols>
  <sheetData>
    <row r="1" spans="1:12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3"/>
    </row>
    <row r="2" spans="1:12" ht="15.6" x14ac:dyDescent="0.3">
      <c r="A2" s="20"/>
      <c r="B2" s="98"/>
      <c r="C2" s="98"/>
      <c r="D2" s="98"/>
      <c r="E2" s="98"/>
      <c r="F2" s="98"/>
      <c r="G2" s="98"/>
      <c r="H2" s="18"/>
      <c r="I2" s="22"/>
      <c r="J2" s="53"/>
    </row>
    <row r="3" spans="1:12" ht="15.6" x14ac:dyDescent="0.3">
      <c r="A3" s="20"/>
      <c r="B3" s="98"/>
      <c r="C3" s="98"/>
      <c r="D3" s="98"/>
      <c r="E3" s="98"/>
      <c r="F3" s="98"/>
      <c r="G3" s="98"/>
      <c r="H3" s="18"/>
      <c r="I3" s="22"/>
      <c r="J3" s="53"/>
    </row>
    <row r="4" spans="1:12" ht="15.6" x14ac:dyDescent="0.3">
      <c r="A4" s="20"/>
      <c r="B4" s="98"/>
      <c r="C4" s="98"/>
      <c r="D4" s="98"/>
      <c r="E4" s="98"/>
      <c r="F4" s="98"/>
      <c r="G4" s="98"/>
      <c r="H4" s="18"/>
      <c r="I4" s="23"/>
    </row>
    <row r="5" spans="1:12" ht="15.6" x14ac:dyDescent="0.3">
      <c r="A5" s="20"/>
      <c r="B5" s="98"/>
      <c r="C5" s="98"/>
      <c r="D5" s="98"/>
      <c r="E5" s="98"/>
      <c r="F5" s="98"/>
      <c r="G5" s="98"/>
      <c r="H5" s="98"/>
      <c r="I5" s="23"/>
    </row>
    <row r="6" spans="1:12" ht="15.6" x14ac:dyDescent="0.3">
      <c r="A6" s="20"/>
      <c r="B6" s="98"/>
      <c r="C6" s="98"/>
      <c r="D6" s="98"/>
      <c r="E6" s="98"/>
      <c r="F6" s="98"/>
      <c r="G6" s="98"/>
      <c r="H6" s="98"/>
      <c r="I6" s="23"/>
    </row>
    <row r="7" spans="1:12" x14ac:dyDescent="0.25">
      <c r="A7" s="20"/>
      <c r="C7" s="249" t="s">
        <v>80</v>
      </c>
      <c r="D7" s="249"/>
      <c r="E7" s="249"/>
      <c r="F7" s="249"/>
      <c r="G7" s="249"/>
      <c r="H7" s="249"/>
      <c r="I7" s="126"/>
    </row>
    <row r="8" spans="1:12" ht="15.6" x14ac:dyDescent="0.3">
      <c r="A8" s="20"/>
      <c r="C8" s="249" t="s">
        <v>326</v>
      </c>
      <c r="D8" s="249"/>
      <c r="E8" s="249"/>
      <c r="F8" s="249"/>
      <c r="G8" s="249"/>
      <c r="H8" s="249"/>
      <c r="I8" s="268"/>
    </row>
    <row r="9" spans="1:12" ht="15.6" x14ac:dyDescent="0.3">
      <c r="A9" s="20"/>
      <c r="B9" s="98"/>
      <c r="C9" s="99"/>
      <c r="D9" s="99"/>
      <c r="E9" s="99"/>
      <c r="F9" s="99"/>
      <c r="G9" s="99"/>
      <c r="H9" s="98"/>
      <c r="I9" s="23"/>
    </row>
    <row r="10" spans="1:12" ht="15.75" customHeight="1" x14ac:dyDescent="0.25">
      <c r="A10" s="20"/>
      <c r="B10" s="18"/>
      <c r="C10" s="258" t="s">
        <v>331</v>
      </c>
      <c r="D10" s="258"/>
      <c r="E10" s="246" t="s">
        <v>210</v>
      </c>
      <c r="F10" s="258" t="s">
        <v>129</v>
      </c>
      <c r="G10" s="258"/>
      <c r="H10" s="246" t="s">
        <v>210</v>
      </c>
      <c r="I10" s="23"/>
      <c r="K10" s="199"/>
    </row>
    <row r="11" spans="1:12" x14ac:dyDescent="0.25">
      <c r="A11" s="20"/>
      <c r="B11" s="103"/>
      <c r="C11" s="99">
        <v>2014</v>
      </c>
      <c r="D11" s="99">
        <v>2015</v>
      </c>
      <c r="E11" s="246"/>
      <c r="F11" s="99">
        <v>2014</v>
      </c>
      <c r="G11" s="99">
        <v>2015</v>
      </c>
      <c r="H11" s="246"/>
      <c r="I11" s="23"/>
      <c r="K11" s="199"/>
      <c r="L11" s="149"/>
    </row>
    <row r="12" spans="1:12" ht="15.6" x14ac:dyDescent="0.3">
      <c r="A12" s="20"/>
      <c r="B12" s="103"/>
      <c r="C12" s="99"/>
      <c r="D12" s="99"/>
      <c r="E12" s="99"/>
      <c r="F12" s="99"/>
      <c r="G12" s="99"/>
      <c r="H12" s="99"/>
      <c r="I12" s="23"/>
      <c r="K12" s="199"/>
    </row>
    <row r="13" spans="1:12" x14ac:dyDescent="0.25">
      <c r="A13" s="20"/>
      <c r="B13" s="32" t="s">
        <v>14</v>
      </c>
      <c r="C13" s="57">
        <v>13701.502078086412</v>
      </c>
      <c r="D13" s="57">
        <v>16192.290426480098</v>
      </c>
      <c r="E13" s="66">
        <v>18.178943696818074</v>
      </c>
      <c r="F13" s="57">
        <v>2253.7215160831734</v>
      </c>
      <c r="G13" s="57">
        <v>2710.7240266884696</v>
      </c>
      <c r="H13" s="66">
        <v>20.277683260509406</v>
      </c>
      <c r="I13" s="23"/>
      <c r="K13" s="199"/>
    </row>
    <row r="14" spans="1:12" x14ac:dyDescent="0.25">
      <c r="A14" s="20"/>
      <c r="B14" s="213" t="s">
        <v>163</v>
      </c>
      <c r="C14" s="212">
        <v>6647.1983939421789</v>
      </c>
      <c r="D14" s="57">
        <v>7850.149892436335</v>
      </c>
      <c r="E14" s="124">
        <v>18.097120428817771</v>
      </c>
      <c r="F14" s="212">
        <v>1092.1849309837551</v>
      </c>
      <c r="G14" s="57">
        <v>1308.9003399405601</v>
      </c>
      <c r="H14" s="124">
        <v>19.842373100826862</v>
      </c>
      <c r="I14" s="23"/>
      <c r="K14" s="199"/>
    </row>
    <row r="15" spans="1:12" x14ac:dyDescent="0.25">
      <c r="A15" s="20"/>
      <c r="B15" s="213" t="s">
        <v>164</v>
      </c>
      <c r="C15" s="212">
        <v>2220.7846581562321</v>
      </c>
      <c r="D15" s="57">
        <v>2631.4532075140933</v>
      </c>
      <c r="E15" s="124">
        <v>18.492047297319303</v>
      </c>
      <c r="F15" s="212">
        <v>365.11480374112949</v>
      </c>
      <c r="G15" s="57">
        <v>437.93455958496997</v>
      </c>
      <c r="H15" s="124">
        <v>19.944344928690015</v>
      </c>
      <c r="I15" s="23"/>
      <c r="K15" s="199"/>
    </row>
    <row r="16" spans="1:12" x14ac:dyDescent="0.25">
      <c r="A16" s="20" t="s">
        <v>5</v>
      </c>
      <c r="B16" s="213" t="s">
        <v>165</v>
      </c>
      <c r="C16" s="212">
        <v>1154.1637044564955</v>
      </c>
      <c r="D16" s="57">
        <v>1296.0455904457649</v>
      </c>
      <c r="E16" s="124">
        <v>12.293046943118235</v>
      </c>
      <c r="F16" s="212">
        <v>193.09743378434806</v>
      </c>
      <c r="G16" s="57">
        <v>223.17809855899</v>
      </c>
      <c r="H16" s="124">
        <v>15.577972314347877</v>
      </c>
      <c r="I16" s="23"/>
      <c r="K16" s="199"/>
    </row>
    <row r="17" spans="1:11" x14ac:dyDescent="0.25">
      <c r="A17" s="20" t="s">
        <v>5</v>
      </c>
      <c r="B17" s="213" t="s">
        <v>225</v>
      </c>
      <c r="C17" s="212">
        <v>805.08393198522526</v>
      </c>
      <c r="D17" s="57">
        <v>1096.8131269964506</v>
      </c>
      <c r="E17" s="124">
        <v>36.235873481148943</v>
      </c>
      <c r="F17" s="212">
        <v>134.06798320712386</v>
      </c>
      <c r="G17" s="57">
        <v>186.52594014329</v>
      </c>
      <c r="H17" s="124">
        <v>39.127878022244111</v>
      </c>
      <c r="I17" s="23"/>
      <c r="K17" s="199"/>
    </row>
    <row r="18" spans="1:11" x14ac:dyDescent="0.25">
      <c r="A18" s="20" t="s">
        <v>5</v>
      </c>
      <c r="B18" s="213" t="s">
        <v>166</v>
      </c>
      <c r="C18" s="212">
        <v>729.25812781031425</v>
      </c>
      <c r="D18" s="57">
        <v>842.63168178560534</v>
      </c>
      <c r="E18" s="124">
        <v>15.546423091054052</v>
      </c>
      <c r="F18" s="212">
        <v>120.64250278148128</v>
      </c>
      <c r="G18" s="57">
        <v>142.56861650541001</v>
      </c>
      <c r="H18" s="124">
        <v>18.174451970416516</v>
      </c>
      <c r="I18" s="23"/>
      <c r="K18" s="199"/>
    </row>
    <row r="19" spans="1:11" x14ac:dyDescent="0.25">
      <c r="A19" s="20"/>
      <c r="B19" s="213" t="s">
        <v>224</v>
      </c>
      <c r="C19" s="212">
        <v>532.64253808797696</v>
      </c>
      <c r="D19" s="57">
        <v>622.14432633223134</v>
      </c>
      <c r="E19" s="124">
        <v>16.803349684675627</v>
      </c>
      <c r="F19" s="212">
        <v>87.565558151363973</v>
      </c>
      <c r="G19" s="57">
        <v>105.62079733303</v>
      </c>
      <c r="H19" s="124">
        <v>20.619110484576741</v>
      </c>
      <c r="I19" s="23"/>
      <c r="K19" s="199"/>
    </row>
    <row r="20" spans="1:11" x14ac:dyDescent="0.25">
      <c r="A20" s="20" t="s">
        <v>5</v>
      </c>
      <c r="B20" s="213" t="s">
        <v>238</v>
      </c>
      <c r="C20" s="212">
        <v>238.59994872572364</v>
      </c>
      <c r="D20" s="57">
        <v>301.76724972263253</v>
      </c>
      <c r="E20" s="124">
        <v>26.47414692847283</v>
      </c>
      <c r="F20" s="212">
        <v>39.243719297235181</v>
      </c>
      <c r="G20" s="57">
        <v>47.158069473570002</v>
      </c>
      <c r="H20" s="124">
        <v>20.167176603193184</v>
      </c>
      <c r="I20" s="23"/>
      <c r="K20" s="199"/>
    </row>
    <row r="21" spans="1:11" x14ac:dyDescent="0.25">
      <c r="A21" s="20" t="s">
        <v>5</v>
      </c>
      <c r="B21" s="213" t="s">
        <v>237</v>
      </c>
      <c r="C21" s="212">
        <v>231.76963625939635</v>
      </c>
      <c r="D21" s="57">
        <v>268.3674620739219</v>
      </c>
      <c r="E21" s="124">
        <v>15.79060415556992</v>
      </c>
      <c r="F21" s="212">
        <v>37.650272162948525</v>
      </c>
      <c r="G21" s="57">
        <v>45.46383303831</v>
      </c>
      <c r="H21" s="124">
        <v>20.752999716827446</v>
      </c>
      <c r="I21" s="23"/>
      <c r="K21" s="199"/>
    </row>
    <row r="22" spans="1:11" x14ac:dyDescent="0.25">
      <c r="A22" s="20" t="s">
        <v>5</v>
      </c>
      <c r="B22" s="221" t="s">
        <v>275</v>
      </c>
      <c r="C22" s="212">
        <v>207.63565026405627</v>
      </c>
      <c r="D22" s="57">
        <v>241.9734464409936</v>
      </c>
      <c r="E22" s="124">
        <v>16.537524328442132</v>
      </c>
      <c r="F22" s="212">
        <v>33.966073310291947</v>
      </c>
      <c r="G22" s="57">
        <v>40.723788348249997</v>
      </c>
      <c r="H22" s="124">
        <v>19.895485051286222</v>
      </c>
      <c r="I22" s="23"/>
      <c r="K22" s="199"/>
    </row>
    <row r="23" spans="1:11" x14ac:dyDescent="0.25">
      <c r="A23" s="20"/>
      <c r="B23" s="213" t="s">
        <v>240</v>
      </c>
      <c r="C23" s="212">
        <v>153.11575545792709</v>
      </c>
      <c r="D23" s="57">
        <v>177.59493257153824</v>
      </c>
      <c r="E23" s="124">
        <v>15.987366577920525</v>
      </c>
      <c r="F23" s="212">
        <v>25.362748933394052</v>
      </c>
      <c r="G23" s="57">
        <v>29.913832808430001</v>
      </c>
      <c r="H23" s="124">
        <v>17.94396927157895</v>
      </c>
      <c r="I23" s="23"/>
      <c r="K23" s="199"/>
    </row>
    <row r="24" spans="1:11" x14ac:dyDescent="0.25">
      <c r="A24" s="20" t="s">
        <v>5</v>
      </c>
      <c r="B24" s="213" t="s">
        <v>234</v>
      </c>
      <c r="C24" s="212">
        <v>108.91041866236935</v>
      </c>
      <c r="D24" s="57">
        <v>118.93303182924488</v>
      </c>
      <c r="E24" s="124">
        <v>9.2026210990395754</v>
      </c>
      <c r="F24" s="212">
        <v>17.350817327175314</v>
      </c>
      <c r="G24" s="57">
        <v>19.8562125678</v>
      </c>
      <c r="H24" s="124">
        <v>14.43963816448386</v>
      </c>
      <c r="I24" s="23"/>
      <c r="K24" s="199"/>
    </row>
    <row r="25" spans="1:11" x14ac:dyDescent="0.25">
      <c r="A25" s="20" t="s">
        <v>5</v>
      </c>
      <c r="B25" s="213" t="s">
        <v>239</v>
      </c>
      <c r="C25" s="212">
        <v>78.581951669937652</v>
      </c>
      <c r="D25" s="57">
        <v>99.246764107782596</v>
      </c>
      <c r="E25" s="124">
        <v>26.297148389291646</v>
      </c>
      <c r="F25" s="212">
        <v>12.934254750972991</v>
      </c>
      <c r="G25" s="57">
        <v>15.294618092450001</v>
      </c>
      <c r="H25" s="124">
        <v>18.248931901541908</v>
      </c>
      <c r="I25" s="23"/>
      <c r="K25" s="199"/>
    </row>
    <row r="26" spans="1:11" x14ac:dyDescent="0.25">
      <c r="A26" s="20" t="s">
        <v>5</v>
      </c>
      <c r="B26" s="213" t="s">
        <v>241</v>
      </c>
      <c r="C26" s="212">
        <v>75.943988750984616</v>
      </c>
      <c r="D26" s="57">
        <v>91.140733384611877</v>
      </c>
      <c r="E26" s="124">
        <v>20.010464137532203</v>
      </c>
      <c r="F26" s="212">
        <v>12.493254830595328</v>
      </c>
      <c r="G26" s="57">
        <v>15.180966927989999</v>
      </c>
      <c r="H26" s="124">
        <v>21.513305650442717</v>
      </c>
      <c r="I26" s="23"/>
      <c r="K26" s="199"/>
    </row>
    <row r="27" spans="1:11" x14ac:dyDescent="0.25">
      <c r="A27" s="20"/>
      <c r="B27" s="213" t="s">
        <v>232</v>
      </c>
      <c r="C27" s="212">
        <v>60.14397976325693</v>
      </c>
      <c r="D27" s="57">
        <v>64.728118596460092</v>
      </c>
      <c r="E27" s="124">
        <v>7.6219413002724057</v>
      </c>
      <c r="F27" s="212">
        <v>9.583160526557192</v>
      </c>
      <c r="G27" s="57">
        <v>10.88848201499</v>
      </c>
      <c r="H27" s="124">
        <v>13.62099158013117</v>
      </c>
      <c r="I27" s="23"/>
      <c r="K27" s="199"/>
    </row>
    <row r="28" spans="1:11" x14ac:dyDescent="0.25">
      <c r="A28" s="20"/>
      <c r="B28" s="213" t="s">
        <v>167</v>
      </c>
      <c r="C28" s="212">
        <v>51.074855414284798</v>
      </c>
      <c r="D28" s="57">
        <v>54.391820329486237</v>
      </c>
      <c r="E28" s="124">
        <v>6.4943207147557303</v>
      </c>
      <c r="F28" s="212">
        <v>8.0582932263697433</v>
      </c>
      <c r="G28" s="57">
        <v>9.1389415859699987</v>
      </c>
      <c r="H28" s="124">
        <v>13.410387649632449</v>
      </c>
      <c r="I28" s="23"/>
      <c r="K28" s="199"/>
    </row>
    <row r="29" spans="1:11" x14ac:dyDescent="0.25">
      <c r="A29" s="20"/>
      <c r="B29" s="213" t="s">
        <v>168</v>
      </c>
      <c r="C29" s="212">
        <v>50.564389393819887</v>
      </c>
      <c r="D29" s="57">
        <v>50.626032007803225</v>
      </c>
      <c r="E29" s="124">
        <v>0.12190914341561054</v>
      </c>
      <c r="F29" s="212">
        <v>7.9785031216019222</v>
      </c>
      <c r="G29" s="57">
        <v>8.4515409337400005</v>
      </c>
      <c r="H29" s="124">
        <v>5.9289042684876669</v>
      </c>
      <c r="I29" s="23"/>
      <c r="K29" s="199"/>
    </row>
    <row r="30" spans="1:11" x14ac:dyDescent="0.25">
      <c r="A30" s="20"/>
      <c r="B30" s="213" t="s">
        <v>169</v>
      </c>
      <c r="C30" s="212">
        <v>45.809053717908846</v>
      </c>
      <c r="D30" s="57">
        <v>49.109590574951959</v>
      </c>
      <c r="E30" s="124">
        <v>7.204988073684615</v>
      </c>
      <c r="F30" s="212">
        <v>7.2648362648377329</v>
      </c>
      <c r="G30" s="57">
        <v>8.257712442699999</v>
      </c>
      <c r="H30" s="124">
        <v>13.666876191936339</v>
      </c>
      <c r="I30" s="23"/>
      <c r="K30" s="199"/>
    </row>
    <row r="31" spans="1:11" x14ac:dyDescent="0.25">
      <c r="A31" s="20"/>
      <c r="B31" s="213" t="s">
        <v>228</v>
      </c>
      <c r="C31" s="212">
        <v>41.394700942442995</v>
      </c>
      <c r="D31" s="57">
        <v>45.430106757235933</v>
      </c>
      <c r="E31" s="124">
        <v>9.7486048284391345</v>
      </c>
      <c r="F31" s="212">
        <v>6.5943119146971414</v>
      </c>
      <c r="G31" s="57">
        <v>7.45439156645</v>
      </c>
      <c r="H31" s="124">
        <v>13.042750523158396</v>
      </c>
      <c r="I31" s="23"/>
      <c r="K31" s="199"/>
    </row>
    <row r="32" spans="1:11" x14ac:dyDescent="0.25">
      <c r="A32" s="20"/>
      <c r="B32" s="213" t="s">
        <v>226</v>
      </c>
      <c r="C32" s="212">
        <v>34.796402847889112</v>
      </c>
      <c r="D32" s="57">
        <v>36.873385059411014</v>
      </c>
      <c r="E32" s="124">
        <v>5.9689566780834591</v>
      </c>
      <c r="F32" s="212">
        <v>5.4920801274415494</v>
      </c>
      <c r="G32" s="57">
        <v>6.1231206245600003</v>
      </c>
      <c r="H32" s="124">
        <v>11.490008930594708</v>
      </c>
      <c r="I32" s="23"/>
      <c r="K32" s="199"/>
    </row>
    <row r="33" spans="1:11" x14ac:dyDescent="0.25">
      <c r="A33" s="20"/>
      <c r="B33" s="213" t="s">
        <v>235</v>
      </c>
      <c r="C33" s="212">
        <v>30.413618128109309</v>
      </c>
      <c r="D33" s="57">
        <v>34.655027245811986</v>
      </c>
      <c r="E33" s="124">
        <v>13.945756469476489</v>
      </c>
      <c r="F33" s="212">
        <v>4.8071637609667102</v>
      </c>
      <c r="G33" s="57">
        <v>5.5646612968199998</v>
      </c>
      <c r="H33" s="124">
        <v>15.757681109265121</v>
      </c>
      <c r="I33" s="23"/>
      <c r="K33" s="199"/>
    </row>
    <row r="34" spans="1:11" x14ac:dyDescent="0.25">
      <c r="A34" s="20"/>
      <c r="B34" s="213" t="s">
        <v>230</v>
      </c>
      <c r="C34" s="212">
        <v>27.564629252469917</v>
      </c>
      <c r="D34" s="57">
        <v>30.33297975972004</v>
      </c>
      <c r="E34" s="124">
        <v>10.043126217640186</v>
      </c>
      <c r="F34" s="212">
        <v>4.3647326485106266</v>
      </c>
      <c r="G34" s="57">
        <v>4.7802592012099998</v>
      </c>
      <c r="H34" s="124">
        <v>9.5200917481432121</v>
      </c>
      <c r="I34" s="23"/>
      <c r="K34" s="199"/>
    </row>
    <row r="35" spans="1:11" x14ac:dyDescent="0.25">
      <c r="A35" s="20"/>
      <c r="B35" s="213" t="s">
        <v>227</v>
      </c>
      <c r="C35" s="212">
        <v>29.524452625530934</v>
      </c>
      <c r="D35" s="57">
        <v>29.562661908742982</v>
      </c>
      <c r="E35" s="124">
        <v>0.1294157209167146</v>
      </c>
      <c r="F35" s="212">
        <v>4.6380241767514114</v>
      </c>
      <c r="G35" s="57">
        <v>5.2209218777700004</v>
      </c>
      <c r="H35" s="124">
        <v>12.567802124456918</v>
      </c>
      <c r="I35" s="23"/>
      <c r="K35" s="199"/>
    </row>
    <row r="36" spans="1:11" x14ac:dyDescent="0.25">
      <c r="A36" s="20"/>
      <c r="B36" s="213" t="s">
        <v>236</v>
      </c>
      <c r="C36" s="212">
        <v>28.4579758139588</v>
      </c>
      <c r="D36" s="57">
        <v>29.479922740937621</v>
      </c>
      <c r="E36" s="124">
        <v>3.5910738474854931</v>
      </c>
      <c r="F36" s="212">
        <v>4.497311774229944</v>
      </c>
      <c r="G36" s="57">
        <v>5.1097728023700002</v>
      </c>
      <c r="H36" s="124">
        <v>13.618380465626601</v>
      </c>
      <c r="I36" s="23"/>
      <c r="K36" s="199"/>
    </row>
    <row r="37" spans="1:11" x14ac:dyDescent="0.25">
      <c r="A37" s="20"/>
      <c r="B37" s="213" t="s">
        <v>229</v>
      </c>
      <c r="C37" s="212">
        <v>26.625401673423198</v>
      </c>
      <c r="D37" s="57">
        <v>28.462932524951825</v>
      </c>
      <c r="E37" s="124">
        <v>6.9014202079167308</v>
      </c>
      <c r="F37" s="212">
        <v>4.1702214953698951</v>
      </c>
      <c r="G37" s="57">
        <v>4.5555266511200001</v>
      </c>
      <c r="H37" s="124">
        <v>9.2394410267632168</v>
      </c>
      <c r="I37" s="23"/>
      <c r="K37" s="199"/>
    </row>
    <row r="38" spans="1:11" x14ac:dyDescent="0.25">
      <c r="A38" s="20"/>
      <c r="B38" s="213" t="s">
        <v>170</v>
      </c>
      <c r="C38" s="212">
        <v>21.527009278196605</v>
      </c>
      <c r="D38" s="57">
        <v>24.180912877621278</v>
      </c>
      <c r="E38" s="124">
        <v>12.328250362732218</v>
      </c>
      <c r="F38" s="212">
        <v>3.5156965445927377</v>
      </c>
      <c r="G38" s="57">
        <v>4.3428088049999998</v>
      </c>
      <c r="H38" s="124">
        <v>23.526269970011747</v>
      </c>
      <c r="I38" s="23"/>
      <c r="K38" s="199"/>
    </row>
    <row r="39" spans="1:11" x14ac:dyDescent="0.25">
      <c r="A39" s="20"/>
      <c r="B39" s="213" t="s">
        <v>171</v>
      </c>
      <c r="C39" s="212">
        <v>18.324255882629636</v>
      </c>
      <c r="D39" s="57">
        <v>19.23417851516469</v>
      </c>
      <c r="E39" s="124">
        <v>4.9656730312176434</v>
      </c>
      <c r="F39" s="212">
        <v>2.9148952108861232</v>
      </c>
      <c r="G39" s="57">
        <v>3.1673160839199999</v>
      </c>
      <c r="H39" s="124">
        <v>8.6596894492526602</v>
      </c>
      <c r="I39" s="23"/>
      <c r="K39" s="199"/>
    </row>
    <row r="40" spans="1:11" x14ac:dyDescent="0.25">
      <c r="A40" s="20"/>
      <c r="B40" s="213" t="s">
        <v>172</v>
      </c>
      <c r="C40" s="212">
        <v>17.383716333792503</v>
      </c>
      <c r="D40" s="57">
        <v>18.885103064991508</v>
      </c>
      <c r="E40" s="124">
        <v>8.6367420082691595</v>
      </c>
      <c r="F40" s="212">
        <v>2.767863316063004</v>
      </c>
      <c r="G40" s="57">
        <v>3.18335778319</v>
      </c>
      <c r="H40" s="124">
        <v>15.011379525705525</v>
      </c>
      <c r="I40" s="23"/>
      <c r="K40" s="199"/>
    </row>
    <row r="41" spans="1:11" x14ac:dyDescent="0.25">
      <c r="A41" s="20"/>
      <c r="B41" s="213" t="s">
        <v>173</v>
      </c>
      <c r="C41" s="212">
        <v>14.376620323002182</v>
      </c>
      <c r="D41" s="57">
        <v>15.312226747419366</v>
      </c>
      <c r="E41" s="124">
        <v>6.5078328800284302</v>
      </c>
      <c r="F41" s="212">
        <v>2.267476423355633</v>
      </c>
      <c r="G41" s="57">
        <v>2.5823536030900001</v>
      </c>
      <c r="H41" s="124">
        <v>13.886679327337003</v>
      </c>
      <c r="I41" s="23"/>
    </row>
    <row r="42" spans="1:11" x14ac:dyDescent="0.25">
      <c r="A42" s="20"/>
      <c r="B42" s="213" t="s">
        <v>233</v>
      </c>
      <c r="C42" s="212">
        <v>8.3630685426900886</v>
      </c>
      <c r="D42" s="57">
        <v>9.9908388711958214</v>
      </c>
      <c r="E42" s="124">
        <v>19.463792747800902</v>
      </c>
      <c r="F42" s="212">
        <v>1.3138786249216479</v>
      </c>
      <c r="G42" s="57">
        <v>1.5120357931199999</v>
      </c>
      <c r="H42" s="124">
        <v>15.081847321336017</v>
      </c>
      <c r="I42" s="23"/>
    </row>
    <row r="43" spans="1:11" x14ac:dyDescent="0.25">
      <c r="A43" s="20"/>
      <c r="B43" s="213" t="s">
        <v>231</v>
      </c>
      <c r="C43" s="212">
        <v>7.6662665107213019</v>
      </c>
      <c r="D43" s="57">
        <v>8.567894755601035</v>
      </c>
      <c r="E43" s="124">
        <v>11.760982267167508</v>
      </c>
      <c r="F43" s="212">
        <v>1.2060336213243383</v>
      </c>
      <c r="G43" s="57">
        <v>1.36698135374</v>
      </c>
      <c r="H43" s="124">
        <v>13.34521107619917</v>
      </c>
      <c r="I43" s="23"/>
    </row>
    <row r="44" spans="1:11" x14ac:dyDescent="0.25">
      <c r="A44" s="20"/>
      <c r="B44" s="160" t="s">
        <v>286</v>
      </c>
      <c r="C44" s="128">
        <v>3.8029774134695162</v>
      </c>
      <c r="D44" s="57">
        <v>4.2052485013873397</v>
      </c>
      <c r="E44" s="123">
        <v>10.577793244131461</v>
      </c>
      <c r="F44" s="128">
        <v>0.61268004288118294</v>
      </c>
      <c r="G44" s="57">
        <v>0.70416894565999999</v>
      </c>
      <c r="H44" s="123">
        <v>14.932574325186486</v>
      </c>
      <c r="I44" s="23"/>
    </row>
    <row r="45" spans="1:11" x14ac:dyDescent="0.25">
      <c r="A45" s="20"/>
      <c r="I45" s="23"/>
    </row>
    <row r="46" spans="1:11" x14ac:dyDescent="0.25">
      <c r="A46" s="127" t="s">
        <v>4</v>
      </c>
      <c r="B46" s="127"/>
      <c r="C46" s="54"/>
      <c r="D46" s="54"/>
      <c r="E46" s="54"/>
      <c r="F46" s="54"/>
      <c r="G46" s="54"/>
      <c r="H46" s="54"/>
      <c r="I46" s="28"/>
    </row>
  </sheetData>
  <sortState ref="B14:H43">
    <sortCondition descending="1" ref="D14:D43"/>
  </sortState>
  <mergeCells count="6">
    <mergeCell ref="C7:H7"/>
    <mergeCell ref="C10:D10"/>
    <mergeCell ref="E10:E11"/>
    <mergeCell ref="F10:G10"/>
    <mergeCell ref="H10:H11"/>
    <mergeCell ref="C8:I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38
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9"/>
  <sheetViews>
    <sheetView zoomScaleNormal="100" zoomScaleSheetLayoutView="80" workbookViewId="0">
      <selection activeCell="L35" sqref="L35"/>
    </sheetView>
  </sheetViews>
  <sheetFormatPr baseColWidth="10" defaultColWidth="10.85546875" defaultRowHeight="15.75" x14ac:dyDescent="0.25"/>
  <cols>
    <col min="1" max="1" width="1.85546875" style="19" customWidth="1"/>
    <col min="2" max="2" width="41.28515625" style="19" customWidth="1"/>
    <col min="3" max="4" width="13.28515625" style="19" customWidth="1"/>
    <col min="5" max="5" width="11.4257812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0.85546875" style="19"/>
    <col min="11" max="11" width="17.42578125" style="55" customWidth="1"/>
    <col min="12" max="12" width="10.85546875" style="55" customWidth="1"/>
    <col min="13" max="29" width="10.85546875" style="55"/>
    <col min="30" max="16384" width="10.85546875" style="19"/>
  </cols>
  <sheetData>
    <row r="1" spans="1:12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3"/>
    </row>
    <row r="2" spans="1:12" ht="15.6" x14ac:dyDescent="0.3">
      <c r="A2" s="20"/>
      <c r="B2" s="98"/>
      <c r="C2" s="98"/>
      <c r="D2" s="98"/>
      <c r="E2" s="98"/>
      <c r="F2" s="98"/>
      <c r="G2" s="98"/>
      <c r="H2" s="18"/>
      <c r="I2" s="22"/>
      <c r="J2" s="53"/>
    </row>
    <row r="3" spans="1:12" ht="15.6" x14ac:dyDescent="0.3">
      <c r="A3" s="20"/>
      <c r="B3" s="98"/>
      <c r="C3" s="98"/>
      <c r="D3" s="98"/>
      <c r="E3" s="98"/>
      <c r="F3" s="98"/>
      <c r="G3" s="98"/>
      <c r="H3" s="18"/>
      <c r="I3" s="22"/>
      <c r="J3" s="53"/>
    </row>
    <row r="4" spans="1:12" ht="15.6" x14ac:dyDescent="0.3">
      <c r="A4" s="20"/>
      <c r="B4" s="98"/>
      <c r="C4" s="98"/>
      <c r="D4" s="98"/>
      <c r="E4" s="98"/>
      <c r="F4" s="98"/>
      <c r="G4" s="98"/>
      <c r="H4" s="18"/>
      <c r="I4" s="23"/>
    </row>
    <row r="5" spans="1:12" ht="15.6" x14ac:dyDescent="0.3">
      <c r="A5" s="20"/>
      <c r="B5" s="98"/>
      <c r="C5" s="98"/>
      <c r="D5" s="98"/>
      <c r="E5" s="98"/>
      <c r="F5" s="98"/>
      <c r="G5" s="98"/>
      <c r="H5" s="98"/>
      <c r="I5" s="23"/>
    </row>
    <row r="6" spans="1:12" ht="15.6" x14ac:dyDescent="0.3">
      <c r="A6" s="20"/>
      <c r="B6" s="98"/>
      <c r="C6" s="98"/>
      <c r="D6" s="98"/>
      <c r="E6" s="98"/>
      <c r="F6" s="98"/>
      <c r="G6" s="98"/>
      <c r="H6" s="98"/>
      <c r="I6" s="23"/>
    </row>
    <row r="7" spans="1:12" ht="30" customHeight="1" x14ac:dyDescent="0.25">
      <c r="A7" s="20"/>
      <c r="C7" s="269" t="s">
        <v>79</v>
      </c>
      <c r="D7" s="269"/>
      <c r="E7" s="269"/>
      <c r="F7" s="269"/>
      <c r="G7" s="269"/>
      <c r="H7" s="269"/>
      <c r="I7" s="23"/>
    </row>
    <row r="8" spans="1:12" ht="15.6" x14ac:dyDescent="0.3">
      <c r="A8" s="20"/>
      <c r="C8" s="249" t="s">
        <v>326</v>
      </c>
      <c r="D8" s="249"/>
      <c r="E8" s="249"/>
      <c r="F8" s="249"/>
      <c r="G8" s="249"/>
      <c r="H8" s="249"/>
      <c r="I8" s="23"/>
    </row>
    <row r="9" spans="1:12" ht="15.6" x14ac:dyDescent="0.3">
      <c r="A9" s="20"/>
      <c r="B9" s="98"/>
      <c r="C9" s="99"/>
      <c r="D9" s="99"/>
      <c r="E9" s="99"/>
      <c r="F9" s="99"/>
      <c r="G9" s="99"/>
      <c r="H9" s="98"/>
      <c r="I9" s="23"/>
    </row>
    <row r="10" spans="1:12" ht="15.75" customHeight="1" x14ac:dyDescent="0.25">
      <c r="A10" s="20"/>
      <c r="B10" s="18"/>
      <c r="C10" s="258" t="s">
        <v>331</v>
      </c>
      <c r="D10" s="258"/>
      <c r="E10" s="246" t="s">
        <v>210</v>
      </c>
      <c r="F10" s="258" t="s">
        <v>129</v>
      </c>
      <c r="G10" s="258"/>
      <c r="H10" s="246" t="s">
        <v>210</v>
      </c>
      <c r="I10" s="23"/>
    </row>
    <row r="11" spans="1:12" x14ac:dyDescent="0.25">
      <c r="A11" s="20"/>
      <c r="B11" s="103"/>
      <c r="C11" s="99">
        <v>2014</v>
      </c>
      <c r="D11" s="99">
        <v>2015</v>
      </c>
      <c r="E11" s="246"/>
      <c r="F11" s="99">
        <v>2014</v>
      </c>
      <c r="G11" s="99">
        <v>2015</v>
      </c>
      <c r="H11" s="246"/>
      <c r="I11" s="23"/>
      <c r="L11" s="149"/>
    </row>
    <row r="12" spans="1:12" x14ac:dyDescent="0.25">
      <c r="A12" s="20"/>
      <c r="B12" s="103"/>
      <c r="C12" s="99"/>
      <c r="D12" s="99"/>
      <c r="E12" s="99"/>
      <c r="F12" s="99"/>
      <c r="G12" s="99"/>
      <c r="H12" s="99"/>
      <c r="I12" s="23"/>
      <c r="K12" s="199"/>
    </row>
    <row r="13" spans="1:12" x14ac:dyDescent="0.25">
      <c r="A13" s="20"/>
      <c r="B13" s="32" t="s">
        <v>24</v>
      </c>
      <c r="C13" s="57">
        <v>2452.5027112164084</v>
      </c>
      <c r="D13" s="57">
        <v>2725.7542154405846</v>
      </c>
      <c r="E13" s="66">
        <v>11.141741168092212</v>
      </c>
      <c r="F13" s="57">
        <v>390.66426460864596</v>
      </c>
      <c r="G13" s="57">
        <v>455.51171468836003</v>
      </c>
      <c r="H13" s="66">
        <v>16.599278704100563</v>
      </c>
      <c r="I13" s="23"/>
      <c r="K13" s="199"/>
    </row>
    <row r="14" spans="1:12" x14ac:dyDescent="0.25">
      <c r="A14" s="20"/>
      <c r="B14" s="18" t="s">
        <v>174</v>
      </c>
      <c r="C14" s="171">
        <v>321.34827083765282</v>
      </c>
      <c r="D14" s="111">
        <v>338.78170627660984</v>
      </c>
      <c r="E14" s="65">
        <v>5.4250907881077337</v>
      </c>
      <c r="F14" s="171">
        <v>51.018102406052506</v>
      </c>
      <c r="G14" s="111">
        <v>58.458118365330002</v>
      </c>
      <c r="H14" s="65">
        <v>14.583090331471936</v>
      </c>
      <c r="I14" s="23"/>
      <c r="K14" s="199"/>
    </row>
    <row r="15" spans="1:12" x14ac:dyDescent="0.25">
      <c r="A15" s="20"/>
      <c r="B15" s="18" t="s">
        <v>175</v>
      </c>
      <c r="C15" s="171">
        <v>299.25532819362473</v>
      </c>
      <c r="D15" s="111">
        <v>297.48663113435583</v>
      </c>
      <c r="E15" s="65">
        <v>-0.59103277122756204</v>
      </c>
      <c r="F15" s="171">
        <v>47.706348563254693</v>
      </c>
      <c r="G15" s="111">
        <v>55.048431390970002</v>
      </c>
      <c r="H15" s="65">
        <v>15.390158854812185</v>
      </c>
      <c r="I15" s="23"/>
      <c r="K15" s="199"/>
    </row>
    <row r="16" spans="1:12" x14ac:dyDescent="0.25">
      <c r="A16" s="20" t="s">
        <v>5</v>
      </c>
      <c r="B16" s="18" t="s">
        <v>176</v>
      </c>
      <c r="C16" s="171">
        <v>245.00768068591935</v>
      </c>
      <c r="D16" s="111">
        <v>276.93827911085629</v>
      </c>
      <c r="E16" s="65">
        <v>13.032488751187143</v>
      </c>
      <c r="F16" s="171">
        <v>39.19462110082754</v>
      </c>
      <c r="G16" s="111">
        <v>45.88877424028</v>
      </c>
      <c r="H16" s="65">
        <v>17.079264836447482</v>
      </c>
      <c r="I16" s="23"/>
      <c r="K16" s="199"/>
    </row>
    <row r="17" spans="1:11" x14ac:dyDescent="0.25">
      <c r="A17" s="20" t="s">
        <v>5</v>
      </c>
      <c r="B17" s="18" t="s">
        <v>242</v>
      </c>
      <c r="C17" s="171">
        <v>210.26063193024285</v>
      </c>
      <c r="D17" s="111">
        <v>232.86923693909748</v>
      </c>
      <c r="E17" s="65">
        <v>10.752657214668403</v>
      </c>
      <c r="F17" s="171">
        <v>33.704443721837322</v>
      </c>
      <c r="G17" s="111">
        <v>39.851426994459999</v>
      </c>
      <c r="H17" s="65">
        <v>18.237901575690472</v>
      </c>
      <c r="I17" s="23"/>
      <c r="K17" s="199"/>
    </row>
    <row r="18" spans="1:11" x14ac:dyDescent="0.25">
      <c r="A18" s="20" t="s">
        <v>5</v>
      </c>
      <c r="B18" s="18" t="s">
        <v>178</v>
      </c>
      <c r="C18" s="171">
        <v>156.26966261013598</v>
      </c>
      <c r="D18" s="111">
        <v>214.83034637306042</v>
      </c>
      <c r="E18" s="65">
        <v>37.474121838365114</v>
      </c>
      <c r="F18" s="171">
        <v>24.465319776105076</v>
      </c>
      <c r="G18" s="111">
        <v>28.487925030849997</v>
      </c>
      <c r="H18" s="65">
        <v>16.442071027715489</v>
      </c>
      <c r="I18" s="23"/>
      <c r="K18" s="199"/>
    </row>
    <row r="19" spans="1:11" x14ac:dyDescent="0.25">
      <c r="A19" s="20"/>
      <c r="B19" s="18" t="s">
        <v>177</v>
      </c>
      <c r="C19" s="171">
        <v>161.65648090361483</v>
      </c>
      <c r="D19" s="111">
        <v>177.51236104633801</v>
      </c>
      <c r="E19" s="65">
        <v>9.8083788871891961</v>
      </c>
      <c r="F19" s="171">
        <v>25.797604695980898</v>
      </c>
      <c r="G19" s="111">
        <v>29.904265685230001</v>
      </c>
      <c r="H19" s="65">
        <v>15.91876857423471</v>
      </c>
      <c r="I19" s="23"/>
      <c r="K19" s="199"/>
    </row>
    <row r="20" spans="1:11" x14ac:dyDescent="0.25">
      <c r="A20" s="20" t="s">
        <v>5</v>
      </c>
      <c r="B20" s="18" t="s">
        <v>243</v>
      </c>
      <c r="C20" s="171">
        <v>137.99923135844458</v>
      </c>
      <c r="D20" s="111">
        <v>165.5274164245252</v>
      </c>
      <c r="E20" s="65">
        <v>19.948071300903013</v>
      </c>
      <c r="F20" s="171">
        <v>21.864056805794451</v>
      </c>
      <c r="G20" s="111">
        <v>25.857173228859999</v>
      </c>
      <c r="H20" s="65">
        <v>18.263382950996011</v>
      </c>
      <c r="I20" s="23"/>
      <c r="K20" s="199"/>
    </row>
    <row r="21" spans="1:11" x14ac:dyDescent="0.25">
      <c r="A21" s="20" t="s">
        <v>5</v>
      </c>
      <c r="B21" s="18" t="s">
        <v>179</v>
      </c>
      <c r="C21" s="171">
        <v>132.28513684763934</v>
      </c>
      <c r="D21" s="111">
        <v>145.48372726205534</v>
      </c>
      <c r="E21" s="65">
        <v>9.9773797184921964</v>
      </c>
      <c r="F21" s="171">
        <v>21.017650575662536</v>
      </c>
      <c r="G21" s="111">
        <v>24.37143610387</v>
      </c>
      <c r="H21" s="65">
        <v>15.956995365081351</v>
      </c>
      <c r="I21" s="23"/>
      <c r="K21" s="199"/>
    </row>
    <row r="22" spans="1:11" x14ac:dyDescent="0.25">
      <c r="A22" s="20" t="s">
        <v>5</v>
      </c>
      <c r="B22" s="18" t="s">
        <v>180</v>
      </c>
      <c r="C22" s="171">
        <v>103.25752908199509</v>
      </c>
      <c r="D22" s="111">
        <v>110.38425346402308</v>
      </c>
      <c r="E22" s="65">
        <v>6.9018932037089309</v>
      </c>
      <c r="F22" s="171">
        <v>16.551588839161091</v>
      </c>
      <c r="G22" s="111">
        <v>19.481396367369999</v>
      </c>
      <c r="H22" s="65">
        <v>17.701065176758</v>
      </c>
      <c r="I22" s="23"/>
      <c r="K22" s="199"/>
    </row>
    <row r="23" spans="1:11" x14ac:dyDescent="0.25">
      <c r="A23" s="20"/>
      <c r="B23" s="18" t="s">
        <v>181</v>
      </c>
      <c r="C23" s="171">
        <v>98.775091232075894</v>
      </c>
      <c r="D23" s="111">
        <v>104.41615947998315</v>
      </c>
      <c r="E23" s="65">
        <v>5.7110230702327014</v>
      </c>
      <c r="F23" s="171">
        <v>15.56322682793629</v>
      </c>
      <c r="G23" s="111">
        <v>18.05276199907</v>
      </c>
      <c r="H23" s="65">
        <v>15.996266061386111</v>
      </c>
      <c r="I23" s="23"/>
      <c r="K23" s="199"/>
    </row>
    <row r="24" spans="1:11" x14ac:dyDescent="0.25">
      <c r="A24" s="20" t="s">
        <v>5</v>
      </c>
      <c r="B24" s="18" t="s">
        <v>244</v>
      </c>
      <c r="C24" s="171">
        <v>67.730968636573877</v>
      </c>
      <c r="D24" s="111">
        <v>76.82571013442012</v>
      </c>
      <c r="E24" s="65">
        <v>13.427744620996297</v>
      </c>
      <c r="F24" s="171">
        <v>10.870606234880835</v>
      </c>
      <c r="G24" s="111">
        <v>12.855814957690001</v>
      </c>
      <c r="H24" s="65">
        <v>18.262171215798141</v>
      </c>
      <c r="I24" s="23"/>
      <c r="K24" s="199"/>
    </row>
    <row r="25" spans="1:11" x14ac:dyDescent="0.25">
      <c r="A25" s="20" t="s">
        <v>5</v>
      </c>
      <c r="B25" s="18" t="s">
        <v>245</v>
      </c>
      <c r="C25" s="171">
        <v>60.527164278660997</v>
      </c>
      <c r="D25" s="111">
        <v>70.837389227710005</v>
      </c>
      <c r="E25" s="65">
        <v>17.034045906366547</v>
      </c>
      <c r="F25" s="171">
        <v>9.70100985264021</v>
      </c>
      <c r="G25" s="111">
        <v>11.32964982024</v>
      </c>
      <c r="H25" s="65">
        <v>16.788354947980409</v>
      </c>
      <c r="I25" s="23"/>
      <c r="K25" s="199"/>
    </row>
    <row r="26" spans="1:11" x14ac:dyDescent="0.25">
      <c r="A26" s="20" t="s">
        <v>5</v>
      </c>
      <c r="B26" s="18" t="s">
        <v>213</v>
      </c>
      <c r="C26" s="171">
        <v>56.522483615765886</v>
      </c>
      <c r="D26" s="111">
        <v>66.326842725081207</v>
      </c>
      <c r="E26" s="65">
        <v>17.345945333832734</v>
      </c>
      <c r="F26" s="171">
        <v>8.9588033032404581</v>
      </c>
      <c r="G26" s="111">
        <v>10.46988645919</v>
      </c>
      <c r="H26" s="65">
        <v>16.867020123133791</v>
      </c>
      <c r="I26" s="23"/>
      <c r="K26" s="199"/>
    </row>
    <row r="27" spans="1:11" x14ac:dyDescent="0.25">
      <c r="A27" s="18"/>
      <c r="B27" s="18" t="s">
        <v>246</v>
      </c>
      <c r="C27" s="171">
        <v>58.245015223123701</v>
      </c>
      <c r="D27" s="111">
        <v>64.634453320284223</v>
      </c>
      <c r="E27" s="65">
        <v>10.969931199578209</v>
      </c>
      <c r="F27" s="171">
        <v>9.3535213653681542</v>
      </c>
      <c r="G27" s="111">
        <v>10.96829974958</v>
      </c>
      <c r="H27" s="65">
        <v>17.263855195655388</v>
      </c>
      <c r="I27" s="23"/>
      <c r="K27" s="199"/>
    </row>
    <row r="28" spans="1:11" x14ac:dyDescent="0.25">
      <c r="B28" s="18" t="s">
        <v>248</v>
      </c>
      <c r="C28" s="171">
        <v>56.24440291761281</v>
      </c>
      <c r="D28" s="111">
        <v>61.254161065347198</v>
      </c>
      <c r="E28" s="65">
        <v>8.9071229986612543</v>
      </c>
      <c r="F28" s="171">
        <v>8.9358641196012361</v>
      </c>
      <c r="G28" s="111">
        <v>10.382463565989999</v>
      </c>
      <c r="H28" s="65">
        <v>16.188691177785252</v>
      </c>
      <c r="I28" s="23"/>
      <c r="K28" s="199"/>
    </row>
    <row r="29" spans="1:11" x14ac:dyDescent="0.25">
      <c r="B29" s="18" t="s">
        <v>182</v>
      </c>
      <c r="C29" s="171">
        <v>52.383171971926778</v>
      </c>
      <c r="D29" s="111">
        <v>59.550353477540042</v>
      </c>
      <c r="E29" s="65">
        <v>13.682221285595887</v>
      </c>
      <c r="F29" s="171">
        <v>8.4387310884195053</v>
      </c>
      <c r="G29" s="111">
        <v>9.9151420363600007</v>
      </c>
      <c r="H29" s="65">
        <v>17.495651093404053</v>
      </c>
      <c r="I29" s="23"/>
      <c r="K29" s="199"/>
    </row>
    <row r="30" spans="1:11" x14ac:dyDescent="0.25">
      <c r="B30" s="18" t="s">
        <v>249</v>
      </c>
      <c r="C30" s="171">
        <v>51.996101744620198</v>
      </c>
      <c r="D30" s="111">
        <v>57.613461637235403</v>
      </c>
      <c r="E30" s="65">
        <v>10.803425072527496</v>
      </c>
      <c r="F30" s="171">
        <v>8.354493487315235</v>
      </c>
      <c r="G30" s="111">
        <v>9.7637617301899997</v>
      </c>
      <c r="H30" s="65">
        <v>16.868386396069134</v>
      </c>
      <c r="I30" s="23"/>
      <c r="K30" s="199"/>
    </row>
    <row r="31" spans="1:11" x14ac:dyDescent="0.25">
      <c r="B31" s="18" t="s">
        <v>247</v>
      </c>
      <c r="C31" s="171">
        <v>54.780273669699319</v>
      </c>
      <c r="D31" s="111">
        <v>58.090820951280357</v>
      </c>
      <c r="E31" s="65">
        <v>6.0433200855150249</v>
      </c>
      <c r="F31" s="171">
        <v>8.7489951584615646</v>
      </c>
      <c r="G31" s="111">
        <v>10.372847249159999</v>
      </c>
      <c r="H31" s="65">
        <v>18.560441071086096</v>
      </c>
      <c r="I31" s="23"/>
      <c r="K31" s="199"/>
    </row>
    <row r="32" spans="1:11" x14ac:dyDescent="0.25">
      <c r="B32" s="18" t="s">
        <v>183</v>
      </c>
      <c r="C32" s="171">
        <v>46.43606331193071</v>
      </c>
      <c r="D32" s="111">
        <v>52.055974475953391</v>
      </c>
      <c r="E32" s="65">
        <v>12.102471146770899</v>
      </c>
      <c r="F32" s="171">
        <v>7.4366515210836042</v>
      </c>
      <c r="G32" s="111">
        <v>8.6594179283199999</v>
      </c>
      <c r="H32" s="65">
        <v>16.442432508363993</v>
      </c>
      <c r="I32" s="23"/>
      <c r="K32" s="199"/>
    </row>
    <row r="33" spans="1:11" x14ac:dyDescent="0.25">
      <c r="B33" s="18" t="s">
        <v>250</v>
      </c>
      <c r="C33" s="171">
        <v>43.292673143386899</v>
      </c>
      <c r="D33" s="111">
        <v>49.455454319336688</v>
      </c>
      <c r="E33" s="65">
        <v>14.235159736009905</v>
      </c>
      <c r="F33" s="171">
        <v>6.8630264243639081</v>
      </c>
      <c r="G33" s="111">
        <v>8.3126990675099997</v>
      </c>
      <c r="H33" s="65">
        <v>21.122935473477412</v>
      </c>
      <c r="I33" s="23"/>
      <c r="K33" s="199"/>
    </row>
    <row r="34" spans="1:11" x14ac:dyDescent="0.25">
      <c r="B34" s="18" t="s">
        <v>251</v>
      </c>
      <c r="C34" s="171">
        <v>19.797153558065965</v>
      </c>
      <c r="D34" s="111">
        <v>22.461475998382994</v>
      </c>
      <c r="E34" s="65">
        <v>13.458108674575108</v>
      </c>
      <c r="F34" s="171">
        <v>3.1939901238850679</v>
      </c>
      <c r="G34" s="111">
        <v>3.7466421365599998</v>
      </c>
      <c r="H34" s="65">
        <v>17.302871682104758</v>
      </c>
      <c r="I34" s="23"/>
      <c r="K34" s="199"/>
    </row>
    <row r="35" spans="1:11" x14ac:dyDescent="0.25">
      <c r="B35" s="18" t="s">
        <v>184</v>
      </c>
      <c r="C35" s="171">
        <v>17.778989664825723</v>
      </c>
      <c r="D35" s="111">
        <v>21.735520502416943</v>
      </c>
      <c r="E35" s="65">
        <v>22.253968938509992</v>
      </c>
      <c r="F35" s="171">
        <v>2.821474029335246</v>
      </c>
      <c r="G35" s="111">
        <v>3.21254515004</v>
      </c>
      <c r="H35" s="65">
        <v>13.860525265826817</v>
      </c>
      <c r="I35" s="23"/>
    </row>
    <row r="36" spans="1:11" x14ac:dyDescent="0.25">
      <c r="B36" s="18" t="s">
        <v>252</v>
      </c>
      <c r="C36" s="225">
        <v>0.6532057988698613</v>
      </c>
      <c r="D36" s="111">
        <v>0.68248009469110282</v>
      </c>
      <c r="E36" s="65">
        <v>4.481634405556445</v>
      </c>
      <c r="F36" s="171">
        <v>0.10413458743851947</v>
      </c>
      <c r="G36" s="111">
        <v>0.12083543124</v>
      </c>
      <c r="H36" s="65">
        <v>16.037749044082616</v>
      </c>
      <c r="I36" s="23"/>
    </row>
    <row r="37" spans="1:11" x14ac:dyDescent="0.25">
      <c r="I37" s="23"/>
    </row>
    <row r="38" spans="1:11" x14ac:dyDescent="0.25">
      <c r="A38" s="127" t="s">
        <v>4</v>
      </c>
      <c r="B38" s="127"/>
      <c r="C38" s="54"/>
      <c r="D38" s="54"/>
      <c r="E38" s="54"/>
      <c r="F38" s="54"/>
      <c r="G38" s="54"/>
      <c r="H38" s="54"/>
      <c r="I38" s="28"/>
    </row>
    <row r="39" spans="1:11" x14ac:dyDescent="0.25">
      <c r="A39" s="129"/>
    </row>
  </sheetData>
  <sortState ref="B14:H36">
    <sortCondition descending="1" ref="D14:D36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39
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2"/>
  <sheetViews>
    <sheetView zoomScaleNormal="100" zoomScaleSheetLayoutView="90" workbookViewId="0">
      <selection activeCell="B12" sqref="B12"/>
    </sheetView>
  </sheetViews>
  <sheetFormatPr baseColWidth="10" defaultColWidth="10.85546875" defaultRowHeight="15.75" x14ac:dyDescent="0.25"/>
  <cols>
    <col min="1" max="1" width="1.85546875" style="19" customWidth="1"/>
    <col min="2" max="2" width="43.140625" style="19" customWidth="1"/>
    <col min="3" max="4" width="12.5703125" style="19" customWidth="1"/>
    <col min="5" max="5" width="11.4257812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0.85546875" style="19"/>
    <col min="11" max="11" width="17.42578125" style="55" customWidth="1"/>
    <col min="12" max="12" width="10.85546875" style="55" customWidth="1"/>
    <col min="13" max="33" width="10.85546875" style="55"/>
    <col min="34" max="16384" width="10.85546875" style="19"/>
  </cols>
  <sheetData>
    <row r="1" spans="1:12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3"/>
    </row>
    <row r="2" spans="1:12" ht="15.6" x14ac:dyDescent="0.3">
      <c r="A2" s="20"/>
      <c r="B2" s="98"/>
      <c r="C2" s="98"/>
      <c r="D2" s="98"/>
      <c r="E2" s="98"/>
      <c r="F2" s="98"/>
      <c r="G2" s="98"/>
      <c r="H2" s="18"/>
      <c r="I2" s="22"/>
      <c r="J2" s="53"/>
    </row>
    <row r="3" spans="1:12" ht="15.6" x14ac:dyDescent="0.3">
      <c r="A3" s="20"/>
      <c r="B3" s="98"/>
      <c r="C3" s="98"/>
      <c r="D3" s="98"/>
      <c r="E3" s="98"/>
      <c r="F3" s="98"/>
      <c r="G3" s="98"/>
      <c r="H3" s="18"/>
      <c r="I3" s="22"/>
      <c r="J3" s="53"/>
    </row>
    <row r="4" spans="1:12" ht="15.6" x14ac:dyDescent="0.3">
      <c r="A4" s="20"/>
      <c r="B4" s="98"/>
      <c r="C4" s="98"/>
      <c r="D4" s="98"/>
      <c r="E4" s="98"/>
      <c r="F4" s="98"/>
      <c r="G4" s="98"/>
      <c r="H4" s="18"/>
      <c r="I4" s="23"/>
    </row>
    <row r="5" spans="1:12" ht="15.6" x14ac:dyDescent="0.3">
      <c r="A5" s="20"/>
      <c r="B5" s="98"/>
      <c r="C5" s="98"/>
      <c r="D5" s="98"/>
      <c r="E5" s="98"/>
      <c r="F5" s="98"/>
      <c r="G5" s="98"/>
      <c r="H5" s="98"/>
      <c r="I5" s="23"/>
    </row>
    <row r="6" spans="1:12" ht="15.6" x14ac:dyDescent="0.3">
      <c r="A6" s="20"/>
      <c r="B6" s="98"/>
      <c r="C6" s="98"/>
      <c r="D6" s="98"/>
      <c r="E6" s="98"/>
      <c r="F6" s="98"/>
      <c r="G6" s="98"/>
      <c r="H6" s="98"/>
      <c r="I6" s="23"/>
    </row>
    <row r="7" spans="1:12" x14ac:dyDescent="0.25">
      <c r="A7" s="20"/>
      <c r="B7" s="24"/>
      <c r="C7" s="249" t="s">
        <v>78</v>
      </c>
      <c r="D7" s="249"/>
      <c r="E7" s="249"/>
      <c r="F7" s="249"/>
      <c r="G7" s="249"/>
      <c r="H7" s="249"/>
      <c r="I7" s="23"/>
    </row>
    <row r="8" spans="1:12" ht="15.6" x14ac:dyDescent="0.3">
      <c r="A8" s="20"/>
      <c r="B8" s="24"/>
      <c r="C8" s="249" t="s">
        <v>326</v>
      </c>
      <c r="D8" s="249"/>
      <c r="E8" s="249"/>
      <c r="F8" s="249"/>
      <c r="G8" s="249"/>
      <c r="H8" s="249"/>
      <c r="I8" s="23"/>
    </row>
    <row r="9" spans="1:12" ht="15.6" x14ac:dyDescent="0.3">
      <c r="A9" s="20"/>
      <c r="B9" s="98"/>
      <c r="C9" s="99"/>
      <c r="D9" s="99"/>
      <c r="E9" s="99"/>
      <c r="F9" s="99"/>
      <c r="G9" s="99"/>
      <c r="H9" s="98"/>
      <c r="I9" s="23"/>
    </row>
    <row r="10" spans="1:12" ht="15.75" customHeight="1" x14ac:dyDescent="0.25">
      <c r="A10" s="20"/>
      <c r="B10" s="18"/>
      <c r="C10" s="258" t="s">
        <v>331</v>
      </c>
      <c r="D10" s="258"/>
      <c r="E10" s="246" t="s">
        <v>210</v>
      </c>
      <c r="F10" s="258" t="s">
        <v>129</v>
      </c>
      <c r="G10" s="258"/>
      <c r="H10" s="246" t="s">
        <v>210</v>
      </c>
      <c r="I10" s="23"/>
    </row>
    <row r="11" spans="1:12" x14ac:dyDescent="0.25">
      <c r="A11" s="20"/>
      <c r="B11" s="103"/>
      <c r="C11" s="110">
        <v>2014</v>
      </c>
      <c r="D11" s="110">
        <v>2015</v>
      </c>
      <c r="E11" s="246"/>
      <c r="F11" s="110">
        <v>2014</v>
      </c>
      <c r="G11" s="110">
        <v>2015</v>
      </c>
      <c r="H11" s="246"/>
      <c r="I11" s="23"/>
      <c r="L11" s="149"/>
    </row>
    <row r="12" spans="1:12" ht="15.6" x14ac:dyDescent="0.3">
      <c r="A12" s="20"/>
      <c r="B12" s="103"/>
      <c r="C12" s="99"/>
      <c r="D12" s="99"/>
      <c r="E12" s="99"/>
      <c r="F12" s="99"/>
      <c r="G12" s="99"/>
      <c r="H12" s="99"/>
      <c r="I12" s="23"/>
    </row>
    <row r="13" spans="1:12" x14ac:dyDescent="0.25">
      <c r="A13" s="20"/>
      <c r="B13" s="32" t="s">
        <v>25</v>
      </c>
      <c r="C13" s="57">
        <v>2941.3029710805386</v>
      </c>
      <c r="D13" s="57">
        <v>3428.414083368164</v>
      </c>
      <c r="E13" s="66">
        <v>16.561065523579053</v>
      </c>
      <c r="F13" s="57">
        <v>486.96840653410948</v>
      </c>
      <c r="G13" s="57">
        <v>571.05297737056003</v>
      </c>
      <c r="H13" s="66">
        <v>17.266945803507873</v>
      </c>
      <c r="I13" s="23"/>
    </row>
    <row r="14" spans="1:12" x14ac:dyDescent="0.25">
      <c r="A14" s="20"/>
      <c r="B14" s="18" t="s">
        <v>185</v>
      </c>
      <c r="C14" s="171">
        <v>1412.8718014527526</v>
      </c>
      <c r="D14" s="111">
        <v>1643.6806479667828</v>
      </c>
      <c r="E14" s="65">
        <v>16.336149272475133</v>
      </c>
      <c r="F14" s="214">
        <v>233.40273268750235</v>
      </c>
      <c r="G14" s="57">
        <v>273.93809929866001</v>
      </c>
      <c r="H14" s="65">
        <v>17.367134542263287</v>
      </c>
      <c r="I14" s="23"/>
    </row>
    <row r="15" spans="1:12" x14ac:dyDescent="0.25">
      <c r="A15" s="20"/>
      <c r="B15" s="18" t="s">
        <v>186</v>
      </c>
      <c r="C15" s="171">
        <v>460.68084218911224</v>
      </c>
      <c r="D15" s="111">
        <v>537.90427573187139</v>
      </c>
      <c r="E15" s="65">
        <v>16.762892326019173</v>
      </c>
      <c r="F15" s="214">
        <v>76.942720945058994</v>
      </c>
      <c r="G15" s="57">
        <v>90.104570751590003</v>
      </c>
      <c r="H15" s="65">
        <v>17.106036340889517</v>
      </c>
      <c r="I15" s="23"/>
    </row>
    <row r="16" spans="1:12" x14ac:dyDescent="0.25">
      <c r="A16" s="20" t="s">
        <v>5</v>
      </c>
      <c r="B16" s="18" t="s">
        <v>253</v>
      </c>
      <c r="C16" s="171">
        <v>298.03389336671819</v>
      </c>
      <c r="D16" s="111">
        <v>351.17688212898173</v>
      </c>
      <c r="E16" s="65">
        <v>17.831189654954226</v>
      </c>
      <c r="F16" s="214">
        <v>49.244588549152454</v>
      </c>
      <c r="G16" s="57">
        <v>57.769337057879994</v>
      </c>
      <c r="H16" s="65">
        <v>17.311036115610424</v>
      </c>
      <c r="I16" s="23"/>
    </row>
    <row r="17" spans="1:10" x14ac:dyDescent="0.25">
      <c r="A17" s="20" t="s">
        <v>5</v>
      </c>
      <c r="B17" s="18" t="s">
        <v>254</v>
      </c>
      <c r="C17" s="171">
        <v>250.52001271766548</v>
      </c>
      <c r="D17" s="111">
        <v>290.65066645275868</v>
      </c>
      <c r="E17" s="65">
        <v>16.018941281278074</v>
      </c>
      <c r="F17" s="214">
        <v>41.56815236050879</v>
      </c>
      <c r="G17" s="57">
        <v>48.889118601980002</v>
      </c>
      <c r="H17" s="65">
        <v>17.611959699287439</v>
      </c>
      <c r="I17" s="23"/>
    </row>
    <row r="18" spans="1:10" x14ac:dyDescent="0.25">
      <c r="A18" s="20" t="s">
        <v>5</v>
      </c>
      <c r="B18" s="18" t="s">
        <v>187</v>
      </c>
      <c r="C18" s="171">
        <v>219.84218360993938</v>
      </c>
      <c r="D18" s="111">
        <v>254.79026168569308</v>
      </c>
      <c r="E18" s="65">
        <v>15.896893627003461</v>
      </c>
      <c r="F18" s="214">
        <v>36.210472266653738</v>
      </c>
      <c r="G18" s="57">
        <v>42.504421571199998</v>
      </c>
      <c r="H18" s="65">
        <v>17.381571988892187</v>
      </c>
      <c r="I18" s="23"/>
    </row>
    <row r="19" spans="1:10" x14ac:dyDescent="0.25">
      <c r="A19" s="20"/>
      <c r="B19" s="18" t="s">
        <v>255</v>
      </c>
      <c r="C19" s="171">
        <v>192.63919053065973</v>
      </c>
      <c r="D19" s="111">
        <v>226.25460501973805</v>
      </c>
      <c r="E19" s="65">
        <v>17.449935496758751</v>
      </c>
      <c r="F19" s="214">
        <v>32.089932037091756</v>
      </c>
      <c r="G19" s="57">
        <v>37.221845836120004</v>
      </c>
      <c r="H19" s="65">
        <v>15.99228628186693</v>
      </c>
      <c r="I19" s="23"/>
    </row>
    <row r="20" spans="1:10" x14ac:dyDescent="0.25">
      <c r="A20" s="20" t="s">
        <v>5</v>
      </c>
      <c r="B20" s="18" t="s">
        <v>188</v>
      </c>
      <c r="C20" s="171">
        <v>60.981670369130867</v>
      </c>
      <c r="D20" s="111">
        <v>71.9741179661589</v>
      </c>
      <c r="E20" s="65">
        <v>18.025822399565563</v>
      </c>
      <c r="F20" s="214">
        <v>10.047297563739818</v>
      </c>
      <c r="G20" s="57">
        <v>11.80977506486</v>
      </c>
      <c r="H20" s="65">
        <v>17.541806539908535</v>
      </c>
      <c r="I20" s="23"/>
    </row>
    <row r="21" spans="1:10" x14ac:dyDescent="0.25">
      <c r="A21" s="20" t="s">
        <v>5</v>
      </c>
      <c r="B21" s="18" t="s">
        <v>189</v>
      </c>
      <c r="C21" s="171">
        <v>26.029046494785888</v>
      </c>
      <c r="D21" s="111">
        <v>28.675260389860004</v>
      </c>
      <c r="E21" s="65">
        <v>10.166388137207427</v>
      </c>
      <c r="F21" s="214">
        <v>4.2546298698768217</v>
      </c>
      <c r="G21" s="57">
        <v>4.9196912731299998</v>
      </c>
      <c r="H21" s="65">
        <v>15.631474971815408</v>
      </c>
      <c r="I21" s="23"/>
    </row>
    <row r="22" spans="1:10" x14ac:dyDescent="0.25">
      <c r="A22" s="20" t="s">
        <v>5</v>
      </c>
      <c r="B22" s="18" t="s">
        <v>279</v>
      </c>
      <c r="C22" s="171">
        <v>19.704330349774676</v>
      </c>
      <c r="D22" s="111">
        <v>23.307366026319496</v>
      </c>
      <c r="E22" s="65">
        <v>18.285501778475922</v>
      </c>
      <c r="F22" s="214">
        <v>3.2078802545247678</v>
      </c>
      <c r="G22" s="57">
        <v>3.8961179151400001</v>
      </c>
      <c r="H22" s="65">
        <v>21.454593251866605</v>
      </c>
      <c r="I22" s="23"/>
    </row>
    <row r="23" spans="1:10" x14ac:dyDescent="0.25">
      <c r="A23" s="55"/>
      <c r="B23" s="161"/>
      <c r="C23" s="55"/>
      <c r="D23" s="56"/>
      <c r="E23" s="55"/>
      <c r="F23" s="55"/>
      <c r="G23" s="55"/>
      <c r="H23" s="55"/>
      <c r="I23" s="133"/>
    </row>
    <row r="24" spans="1:10" x14ac:dyDescent="0.25">
      <c r="A24" s="127" t="s">
        <v>4</v>
      </c>
      <c r="B24" s="127"/>
      <c r="C24" s="131"/>
      <c r="D24" s="132"/>
      <c r="E24" s="131"/>
      <c r="F24" s="131"/>
      <c r="G24" s="131"/>
      <c r="H24" s="131"/>
      <c r="I24" s="134"/>
    </row>
    <row r="25" spans="1:10" x14ac:dyDescent="0.25">
      <c r="A25" s="55"/>
      <c r="B25" s="55"/>
      <c r="C25" s="55"/>
      <c r="D25" s="56"/>
      <c r="E25" s="56"/>
      <c r="F25" s="55"/>
      <c r="G25" s="55"/>
      <c r="H25" s="55"/>
      <c r="I25" s="55"/>
    </row>
    <row r="26" spans="1:10" x14ac:dyDescent="0.25">
      <c r="C26" s="55"/>
      <c r="D26" s="56"/>
    </row>
    <row r="30" spans="1:10" x14ac:dyDescent="0.25">
      <c r="J30" s="55"/>
    </row>
    <row r="31" spans="1:10" x14ac:dyDescent="0.25">
      <c r="J31" s="55"/>
    </row>
    <row r="32" spans="1:10" x14ac:dyDescent="0.25">
      <c r="J32" s="55"/>
    </row>
  </sheetData>
  <sortState ref="B14:H22">
    <sortCondition descending="1" ref="D14:D22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40
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29"/>
  <sheetViews>
    <sheetView zoomScaleNormal="100" zoomScaleSheetLayoutView="80" workbookViewId="0">
      <selection activeCell="B13" sqref="B13"/>
    </sheetView>
  </sheetViews>
  <sheetFormatPr baseColWidth="10" defaultColWidth="10.85546875" defaultRowHeight="15.75" x14ac:dyDescent="0.25"/>
  <cols>
    <col min="1" max="1" width="1.85546875" style="19" customWidth="1"/>
    <col min="2" max="2" width="35.7109375" style="19" customWidth="1"/>
    <col min="3" max="4" width="12.28515625" style="19" customWidth="1"/>
    <col min="5" max="5" width="11.4257812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0.85546875" style="19"/>
    <col min="11" max="11" width="17.42578125" style="55" customWidth="1"/>
    <col min="12" max="12" width="10.85546875" style="55" customWidth="1"/>
    <col min="13" max="35" width="10.85546875" style="55"/>
    <col min="36" max="16384" width="10.85546875" style="19"/>
  </cols>
  <sheetData>
    <row r="1" spans="1:12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3"/>
    </row>
    <row r="2" spans="1:12" ht="15.6" x14ac:dyDescent="0.3">
      <c r="A2" s="20"/>
      <c r="B2" s="98"/>
      <c r="C2" s="98"/>
      <c r="D2" s="98"/>
      <c r="E2" s="98"/>
      <c r="F2" s="98"/>
      <c r="G2" s="98"/>
      <c r="H2" s="18"/>
      <c r="I2" s="22"/>
      <c r="J2" s="53"/>
    </row>
    <row r="3" spans="1:12" ht="15.6" x14ac:dyDescent="0.3">
      <c r="A3" s="20"/>
      <c r="B3" s="98"/>
      <c r="C3" s="98"/>
      <c r="D3" s="98"/>
      <c r="E3" s="98"/>
      <c r="F3" s="98"/>
      <c r="G3" s="98"/>
      <c r="H3" s="18"/>
      <c r="I3" s="22"/>
      <c r="J3" s="53"/>
    </row>
    <row r="4" spans="1:12" ht="15.6" x14ac:dyDescent="0.3">
      <c r="A4" s="20"/>
      <c r="B4" s="98"/>
      <c r="C4" s="98"/>
      <c r="D4" s="98"/>
      <c r="E4" s="98"/>
      <c r="F4" s="98"/>
      <c r="G4" s="98"/>
      <c r="H4" s="18"/>
      <c r="I4" s="23"/>
    </row>
    <row r="5" spans="1:12" ht="15.6" x14ac:dyDescent="0.3">
      <c r="A5" s="20"/>
      <c r="B5" s="98"/>
      <c r="C5" s="98"/>
      <c r="D5" s="98"/>
      <c r="E5" s="98"/>
      <c r="F5" s="98"/>
      <c r="G5" s="98"/>
      <c r="H5" s="98"/>
      <c r="I5" s="23"/>
    </row>
    <row r="6" spans="1:12" ht="15.6" x14ac:dyDescent="0.3">
      <c r="A6" s="20"/>
      <c r="B6" s="98"/>
      <c r="C6" s="98"/>
      <c r="D6" s="98"/>
      <c r="E6" s="98"/>
      <c r="F6" s="98"/>
      <c r="G6" s="98"/>
      <c r="H6" s="98"/>
      <c r="I6" s="23"/>
    </row>
    <row r="7" spans="1:12" x14ac:dyDescent="0.25">
      <c r="A7" s="20"/>
      <c r="B7" s="24"/>
      <c r="C7" s="249" t="s">
        <v>77</v>
      </c>
      <c r="D7" s="249"/>
      <c r="E7" s="249"/>
      <c r="F7" s="249"/>
      <c r="G7" s="249"/>
      <c r="H7" s="249"/>
      <c r="I7" s="23"/>
    </row>
    <row r="8" spans="1:12" ht="15.6" x14ac:dyDescent="0.3">
      <c r="A8" s="20"/>
      <c r="B8" s="24"/>
      <c r="C8" s="249" t="s">
        <v>328</v>
      </c>
      <c r="D8" s="249"/>
      <c r="E8" s="249"/>
      <c r="F8" s="249"/>
      <c r="G8" s="249"/>
      <c r="H8" s="249"/>
      <c r="I8" s="23"/>
    </row>
    <row r="9" spans="1:12" ht="15.6" x14ac:dyDescent="0.3">
      <c r="A9" s="20"/>
      <c r="B9" s="98"/>
      <c r="C9" s="99"/>
      <c r="D9" s="99"/>
      <c r="E9" s="99"/>
      <c r="F9" s="99"/>
      <c r="G9" s="99"/>
      <c r="H9" s="98"/>
      <c r="I9" s="23"/>
    </row>
    <row r="10" spans="1:12" ht="15.75" customHeight="1" x14ac:dyDescent="0.25">
      <c r="A10" s="20"/>
      <c r="B10" s="18"/>
      <c r="C10" s="258" t="s">
        <v>331</v>
      </c>
      <c r="D10" s="258"/>
      <c r="E10" s="246" t="s">
        <v>210</v>
      </c>
      <c r="F10" s="258" t="s">
        <v>129</v>
      </c>
      <c r="G10" s="258"/>
      <c r="H10" s="246" t="s">
        <v>210</v>
      </c>
      <c r="I10" s="23"/>
    </row>
    <row r="11" spans="1:12" x14ac:dyDescent="0.25">
      <c r="A11" s="20"/>
      <c r="B11" s="60"/>
      <c r="C11" s="110">
        <v>2014</v>
      </c>
      <c r="D11" s="110">
        <v>2015</v>
      </c>
      <c r="E11" s="246"/>
      <c r="F11" s="110">
        <v>2014</v>
      </c>
      <c r="G11" s="110">
        <v>2015</v>
      </c>
      <c r="H11" s="246"/>
      <c r="I11" s="23"/>
      <c r="L11" s="149"/>
    </row>
    <row r="12" spans="1:12" ht="15.6" x14ac:dyDescent="0.3">
      <c r="A12" s="20"/>
      <c r="B12" s="60"/>
      <c r="C12" s="99"/>
      <c r="D12" s="99"/>
      <c r="E12" s="99"/>
      <c r="F12" s="99"/>
      <c r="G12" s="99"/>
      <c r="H12" s="99"/>
      <c r="I12" s="23"/>
    </row>
    <row r="13" spans="1:12" x14ac:dyDescent="0.25">
      <c r="A13" s="20"/>
      <c r="B13" s="32" t="s">
        <v>29</v>
      </c>
      <c r="C13" s="57">
        <v>3422.8926369345872</v>
      </c>
      <c r="D13" s="57">
        <v>3865.1908541402104</v>
      </c>
      <c r="E13" s="66">
        <v>12.921767175313125</v>
      </c>
      <c r="F13" s="57">
        <v>564.40001545091059</v>
      </c>
      <c r="G13" s="57">
        <v>645.51635130447994</v>
      </c>
      <c r="H13" s="66">
        <v>14.372135654313167</v>
      </c>
      <c r="I13" s="23"/>
    </row>
    <row r="14" spans="1:12" x14ac:dyDescent="0.25">
      <c r="A14" s="20"/>
      <c r="B14" s="18" t="s">
        <v>190</v>
      </c>
      <c r="C14" s="171">
        <v>1158.1076777579899</v>
      </c>
      <c r="D14" s="111">
        <v>1317.2087267050003</v>
      </c>
      <c r="E14" s="65">
        <v>13.738018666365992</v>
      </c>
      <c r="F14" s="225">
        <v>192.90907937017761</v>
      </c>
      <c r="G14" s="111">
        <v>218.0888224503</v>
      </c>
      <c r="H14" s="65">
        <v>13.052647994760491</v>
      </c>
      <c r="I14" s="23"/>
    </row>
    <row r="15" spans="1:12" x14ac:dyDescent="0.25">
      <c r="A15" s="20"/>
      <c r="B15" s="18" t="s">
        <v>256</v>
      </c>
      <c r="C15" s="171">
        <v>1017.6216638694141</v>
      </c>
      <c r="D15" s="111">
        <v>1156.3255892126665</v>
      </c>
      <c r="E15" s="65">
        <v>13.630205632203563</v>
      </c>
      <c r="F15" s="225">
        <v>168.42755396923718</v>
      </c>
      <c r="G15" s="111">
        <v>193.96470968028001</v>
      </c>
      <c r="H15" s="65">
        <v>15.162100920676625</v>
      </c>
      <c r="I15" s="23"/>
    </row>
    <row r="16" spans="1:12" x14ac:dyDescent="0.25">
      <c r="A16" s="20" t="s">
        <v>5</v>
      </c>
      <c r="B16" s="18" t="s">
        <v>191</v>
      </c>
      <c r="C16" s="171">
        <v>387.20288825142615</v>
      </c>
      <c r="D16" s="111">
        <v>415.56751795138064</v>
      </c>
      <c r="E16" s="65">
        <v>7.32552120880261</v>
      </c>
      <c r="F16" s="225">
        <v>61.848733563248011</v>
      </c>
      <c r="G16" s="111">
        <v>71.038333376460002</v>
      </c>
      <c r="H16" s="65">
        <v>14.858185905802724</v>
      </c>
      <c r="I16" s="23"/>
    </row>
    <row r="17" spans="1:9" x14ac:dyDescent="0.25">
      <c r="A17" s="20" t="s">
        <v>5</v>
      </c>
      <c r="B17" s="18" t="s">
        <v>192</v>
      </c>
      <c r="C17" s="171">
        <v>332.69074073359803</v>
      </c>
      <c r="D17" s="111">
        <v>380.94480056074423</v>
      </c>
      <c r="E17" s="65">
        <v>14.504178781995503</v>
      </c>
      <c r="F17" s="225">
        <v>55.045133841257687</v>
      </c>
      <c r="G17" s="111">
        <v>63.744408469790002</v>
      </c>
      <c r="H17" s="65">
        <v>15.803894043785572</v>
      </c>
      <c r="I17" s="23"/>
    </row>
    <row r="18" spans="1:9" x14ac:dyDescent="0.25">
      <c r="A18" s="20" t="s">
        <v>5</v>
      </c>
      <c r="B18" s="18" t="s">
        <v>193</v>
      </c>
      <c r="C18" s="171">
        <v>326.98117814940684</v>
      </c>
      <c r="D18" s="111">
        <v>369.02922853989065</v>
      </c>
      <c r="E18" s="65">
        <v>12.859471186831083</v>
      </c>
      <c r="F18" s="225">
        <v>54.460767922964038</v>
      </c>
      <c r="G18" s="111">
        <v>61.633439438980005</v>
      </c>
      <c r="H18" s="65">
        <v>13.170345901405334</v>
      </c>
      <c r="I18" s="23"/>
    </row>
    <row r="19" spans="1:9" x14ac:dyDescent="0.25">
      <c r="A19" s="20"/>
      <c r="B19" s="18" t="s">
        <v>257</v>
      </c>
      <c r="C19" s="171">
        <v>74.687618269503488</v>
      </c>
      <c r="D19" s="111">
        <v>85.781559260446173</v>
      </c>
      <c r="E19" s="65">
        <v>14.853788684104519</v>
      </c>
      <c r="F19" s="225">
        <v>11.849689757251648</v>
      </c>
      <c r="G19" s="111">
        <v>13.82963494547</v>
      </c>
      <c r="H19" s="65">
        <v>16.708835663876222</v>
      </c>
      <c r="I19" s="23"/>
    </row>
    <row r="20" spans="1:9" x14ac:dyDescent="0.25">
      <c r="A20" s="20" t="s">
        <v>5</v>
      </c>
      <c r="B20" s="18" t="s">
        <v>258</v>
      </c>
      <c r="C20" s="171">
        <v>65.213798905574123</v>
      </c>
      <c r="D20" s="111">
        <v>70.560934491764272</v>
      </c>
      <c r="E20" s="65">
        <v>8.1993928829886098</v>
      </c>
      <c r="F20" s="225">
        <v>10.246471179862917</v>
      </c>
      <c r="G20" s="111">
        <v>11.870287928930001</v>
      </c>
      <c r="H20" s="65">
        <v>15.847570549540247</v>
      </c>
      <c r="I20" s="23"/>
    </row>
    <row r="21" spans="1:9" x14ac:dyDescent="0.25">
      <c r="A21" s="20" t="s">
        <v>5</v>
      </c>
      <c r="B21" s="18" t="s">
        <v>194</v>
      </c>
      <c r="C21" s="171">
        <v>60.387070997673653</v>
      </c>
      <c r="D21" s="111">
        <v>69.77249741831821</v>
      </c>
      <c r="E21" s="65">
        <v>15.542112352172399</v>
      </c>
      <c r="F21" s="225">
        <v>9.61258584691147</v>
      </c>
      <c r="G21" s="111">
        <v>11.34671501427</v>
      </c>
      <c r="H21" s="65">
        <v>18.040194334552616</v>
      </c>
      <c r="I21" s="23"/>
    </row>
    <row r="22" spans="1:9" x14ac:dyDescent="0.25">
      <c r="A22" s="20"/>
      <c r="B22" s="135"/>
      <c r="C22" s="61"/>
      <c r="D22" s="61"/>
      <c r="E22" s="61"/>
      <c r="F22" s="61"/>
      <c r="G22" s="61"/>
      <c r="H22" s="61"/>
      <c r="I22" s="23"/>
    </row>
    <row r="23" spans="1:9" x14ac:dyDescent="0.25">
      <c r="A23" s="127" t="s">
        <v>4</v>
      </c>
      <c r="B23" s="127"/>
      <c r="C23" s="54"/>
      <c r="D23" s="54"/>
      <c r="E23" s="54"/>
      <c r="F23" s="54"/>
      <c r="G23" s="54"/>
      <c r="H23" s="54"/>
      <c r="I23" s="28"/>
    </row>
    <row r="24" spans="1:9" x14ac:dyDescent="0.25">
      <c r="B24" s="55"/>
      <c r="C24" s="55"/>
      <c r="D24" s="56"/>
      <c r="E24" s="55"/>
    </row>
    <row r="25" spans="1:9" x14ac:dyDescent="0.25">
      <c r="B25" s="55"/>
      <c r="C25" s="55"/>
      <c r="D25" s="56"/>
      <c r="E25" s="55"/>
    </row>
    <row r="26" spans="1:9" x14ac:dyDescent="0.25">
      <c r="B26" s="130"/>
      <c r="C26" s="55"/>
      <c r="D26" s="56"/>
      <c r="E26" s="55"/>
    </row>
    <row r="27" spans="1:9" x14ac:dyDescent="0.25">
      <c r="B27" s="55"/>
      <c r="C27" s="55"/>
      <c r="D27" s="56"/>
      <c r="E27" s="55"/>
    </row>
    <row r="28" spans="1:9" x14ac:dyDescent="0.25">
      <c r="B28" s="55"/>
      <c r="C28" s="55"/>
      <c r="D28" s="56"/>
      <c r="E28" s="56"/>
    </row>
    <row r="29" spans="1:9" x14ac:dyDescent="0.25">
      <c r="C29" s="55"/>
      <c r="D29" s="56"/>
    </row>
  </sheetData>
  <sortState ref="B14:H21">
    <sortCondition descending="1" ref="D14:D21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41
</oddFooter>
  </headerFooter>
  <colBreaks count="1" manualBreakCount="1">
    <brk id="9" max="1048575" man="1"/>
  </colBreaks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1"/>
  <sheetViews>
    <sheetView zoomScaleNormal="100" zoomScaleSheetLayoutView="80" workbookViewId="0">
      <selection activeCell="A30" sqref="A30:B35"/>
    </sheetView>
  </sheetViews>
  <sheetFormatPr baseColWidth="10" defaultColWidth="10.85546875" defaultRowHeight="15.75" x14ac:dyDescent="0.25"/>
  <cols>
    <col min="1" max="1" width="1.85546875" style="19" customWidth="1"/>
    <col min="2" max="2" width="43.7109375" style="19" customWidth="1"/>
    <col min="3" max="4" width="12.5703125" style="19" customWidth="1"/>
    <col min="5" max="5" width="11.4257812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0.85546875" style="19"/>
    <col min="11" max="11" width="17.42578125" style="55" customWidth="1"/>
    <col min="12" max="12" width="10.85546875" style="55" customWidth="1"/>
    <col min="13" max="29" width="10.85546875" style="55"/>
    <col min="30" max="16384" width="10.85546875" style="19"/>
  </cols>
  <sheetData>
    <row r="1" spans="1:12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3"/>
    </row>
    <row r="2" spans="1:12" ht="15.6" x14ac:dyDescent="0.3">
      <c r="A2" s="20"/>
      <c r="B2" s="98"/>
      <c r="C2" s="98"/>
      <c r="D2" s="98"/>
      <c r="E2" s="98"/>
      <c r="F2" s="98"/>
      <c r="G2" s="98"/>
      <c r="H2" s="18"/>
      <c r="I2" s="22"/>
      <c r="J2" s="53"/>
    </row>
    <row r="3" spans="1:12" ht="15.6" x14ac:dyDescent="0.3">
      <c r="A3" s="20"/>
      <c r="B3" s="98"/>
      <c r="C3" s="98"/>
      <c r="D3" s="98"/>
      <c r="E3" s="98"/>
      <c r="F3" s="98"/>
      <c r="G3" s="98"/>
      <c r="H3" s="18"/>
      <c r="I3" s="22"/>
      <c r="J3" s="53"/>
    </row>
    <row r="4" spans="1:12" ht="15.6" x14ac:dyDescent="0.3">
      <c r="A4" s="20"/>
      <c r="B4" s="98"/>
      <c r="C4" s="98"/>
      <c r="D4" s="98"/>
      <c r="E4" s="98"/>
      <c r="F4" s="98"/>
      <c r="G4" s="98"/>
      <c r="H4" s="18"/>
      <c r="I4" s="23"/>
    </row>
    <row r="5" spans="1:12" ht="15.6" x14ac:dyDescent="0.3">
      <c r="A5" s="20"/>
      <c r="B5" s="98"/>
      <c r="C5" s="98"/>
      <c r="D5" s="98"/>
      <c r="E5" s="98"/>
      <c r="F5" s="98"/>
      <c r="G5" s="98"/>
      <c r="H5" s="98"/>
      <c r="I5" s="23"/>
    </row>
    <row r="6" spans="1:12" ht="15.6" x14ac:dyDescent="0.3">
      <c r="A6" s="20"/>
      <c r="B6" s="98"/>
      <c r="C6" s="98"/>
      <c r="D6" s="98"/>
      <c r="E6" s="98"/>
      <c r="F6" s="98"/>
      <c r="G6" s="98"/>
      <c r="H6" s="98"/>
      <c r="I6" s="23"/>
    </row>
    <row r="7" spans="1:12" ht="31.15" customHeight="1" x14ac:dyDescent="0.25">
      <c r="A7" s="20"/>
      <c r="B7" s="24"/>
      <c r="C7" s="269" t="s">
        <v>76</v>
      </c>
      <c r="D7" s="269"/>
      <c r="E7" s="269"/>
      <c r="F7" s="269"/>
      <c r="G7" s="269"/>
      <c r="H7" s="269"/>
      <c r="I7" s="23"/>
    </row>
    <row r="8" spans="1:12" ht="15.6" x14ac:dyDescent="0.3">
      <c r="A8" s="20"/>
      <c r="B8" s="24"/>
      <c r="C8" s="249" t="s">
        <v>326</v>
      </c>
      <c r="D8" s="249"/>
      <c r="E8" s="249"/>
      <c r="F8" s="249"/>
      <c r="G8" s="249"/>
      <c r="H8" s="249"/>
      <c r="I8" s="23"/>
    </row>
    <row r="9" spans="1:12" ht="15.6" x14ac:dyDescent="0.3">
      <c r="A9" s="20"/>
      <c r="B9" s="98"/>
      <c r="C9" s="99"/>
      <c r="D9" s="99"/>
      <c r="E9" s="99"/>
      <c r="F9" s="99"/>
      <c r="G9" s="99"/>
      <c r="H9" s="98"/>
      <c r="I9" s="23"/>
    </row>
    <row r="10" spans="1:12" ht="15.75" customHeight="1" x14ac:dyDescent="0.25">
      <c r="A10" s="20"/>
      <c r="B10" s="18"/>
      <c r="C10" s="258" t="s">
        <v>331</v>
      </c>
      <c r="D10" s="258"/>
      <c r="E10" s="246" t="s">
        <v>210</v>
      </c>
      <c r="F10" s="258" t="s">
        <v>129</v>
      </c>
      <c r="G10" s="258"/>
      <c r="H10" s="246" t="s">
        <v>210</v>
      </c>
      <c r="I10" s="23"/>
    </row>
    <row r="11" spans="1:12" x14ac:dyDescent="0.25">
      <c r="A11" s="20"/>
      <c r="B11" s="103"/>
      <c r="C11" s="110">
        <v>2014</v>
      </c>
      <c r="D11" s="110">
        <v>2015</v>
      </c>
      <c r="E11" s="246"/>
      <c r="F11" s="110">
        <v>2014</v>
      </c>
      <c r="G11" s="110">
        <v>2015</v>
      </c>
      <c r="H11" s="246"/>
      <c r="I11" s="23"/>
      <c r="L11" s="149"/>
    </row>
    <row r="12" spans="1:12" x14ac:dyDescent="0.25">
      <c r="A12" s="20"/>
      <c r="B12" s="103"/>
      <c r="C12" s="99"/>
      <c r="D12" s="99"/>
      <c r="E12" s="99"/>
      <c r="F12" s="99"/>
      <c r="G12" s="99"/>
      <c r="H12" s="99"/>
      <c r="I12" s="23"/>
    </row>
    <row r="13" spans="1:12" x14ac:dyDescent="0.25">
      <c r="A13" s="20"/>
      <c r="B13" s="32" t="s">
        <v>30</v>
      </c>
      <c r="C13" s="57">
        <v>2101.7375553320835</v>
      </c>
      <c r="D13" s="57">
        <v>2355.2463663880249</v>
      </c>
      <c r="E13" s="66">
        <v>12.061868067818104</v>
      </c>
      <c r="F13" s="57">
        <v>371.1462670676043</v>
      </c>
      <c r="G13" s="57">
        <v>371.11869172211999</v>
      </c>
      <c r="H13" s="237">
        <f t="shared" ref="H13" si="0">+(G13/F13-1)*100</f>
        <v>-7.4297784811827583E-3</v>
      </c>
      <c r="I13" s="23"/>
    </row>
    <row r="14" spans="1:12" x14ac:dyDescent="0.25">
      <c r="A14" s="20"/>
      <c r="B14" s="18" t="s">
        <v>195</v>
      </c>
      <c r="C14" s="171">
        <v>1551.9399223810319</v>
      </c>
      <c r="D14" s="111">
        <v>1755.8957409956199</v>
      </c>
      <c r="E14" s="65">
        <v>13.141991882113135</v>
      </c>
      <c r="F14" s="225">
        <v>284.56993879788672</v>
      </c>
      <c r="G14" s="111">
        <v>272.32609746332997</v>
      </c>
      <c r="H14" s="65">
        <v>-4.3025772104666409</v>
      </c>
      <c r="I14" s="23"/>
      <c r="K14" s="199"/>
    </row>
    <row r="15" spans="1:12" x14ac:dyDescent="0.25">
      <c r="A15" s="20"/>
      <c r="B15" s="18" t="s">
        <v>259</v>
      </c>
      <c r="C15" s="171">
        <v>132.17681705249001</v>
      </c>
      <c r="D15" s="111">
        <v>143.94467575322159</v>
      </c>
      <c r="E15" s="65">
        <v>8.9031185370868293</v>
      </c>
      <c r="F15" s="225">
        <v>21.195278589956285</v>
      </c>
      <c r="G15" s="111">
        <v>23.446393082220002</v>
      </c>
      <c r="H15" s="65">
        <v>10.620829930164</v>
      </c>
      <c r="I15" s="23"/>
      <c r="K15" s="199"/>
    </row>
    <row r="16" spans="1:12" x14ac:dyDescent="0.25">
      <c r="A16" s="20" t="s">
        <v>5</v>
      </c>
      <c r="B16" s="18" t="s">
        <v>196</v>
      </c>
      <c r="C16" s="171">
        <v>76.630014250354449</v>
      </c>
      <c r="D16" s="111">
        <v>75.859750049496554</v>
      </c>
      <c r="E16" s="65">
        <v>-1.0051729839712698</v>
      </c>
      <c r="F16" s="225">
        <v>11.66435184294525</v>
      </c>
      <c r="G16" s="111">
        <v>13.80482269384</v>
      </c>
      <c r="H16" s="65">
        <v>18.350534000646903</v>
      </c>
      <c r="I16" s="23"/>
      <c r="K16" s="199"/>
    </row>
    <row r="17" spans="1:11" x14ac:dyDescent="0.25">
      <c r="A17" s="20" t="s">
        <v>5</v>
      </c>
      <c r="B17" s="18" t="s">
        <v>280</v>
      </c>
      <c r="C17" s="171">
        <v>50.56643157184282</v>
      </c>
      <c r="D17" s="111">
        <v>66.715017739255387</v>
      </c>
      <c r="E17" s="65">
        <v>31.935388093322903</v>
      </c>
      <c r="F17" s="225">
        <v>7.9433183783353192</v>
      </c>
      <c r="G17" s="111">
        <v>9.031881513010001</v>
      </c>
      <c r="H17" s="65">
        <v>13.704135763255309</v>
      </c>
      <c r="I17" s="23"/>
      <c r="K17" s="199"/>
    </row>
    <row r="18" spans="1:11" x14ac:dyDescent="0.25">
      <c r="A18" s="20" t="s">
        <v>5</v>
      </c>
      <c r="B18" s="18" t="s">
        <v>260</v>
      </c>
      <c r="C18" s="171">
        <v>56.16712106179402</v>
      </c>
      <c r="D18" s="111">
        <v>62.78059773246769</v>
      </c>
      <c r="E18" s="65">
        <v>11.774640653911472</v>
      </c>
      <c r="F18" s="225">
        <v>8.8068753370069164</v>
      </c>
      <c r="G18" s="111">
        <v>10.226316979450001</v>
      </c>
      <c r="H18" s="65">
        <v>16.117426307586324</v>
      </c>
      <c r="I18" s="23"/>
      <c r="K18" s="199"/>
    </row>
    <row r="19" spans="1:11" x14ac:dyDescent="0.25">
      <c r="A19" s="20"/>
      <c r="B19" s="18" t="s">
        <v>261</v>
      </c>
      <c r="C19" s="171">
        <v>45.740067250004792</v>
      </c>
      <c r="D19" s="111">
        <v>46.616128682461486</v>
      </c>
      <c r="E19" s="65">
        <v>1.9153042072901583</v>
      </c>
      <c r="F19" s="225">
        <v>7.1407562444939048</v>
      </c>
      <c r="G19" s="111">
        <v>7.8947114269199998</v>
      </c>
      <c r="H19" s="65">
        <v>10.558478074468013</v>
      </c>
      <c r="I19" s="23"/>
      <c r="K19" s="199"/>
    </row>
    <row r="20" spans="1:11" x14ac:dyDescent="0.25">
      <c r="A20" s="20" t="s">
        <v>5</v>
      </c>
      <c r="B20" s="18" t="s">
        <v>214</v>
      </c>
      <c r="C20" s="171">
        <v>39.000747567762559</v>
      </c>
      <c r="D20" s="111">
        <v>42.414431538017233</v>
      </c>
      <c r="E20" s="65">
        <v>8.7528680426535601</v>
      </c>
      <c r="F20" s="225">
        <v>6.12676863822555</v>
      </c>
      <c r="G20" s="111">
        <v>6.8704538038999994</v>
      </c>
      <c r="H20" s="65">
        <v>12.138293602838534</v>
      </c>
      <c r="I20" s="23"/>
      <c r="K20" s="199"/>
    </row>
    <row r="21" spans="1:11" x14ac:dyDescent="0.25">
      <c r="A21" s="20" t="s">
        <v>5</v>
      </c>
      <c r="B21" s="18" t="s">
        <v>262</v>
      </c>
      <c r="C21" s="171">
        <v>37.330505077963018</v>
      </c>
      <c r="D21" s="111">
        <v>38.970958757276023</v>
      </c>
      <c r="E21" s="65">
        <v>4.3944052615602081</v>
      </c>
      <c r="F21" s="225">
        <v>5.9016563313865404</v>
      </c>
      <c r="G21" s="111">
        <v>6.8129789596699997</v>
      </c>
      <c r="H21" s="65">
        <v>15.441811198608924</v>
      </c>
      <c r="I21" s="23"/>
      <c r="K21" s="199"/>
    </row>
    <row r="22" spans="1:11" x14ac:dyDescent="0.25">
      <c r="A22" s="20" t="s">
        <v>5</v>
      </c>
      <c r="B22" s="18" t="s">
        <v>263</v>
      </c>
      <c r="C22" s="171">
        <v>25.960116757043775</v>
      </c>
      <c r="D22" s="111">
        <v>27.353037397915717</v>
      </c>
      <c r="E22" s="65">
        <v>5.3656177817227979</v>
      </c>
      <c r="F22" s="225">
        <v>4.0552512231744871</v>
      </c>
      <c r="G22" s="111">
        <v>4.5325733673800004</v>
      </c>
      <c r="H22" s="65">
        <v>11.770470383629196</v>
      </c>
      <c r="I22" s="23"/>
      <c r="K22" s="199"/>
    </row>
    <row r="23" spans="1:11" x14ac:dyDescent="0.25">
      <c r="A23" s="20"/>
      <c r="B23" s="18" t="s">
        <v>264</v>
      </c>
      <c r="C23" s="171">
        <v>18.893133624692776</v>
      </c>
      <c r="D23" s="111">
        <v>20.964757269744869</v>
      </c>
      <c r="E23" s="65">
        <v>10.964955238259378</v>
      </c>
      <c r="F23" s="225">
        <v>3.0970741528370218</v>
      </c>
      <c r="G23" s="111">
        <v>3.7374858264099999</v>
      </c>
      <c r="H23" s="65">
        <v>20.677957387179124</v>
      </c>
      <c r="I23" s="23"/>
      <c r="K23" s="199"/>
    </row>
    <row r="24" spans="1:11" x14ac:dyDescent="0.25">
      <c r="A24" s="20" t="s">
        <v>5</v>
      </c>
      <c r="B24" s="18" t="s">
        <v>265</v>
      </c>
      <c r="C24" s="171">
        <v>16.903109326773279</v>
      </c>
      <c r="D24" s="111">
        <v>19.973830930004986</v>
      </c>
      <c r="E24" s="65">
        <v>18.166607952821501</v>
      </c>
      <c r="F24" s="225">
        <v>2.7552365602582594</v>
      </c>
      <c r="G24" s="111">
        <v>3.29830562729</v>
      </c>
      <c r="H24" s="65">
        <v>19.710433393088998</v>
      </c>
      <c r="I24" s="23"/>
      <c r="K24" s="199"/>
    </row>
    <row r="25" spans="1:11" x14ac:dyDescent="0.25">
      <c r="A25" s="20" t="s">
        <v>5</v>
      </c>
      <c r="B25" s="18" t="s">
        <v>266</v>
      </c>
      <c r="C25" s="171">
        <v>14.728039052812093</v>
      </c>
      <c r="D25" s="111">
        <v>16.637795576482866</v>
      </c>
      <c r="E25" s="65">
        <v>12.966807847417638</v>
      </c>
      <c r="F25" s="225">
        <v>2.2779228783876291</v>
      </c>
      <c r="G25" s="111">
        <v>2.6444068501199998</v>
      </c>
      <c r="H25" s="65">
        <v>16.088515340421772</v>
      </c>
      <c r="I25" s="23"/>
      <c r="K25" s="199"/>
    </row>
    <row r="26" spans="1:11" x14ac:dyDescent="0.25">
      <c r="A26" s="20" t="s">
        <v>5</v>
      </c>
      <c r="B26" s="18" t="s">
        <v>215</v>
      </c>
      <c r="C26" s="171">
        <v>14.650151541730965</v>
      </c>
      <c r="D26" s="111">
        <v>14.759421711634284</v>
      </c>
      <c r="E26" s="65">
        <v>0.74586375159371165</v>
      </c>
      <c r="F26" s="225">
        <v>2.3041248060008743</v>
      </c>
      <c r="G26" s="111">
        <v>2.6627130213200001</v>
      </c>
      <c r="H26" s="65">
        <v>15.56288159327206</v>
      </c>
      <c r="I26" s="23"/>
      <c r="K26" s="199"/>
    </row>
    <row r="27" spans="1:11" x14ac:dyDescent="0.25">
      <c r="A27" s="18"/>
      <c r="B27" s="18" t="s">
        <v>197</v>
      </c>
      <c r="C27" s="171">
        <v>11.732965418526563</v>
      </c>
      <c r="D27" s="111">
        <v>12.732369195148788</v>
      </c>
      <c r="E27" s="65">
        <v>8.5179129143613466</v>
      </c>
      <c r="F27" s="225">
        <v>1.8406538135426831</v>
      </c>
      <c r="G27" s="111">
        <v>2.1499579502199997</v>
      </c>
      <c r="H27" s="65">
        <v>16.804036391938524</v>
      </c>
      <c r="I27" s="23"/>
      <c r="K27" s="199"/>
    </row>
    <row r="28" spans="1:11" x14ac:dyDescent="0.25">
      <c r="B28" s="18" t="s">
        <v>198</v>
      </c>
      <c r="C28" s="171">
        <v>7.1124098986356818</v>
      </c>
      <c r="D28" s="111">
        <v>7.2682050634018553</v>
      </c>
      <c r="E28" s="65">
        <v>2.1904694328157115</v>
      </c>
      <c r="F28" s="225">
        <v>1.1168326034859568</v>
      </c>
      <c r="G28" s="111">
        <v>1.2933387355899999</v>
      </c>
      <c r="H28" s="65">
        <v>15.80417079095977</v>
      </c>
      <c r="I28" s="23"/>
      <c r="K28" s="199"/>
    </row>
    <row r="29" spans="1:11" x14ac:dyDescent="0.25">
      <c r="B29" s="18" t="s">
        <v>267</v>
      </c>
      <c r="C29" s="171">
        <v>2.2060034986246673</v>
      </c>
      <c r="D29" s="111">
        <v>2.3596479958755552</v>
      </c>
      <c r="E29" s="65">
        <v>6.9648347043274272</v>
      </c>
      <c r="F29" s="225">
        <v>0.35022686968089722</v>
      </c>
      <c r="G29" s="111">
        <v>0.38625442145</v>
      </c>
      <c r="H29" s="65">
        <v>10.28691824871364</v>
      </c>
      <c r="I29" s="23"/>
      <c r="K29" s="199"/>
    </row>
    <row r="30" spans="1:11" x14ac:dyDescent="0.25">
      <c r="I30" s="23"/>
    </row>
    <row r="31" spans="1:11" x14ac:dyDescent="0.25">
      <c r="A31" s="127" t="s">
        <v>4</v>
      </c>
      <c r="B31" s="127"/>
      <c r="C31" s="54"/>
      <c r="D31" s="54"/>
      <c r="E31" s="54"/>
      <c r="F31" s="54"/>
      <c r="G31" s="54"/>
      <c r="H31" s="54"/>
      <c r="I31" s="28"/>
    </row>
  </sheetData>
  <sortState ref="B14:H29">
    <sortCondition descending="1" ref="D14:D29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42
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34"/>
  <sheetViews>
    <sheetView zoomScaleNormal="100" zoomScaleSheetLayoutView="80" workbookViewId="0">
      <selection activeCell="A33" sqref="A33:C39"/>
    </sheetView>
  </sheetViews>
  <sheetFormatPr baseColWidth="10" defaultColWidth="10.85546875" defaultRowHeight="15.75" x14ac:dyDescent="0.25"/>
  <cols>
    <col min="1" max="1" width="1.85546875" style="19" customWidth="1"/>
    <col min="2" max="2" width="38.140625" style="19" customWidth="1"/>
    <col min="3" max="4" width="12.7109375" style="19" customWidth="1"/>
    <col min="5" max="5" width="11.4257812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0.85546875" style="19"/>
    <col min="11" max="11" width="17.42578125" style="55" customWidth="1"/>
    <col min="12" max="12" width="10.85546875" style="55" customWidth="1"/>
    <col min="13" max="35" width="10.85546875" style="55"/>
    <col min="36" max="16384" width="10.85546875" style="19"/>
  </cols>
  <sheetData>
    <row r="1" spans="1:15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3"/>
    </row>
    <row r="2" spans="1:15" ht="15.6" x14ac:dyDescent="0.3">
      <c r="A2" s="20"/>
      <c r="B2" s="98"/>
      <c r="C2" s="98"/>
      <c r="D2" s="98"/>
      <c r="E2" s="98"/>
      <c r="F2" s="98"/>
      <c r="G2" s="98"/>
      <c r="H2" s="18"/>
      <c r="I2" s="22"/>
      <c r="J2" s="53"/>
    </row>
    <row r="3" spans="1:15" ht="15.6" x14ac:dyDescent="0.3">
      <c r="A3" s="20"/>
      <c r="B3" s="98"/>
      <c r="C3" s="98"/>
      <c r="D3" s="98"/>
      <c r="E3" s="98"/>
      <c r="F3" s="98"/>
      <c r="G3" s="98"/>
      <c r="H3" s="18"/>
      <c r="I3" s="22"/>
      <c r="J3" s="53"/>
    </row>
    <row r="4" spans="1:15" ht="15.6" x14ac:dyDescent="0.3">
      <c r="A4" s="20"/>
      <c r="B4" s="98"/>
      <c r="C4" s="98"/>
      <c r="D4" s="98"/>
      <c r="E4" s="98"/>
      <c r="F4" s="98"/>
      <c r="G4" s="98"/>
      <c r="H4" s="18"/>
      <c r="I4" s="23"/>
    </row>
    <row r="5" spans="1:15" ht="15.6" x14ac:dyDescent="0.3">
      <c r="A5" s="20"/>
      <c r="B5" s="98"/>
      <c r="C5" s="98"/>
      <c r="D5" s="98"/>
      <c r="E5" s="98"/>
      <c r="F5" s="98"/>
      <c r="G5" s="98"/>
      <c r="H5" s="98"/>
      <c r="I5" s="23"/>
    </row>
    <row r="6" spans="1:15" ht="15.6" x14ac:dyDescent="0.3">
      <c r="A6" s="20"/>
      <c r="B6" s="98"/>
      <c r="C6" s="98"/>
      <c r="D6" s="98"/>
      <c r="E6" s="98"/>
      <c r="F6" s="98"/>
      <c r="G6" s="98"/>
      <c r="H6" s="98"/>
      <c r="I6" s="23"/>
    </row>
    <row r="7" spans="1:15" ht="31.15" customHeight="1" x14ac:dyDescent="0.25">
      <c r="A7" s="20"/>
      <c r="B7" s="24"/>
      <c r="C7" s="269" t="s">
        <v>75</v>
      </c>
      <c r="D7" s="269"/>
      <c r="E7" s="269"/>
      <c r="F7" s="269"/>
      <c r="G7" s="269"/>
      <c r="H7" s="269"/>
      <c r="I7" s="23"/>
    </row>
    <row r="8" spans="1:15" ht="15.6" x14ac:dyDescent="0.3">
      <c r="A8" s="20"/>
      <c r="B8" s="24"/>
      <c r="C8" s="249" t="s">
        <v>326</v>
      </c>
      <c r="D8" s="249"/>
      <c r="E8" s="249"/>
      <c r="F8" s="249"/>
      <c r="G8" s="249"/>
      <c r="H8" s="249"/>
      <c r="I8" s="23"/>
    </row>
    <row r="9" spans="1:15" ht="15.6" x14ac:dyDescent="0.3">
      <c r="A9" s="20"/>
      <c r="B9" s="98"/>
      <c r="C9" s="99"/>
      <c r="D9" s="99"/>
      <c r="E9" s="99"/>
      <c r="F9" s="99"/>
      <c r="G9" s="99"/>
      <c r="H9" s="98"/>
      <c r="I9" s="23"/>
    </row>
    <row r="10" spans="1:15" ht="15.75" customHeight="1" x14ac:dyDescent="0.25">
      <c r="A10" s="20"/>
      <c r="B10" s="18"/>
      <c r="C10" s="258" t="s">
        <v>331</v>
      </c>
      <c r="D10" s="258"/>
      <c r="E10" s="246" t="s">
        <v>210</v>
      </c>
      <c r="F10" s="258" t="s">
        <v>129</v>
      </c>
      <c r="G10" s="258"/>
      <c r="H10" s="246" t="s">
        <v>210</v>
      </c>
      <c r="I10" s="23"/>
    </row>
    <row r="11" spans="1:15" x14ac:dyDescent="0.25">
      <c r="A11" s="20"/>
      <c r="B11" s="60"/>
      <c r="C11" s="120">
        <v>2014</v>
      </c>
      <c r="D11" s="120">
        <v>2015</v>
      </c>
      <c r="E11" s="246"/>
      <c r="F11" s="120">
        <v>2014</v>
      </c>
      <c r="G11" s="120">
        <v>2015</v>
      </c>
      <c r="H11" s="246"/>
      <c r="I11" s="23"/>
      <c r="L11" s="149"/>
    </row>
    <row r="12" spans="1:15" x14ac:dyDescent="0.25">
      <c r="A12" s="20"/>
      <c r="B12" s="60"/>
      <c r="C12" s="99"/>
      <c r="D12" s="99"/>
      <c r="E12" s="99"/>
      <c r="F12" s="99"/>
      <c r="G12" s="99"/>
      <c r="H12" s="99"/>
      <c r="I12" s="23"/>
      <c r="K12" s="199"/>
      <c r="O12" s="197"/>
    </row>
    <row r="13" spans="1:15" x14ac:dyDescent="0.25">
      <c r="A13" s="20"/>
      <c r="B13" s="32" t="s">
        <v>34</v>
      </c>
      <c r="C13" s="57">
        <v>9085.1387984800349</v>
      </c>
      <c r="D13" s="57">
        <v>10561.979762553547</v>
      </c>
      <c r="E13" s="139">
        <v>16.255568537055165</v>
      </c>
      <c r="F13" s="57">
        <v>1469.2679736990488</v>
      </c>
      <c r="G13" s="57">
        <v>1770.2749278366202</v>
      </c>
      <c r="H13" s="140">
        <v>20.486865536158948</v>
      </c>
      <c r="I13" s="23"/>
      <c r="K13" s="199"/>
      <c r="O13" s="197"/>
    </row>
    <row r="14" spans="1:15" x14ac:dyDescent="0.25">
      <c r="A14" s="20"/>
      <c r="B14" s="18" t="s">
        <v>287</v>
      </c>
      <c r="C14" s="171">
        <v>1580.3785782489319</v>
      </c>
      <c r="D14" s="111">
        <v>1824.8292068757939</v>
      </c>
      <c r="E14" s="65">
        <v>15.46785257604002</v>
      </c>
      <c r="F14" s="171">
        <v>259.82863799802431</v>
      </c>
      <c r="G14" s="111">
        <v>331.7901153272</v>
      </c>
      <c r="H14" s="65">
        <v>27.695745120182981</v>
      </c>
      <c r="I14" s="23"/>
      <c r="K14" s="199"/>
    </row>
    <row r="15" spans="1:15" x14ac:dyDescent="0.25">
      <c r="A15" s="20"/>
      <c r="B15" s="18" t="s">
        <v>288</v>
      </c>
      <c r="C15" s="171">
        <v>1168.1683171354837</v>
      </c>
      <c r="D15" s="111">
        <v>1420.549139718765</v>
      </c>
      <c r="E15" s="65">
        <v>21.604833728255478</v>
      </c>
      <c r="F15" s="171">
        <v>191.8231493452748</v>
      </c>
      <c r="G15" s="111">
        <v>239.86358799425</v>
      </c>
      <c r="H15" s="65">
        <v>25.044129873242849</v>
      </c>
      <c r="I15" s="23"/>
      <c r="K15" s="199"/>
    </row>
    <row r="16" spans="1:15" x14ac:dyDescent="0.25">
      <c r="A16" s="20" t="s">
        <v>5</v>
      </c>
      <c r="B16" s="18" t="s">
        <v>289</v>
      </c>
      <c r="C16" s="171">
        <v>1353.6077442453823</v>
      </c>
      <c r="D16" s="111">
        <v>1381.8997012931763</v>
      </c>
      <c r="E16" s="65">
        <v>2.0901148924473922</v>
      </c>
      <c r="F16" s="171">
        <v>213.97275848478901</v>
      </c>
      <c r="G16" s="111">
        <v>227.54125014157998</v>
      </c>
      <c r="H16" s="65">
        <v>6.3412238795601317</v>
      </c>
      <c r="I16" s="23"/>
      <c r="K16" s="199"/>
    </row>
    <row r="17" spans="1:11" x14ac:dyDescent="0.25">
      <c r="A17" s="20" t="s">
        <v>5</v>
      </c>
      <c r="B17" s="18" t="s">
        <v>290</v>
      </c>
      <c r="C17" s="171">
        <v>789.56052008142353</v>
      </c>
      <c r="D17" s="111">
        <v>934.21234660716459</v>
      </c>
      <c r="E17" s="65">
        <v>18.320549577481881</v>
      </c>
      <c r="F17" s="171">
        <v>127.72440456872911</v>
      </c>
      <c r="G17" s="111">
        <v>150.2087250079</v>
      </c>
      <c r="H17" s="65">
        <v>17.603777848948177</v>
      </c>
      <c r="I17" s="23"/>
      <c r="K17" s="199"/>
    </row>
    <row r="18" spans="1:11" x14ac:dyDescent="0.25">
      <c r="A18" s="20" t="s">
        <v>5</v>
      </c>
      <c r="B18" s="18" t="s">
        <v>291</v>
      </c>
      <c r="C18" s="171">
        <v>830.77978060991484</v>
      </c>
      <c r="D18" s="111">
        <v>920.85436716671154</v>
      </c>
      <c r="E18" s="65">
        <v>10.842173661312348</v>
      </c>
      <c r="F18" s="171">
        <v>132.47575723227573</v>
      </c>
      <c r="G18" s="111">
        <v>161.68678356607998</v>
      </c>
      <c r="H18" s="65">
        <v>22.050091989727029</v>
      </c>
      <c r="I18" s="23"/>
      <c r="K18" s="199"/>
    </row>
    <row r="19" spans="1:11" x14ac:dyDescent="0.25">
      <c r="A19" s="20"/>
      <c r="B19" s="18" t="s">
        <v>292</v>
      </c>
      <c r="C19" s="171">
        <v>657.57815869056969</v>
      </c>
      <c r="D19" s="111">
        <v>895.73599493914548</v>
      </c>
      <c r="E19" s="65">
        <v>36.217418887941413</v>
      </c>
      <c r="F19" s="171">
        <v>107.74306004960498</v>
      </c>
      <c r="G19" s="111">
        <v>142.50717996482001</v>
      </c>
      <c r="H19" s="65">
        <v>32.265762545828579</v>
      </c>
      <c r="I19" s="23"/>
      <c r="K19" s="199"/>
    </row>
    <row r="20" spans="1:11" x14ac:dyDescent="0.25">
      <c r="A20" s="20" t="s">
        <v>5</v>
      </c>
      <c r="B20" s="18" t="s">
        <v>293</v>
      </c>
      <c r="C20" s="171">
        <v>730.16281020560405</v>
      </c>
      <c r="D20" s="111">
        <v>822.86696247757959</v>
      </c>
      <c r="E20" s="65">
        <v>12.696367300037004</v>
      </c>
      <c r="F20" s="171">
        <v>115.2052274202006</v>
      </c>
      <c r="G20" s="111">
        <v>131.6080349783</v>
      </c>
      <c r="H20" s="65">
        <v>14.2379021554913</v>
      </c>
      <c r="I20" s="23"/>
      <c r="K20" s="199"/>
    </row>
    <row r="21" spans="1:11" x14ac:dyDescent="0.25">
      <c r="A21" s="20" t="s">
        <v>5</v>
      </c>
      <c r="B21" s="18" t="s">
        <v>294</v>
      </c>
      <c r="C21" s="171">
        <v>714.53997017804625</v>
      </c>
      <c r="D21" s="111">
        <v>822.45150298449096</v>
      </c>
      <c r="E21" s="65">
        <v>15.102238826409643</v>
      </c>
      <c r="F21" s="171">
        <v>118.09763255773083</v>
      </c>
      <c r="G21" s="111">
        <v>142.76674105129999</v>
      </c>
      <c r="H21" s="65">
        <v>20.888740916554703</v>
      </c>
      <c r="I21" s="23"/>
      <c r="K21" s="199"/>
    </row>
    <row r="22" spans="1:11" x14ac:dyDescent="0.25">
      <c r="A22" s="20" t="s">
        <v>5</v>
      </c>
      <c r="B22" s="18" t="s">
        <v>295</v>
      </c>
      <c r="C22" s="171">
        <v>355.43459722879828</v>
      </c>
      <c r="D22" s="111">
        <v>450.28088060497817</v>
      </c>
      <c r="E22" s="65">
        <v>26.684595173250948</v>
      </c>
      <c r="F22" s="171">
        <v>56.286999703999555</v>
      </c>
      <c r="G22" s="111">
        <v>67.65824129391001</v>
      </c>
      <c r="H22" s="65">
        <v>20.202252118089813</v>
      </c>
      <c r="I22" s="23"/>
      <c r="K22" s="199"/>
    </row>
    <row r="23" spans="1:11" x14ac:dyDescent="0.25">
      <c r="A23" s="20"/>
      <c r="B23" s="18" t="s">
        <v>296</v>
      </c>
      <c r="C23" s="171">
        <v>267.06517105488177</v>
      </c>
      <c r="D23" s="111">
        <v>321.41677929892381</v>
      </c>
      <c r="E23" s="65">
        <v>20.351440073356784</v>
      </c>
      <c r="F23" s="171">
        <v>44.117495286144347</v>
      </c>
      <c r="G23" s="111">
        <v>53.333084575339996</v>
      </c>
      <c r="H23" s="65">
        <v>20.888740916554084</v>
      </c>
      <c r="I23" s="23"/>
      <c r="K23" s="199"/>
    </row>
    <row r="24" spans="1:11" x14ac:dyDescent="0.25">
      <c r="A24" s="20" t="s">
        <v>5</v>
      </c>
      <c r="B24" s="18" t="s">
        <v>297</v>
      </c>
      <c r="C24" s="171">
        <v>224.28844129946654</v>
      </c>
      <c r="D24" s="111">
        <v>267.47441167332613</v>
      </c>
      <c r="E24" s="65">
        <v>19.25465713866117</v>
      </c>
      <c r="F24" s="171">
        <v>35.298465468242632</v>
      </c>
      <c r="G24" s="111">
        <v>41.601404916249997</v>
      </c>
      <c r="H24" s="65">
        <v>17.85612877046454</v>
      </c>
      <c r="I24" s="23"/>
      <c r="K24" s="199"/>
    </row>
    <row r="25" spans="1:11" x14ac:dyDescent="0.25">
      <c r="A25" s="20" t="s">
        <v>5</v>
      </c>
      <c r="B25" s="18" t="s">
        <v>298</v>
      </c>
      <c r="C25" s="171">
        <v>145.66277317916169</v>
      </c>
      <c r="D25" s="111">
        <v>181.18587880766887</v>
      </c>
      <c r="E25" s="65">
        <v>24.387223209607999</v>
      </c>
      <c r="F25" s="171">
        <v>23.908187107393065</v>
      </c>
      <c r="G25" s="111">
        <v>29.72188571765</v>
      </c>
      <c r="H25" s="65">
        <v>24.316768913269794</v>
      </c>
      <c r="I25" s="23"/>
      <c r="K25" s="199"/>
    </row>
    <row r="26" spans="1:11" x14ac:dyDescent="0.25">
      <c r="A26" s="20" t="s">
        <v>5</v>
      </c>
      <c r="B26" s="18" t="s">
        <v>299</v>
      </c>
      <c r="C26" s="171">
        <v>84.7456032403786</v>
      </c>
      <c r="D26" s="111">
        <v>109.27764024505356</v>
      </c>
      <c r="E26" s="65">
        <v>28.947858138540241</v>
      </c>
      <c r="F26" s="171">
        <v>13.913058570755684</v>
      </c>
      <c r="G26" s="111">
        <v>16.811924959180001</v>
      </c>
      <c r="H26" s="65">
        <v>20.835579564924277</v>
      </c>
      <c r="I26" s="23"/>
      <c r="K26" s="199"/>
    </row>
    <row r="27" spans="1:11" x14ac:dyDescent="0.25">
      <c r="A27" s="18"/>
      <c r="B27" s="18" t="s">
        <v>300</v>
      </c>
      <c r="C27" s="171">
        <v>75.619004203307156</v>
      </c>
      <c r="D27" s="111">
        <v>91.282226865593827</v>
      </c>
      <c r="E27" s="65">
        <v>20.713341609438494</v>
      </c>
      <c r="F27" s="171">
        <v>11.814328522451348</v>
      </c>
      <c r="G27" s="111">
        <v>13.725713124950001</v>
      </c>
      <c r="H27" s="65">
        <v>16.178529307580682</v>
      </c>
      <c r="I27" s="23"/>
      <c r="K27" s="199"/>
    </row>
    <row r="28" spans="1:11" x14ac:dyDescent="0.25">
      <c r="B28" s="18" t="s">
        <v>301</v>
      </c>
      <c r="C28" s="171">
        <v>43.205259303542221</v>
      </c>
      <c r="D28" s="111">
        <v>44.624111916205223</v>
      </c>
      <c r="E28" s="65">
        <v>3.2839812456505246</v>
      </c>
      <c r="F28" s="171">
        <v>6.8375149320085411</v>
      </c>
      <c r="G28" s="111">
        <v>7.7546262832700004</v>
      </c>
      <c r="H28" s="65">
        <v>13.412933798040783</v>
      </c>
      <c r="I28" s="23"/>
      <c r="K28" s="199"/>
    </row>
    <row r="29" spans="1:11" x14ac:dyDescent="0.25">
      <c r="B29" s="18" t="s">
        <v>302</v>
      </c>
      <c r="C29" s="171">
        <v>25.173296921796016</v>
      </c>
      <c r="D29" s="111">
        <v>29.193909332923813</v>
      </c>
      <c r="E29" s="65">
        <v>15.971735540316123</v>
      </c>
      <c r="F29" s="171">
        <v>3.9719531982584075</v>
      </c>
      <c r="G29" s="111">
        <v>4.5325400063699997</v>
      </c>
      <c r="H29" s="65">
        <v>14.113630753690497</v>
      </c>
      <c r="I29" s="23"/>
      <c r="K29" s="199"/>
    </row>
    <row r="30" spans="1:11" x14ac:dyDescent="0.25">
      <c r="B30" s="18" t="s">
        <v>303</v>
      </c>
      <c r="C30" s="171">
        <v>26.196507270775662</v>
      </c>
      <c r="D30" s="111">
        <v>27.971871654709066</v>
      </c>
      <c r="E30" s="65">
        <v>6.7771033961995686</v>
      </c>
      <c r="F30" s="171">
        <v>4.1329356290036738</v>
      </c>
      <c r="G30" s="111">
        <v>4.8156720703599998</v>
      </c>
      <c r="H30" s="65">
        <v>16.519406606894414</v>
      </c>
      <c r="I30" s="23"/>
      <c r="K30" s="199"/>
    </row>
    <row r="31" spans="1:11" x14ac:dyDescent="0.25">
      <c r="B31" s="18" t="s">
        <v>304</v>
      </c>
      <c r="C31" s="171">
        <v>10.343804966983841</v>
      </c>
      <c r="D31" s="111">
        <v>11.768485872103049</v>
      </c>
      <c r="E31" s="65">
        <v>13.773276948536983</v>
      </c>
      <c r="F31" s="171">
        <v>1.6959207876670037</v>
      </c>
      <c r="G31" s="111">
        <v>1.91551935983</v>
      </c>
      <c r="H31" s="65">
        <v>12.948633789971243</v>
      </c>
      <c r="I31" s="23"/>
    </row>
    <row r="32" spans="1:11" x14ac:dyDescent="0.25">
      <c r="B32" s="18" t="s">
        <v>305</v>
      </c>
      <c r="C32" s="171">
        <v>2.6284604155887035</v>
      </c>
      <c r="D32" s="111">
        <v>4.104344219232229</v>
      </c>
      <c r="E32" s="65">
        <v>56.150124798929781</v>
      </c>
      <c r="F32" s="171">
        <v>0.42048683649478075</v>
      </c>
      <c r="G32" s="111">
        <v>0.43189749808</v>
      </c>
      <c r="H32" s="65">
        <v>2.7136786683596759</v>
      </c>
      <c r="I32" s="23"/>
    </row>
    <row r="33" spans="1:9" x14ac:dyDescent="0.25">
      <c r="B33" s="272"/>
      <c r="F33" s="162">
        <v>0</v>
      </c>
      <c r="G33" s="162">
        <v>0</v>
      </c>
      <c r="I33" s="23"/>
    </row>
    <row r="34" spans="1:9" x14ac:dyDescent="0.25">
      <c r="A34" s="127" t="s">
        <v>4</v>
      </c>
      <c r="B34" s="127"/>
      <c r="C34" s="54"/>
      <c r="D34" s="54"/>
      <c r="E34" s="54"/>
      <c r="F34" s="54"/>
      <c r="G34" s="54"/>
      <c r="H34" s="54"/>
      <c r="I34" s="28"/>
    </row>
  </sheetData>
  <sortState ref="B14:H32">
    <sortCondition descending="1" ref="D14:D32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43
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2"/>
  <sheetViews>
    <sheetView zoomScaleNormal="100" zoomScaleSheetLayoutView="90" workbookViewId="0">
      <selection activeCell="E34" sqref="E34"/>
    </sheetView>
  </sheetViews>
  <sheetFormatPr baseColWidth="10" defaultColWidth="10.85546875" defaultRowHeight="15.75" x14ac:dyDescent="0.25"/>
  <cols>
    <col min="1" max="1" width="1.85546875" style="19" customWidth="1"/>
    <col min="2" max="2" width="43.140625" style="19" customWidth="1"/>
    <col min="3" max="4" width="12.28515625" style="19" customWidth="1"/>
    <col min="5" max="5" width="11.42578125" style="19" customWidth="1"/>
    <col min="6" max="7" width="7.7109375" style="19" customWidth="1"/>
    <col min="8" max="8" width="10.85546875" style="19" customWidth="1"/>
    <col min="9" max="9" width="1.85546875" style="19" customWidth="1"/>
    <col min="10" max="10" width="10.85546875" style="19"/>
    <col min="11" max="11" width="17.42578125" style="55" customWidth="1"/>
    <col min="12" max="12" width="10.85546875" style="55" customWidth="1"/>
    <col min="13" max="29" width="10.85546875" style="55"/>
    <col min="30" max="16384" width="10.85546875" style="19"/>
  </cols>
  <sheetData>
    <row r="1" spans="1:12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3"/>
    </row>
    <row r="2" spans="1:12" ht="15.6" x14ac:dyDescent="0.3">
      <c r="A2" s="20"/>
      <c r="B2" s="121"/>
      <c r="C2" s="121"/>
      <c r="D2" s="121"/>
      <c r="E2" s="121"/>
      <c r="F2" s="121"/>
      <c r="G2" s="121"/>
      <c r="H2" s="18"/>
      <c r="I2" s="22"/>
      <c r="J2" s="53"/>
    </row>
    <row r="3" spans="1:12" ht="15.6" x14ac:dyDescent="0.3">
      <c r="A3" s="20"/>
      <c r="B3" s="121"/>
      <c r="C3" s="121"/>
      <c r="D3" s="121"/>
      <c r="E3" s="121"/>
      <c r="F3" s="121"/>
      <c r="G3" s="121"/>
      <c r="H3" s="18"/>
      <c r="I3" s="22"/>
      <c r="J3" s="53"/>
    </row>
    <row r="4" spans="1:12" ht="15.6" x14ac:dyDescent="0.3">
      <c r="A4" s="20"/>
      <c r="B4" s="121"/>
      <c r="C4" s="121"/>
      <c r="D4" s="121"/>
      <c r="E4" s="121"/>
      <c r="F4" s="121"/>
      <c r="G4" s="121"/>
      <c r="H4" s="18"/>
      <c r="I4" s="23"/>
    </row>
    <row r="5" spans="1:12" ht="15.6" x14ac:dyDescent="0.3">
      <c r="A5" s="20"/>
      <c r="B5" s="121"/>
      <c r="C5" s="121"/>
      <c r="D5" s="121"/>
      <c r="E5" s="121"/>
      <c r="F5" s="121"/>
      <c r="G5" s="121"/>
      <c r="H5" s="121"/>
      <c r="I5" s="23"/>
    </row>
    <row r="6" spans="1:12" ht="15.6" x14ac:dyDescent="0.3">
      <c r="A6" s="20"/>
      <c r="B6" s="121"/>
      <c r="C6" s="121"/>
      <c r="D6" s="121"/>
      <c r="E6" s="121"/>
      <c r="F6" s="121"/>
      <c r="G6" s="121"/>
      <c r="H6" s="121"/>
      <c r="I6" s="23"/>
    </row>
    <row r="7" spans="1:12" x14ac:dyDescent="0.25">
      <c r="A7" s="20"/>
      <c r="B7" s="138"/>
      <c r="C7" s="249" t="s">
        <v>270</v>
      </c>
      <c r="D7" s="249"/>
      <c r="E7" s="249"/>
      <c r="F7" s="249"/>
      <c r="G7" s="249"/>
      <c r="H7" s="249"/>
      <c r="I7" s="23"/>
    </row>
    <row r="8" spans="1:12" ht="15.6" x14ac:dyDescent="0.3">
      <c r="A8" s="20"/>
      <c r="B8" s="24"/>
      <c r="C8" s="249" t="s">
        <v>326</v>
      </c>
      <c r="D8" s="249"/>
      <c r="E8" s="249"/>
      <c r="F8" s="249"/>
      <c r="G8" s="249"/>
      <c r="H8" s="249"/>
      <c r="I8" s="23"/>
    </row>
    <row r="9" spans="1:12" ht="15.6" x14ac:dyDescent="0.3">
      <c r="A9" s="20"/>
      <c r="B9" s="121"/>
      <c r="C9" s="120"/>
      <c r="D9" s="120"/>
      <c r="E9" s="120"/>
      <c r="F9" s="120"/>
      <c r="G9" s="120"/>
      <c r="H9" s="121"/>
      <c r="I9" s="23"/>
    </row>
    <row r="10" spans="1:12" ht="15.75" customHeight="1" x14ac:dyDescent="0.25">
      <c r="A10" s="20"/>
      <c r="B10" s="18"/>
      <c r="C10" s="258" t="s">
        <v>331</v>
      </c>
      <c r="D10" s="258"/>
      <c r="E10" s="246" t="s">
        <v>210</v>
      </c>
      <c r="F10" s="258" t="s">
        <v>129</v>
      </c>
      <c r="G10" s="258"/>
      <c r="H10" s="246" t="s">
        <v>210</v>
      </c>
      <c r="I10" s="23"/>
    </row>
    <row r="11" spans="1:12" x14ac:dyDescent="0.25">
      <c r="A11" s="20"/>
      <c r="B11" s="103"/>
      <c r="C11" s="120">
        <v>2014</v>
      </c>
      <c r="D11" s="120">
        <v>2015</v>
      </c>
      <c r="E11" s="246"/>
      <c r="F11" s="120">
        <v>2014</v>
      </c>
      <c r="G11" s="120">
        <v>2015</v>
      </c>
      <c r="H11" s="246"/>
      <c r="I11" s="23"/>
      <c r="L11" s="149"/>
    </row>
    <row r="12" spans="1:12" ht="15.6" x14ac:dyDescent="0.3">
      <c r="A12" s="20"/>
      <c r="B12" s="103"/>
      <c r="C12" s="120"/>
      <c r="D12" s="120"/>
      <c r="E12" s="120"/>
      <c r="F12" s="120"/>
      <c r="G12" s="120"/>
      <c r="H12" s="120"/>
      <c r="I12" s="23"/>
    </row>
    <row r="13" spans="1:12" x14ac:dyDescent="0.25">
      <c r="A13" s="20"/>
      <c r="B13" s="32" t="s">
        <v>38</v>
      </c>
      <c r="C13" s="57">
        <v>5458.0349398622302</v>
      </c>
      <c r="D13" s="57">
        <v>6295.655078802788</v>
      </c>
      <c r="E13" s="66">
        <v>15.346551426834587</v>
      </c>
      <c r="F13" s="57">
        <v>895.88684709146116</v>
      </c>
      <c r="G13" s="57">
        <v>1052.1152241481902</v>
      </c>
      <c r="H13" s="66">
        <v>17.4384050356283</v>
      </c>
      <c r="I13" s="23"/>
      <c r="K13" s="199"/>
    </row>
    <row r="14" spans="1:12" x14ac:dyDescent="0.25">
      <c r="A14" s="20"/>
      <c r="B14" s="18" t="s">
        <v>306</v>
      </c>
      <c r="C14" s="171">
        <v>2929.7236081158176</v>
      </c>
      <c r="D14" s="111">
        <v>3381.0579357164829</v>
      </c>
      <c r="E14" s="65">
        <v>15.405355179252901</v>
      </c>
      <c r="F14" s="171">
        <v>481.97022840721269</v>
      </c>
      <c r="G14" s="111">
        <v>570.30758915355</v>
      </c>
      <c r="H14" s="65">
        <v>18.328385352404332</v>
      </c>
      <c r="I14" s="23"/>
      <c r="K14" s="199"/>
    </row>
    <row r="15" spans="1:12" x14ac:dyDescent="0.25">
      <c r="A15" s="20"/>
      <c r="B15" s="18" t="s">
        <v>307</v>
      </c>
      <c r="C15" s="171">
        <v>713.63009465625294</v>
      </c>
      <c r="D15" s="111">
        <v>837.33667519702635</v>
      </c>
      <c r="E15" s="65">
        <v>17.334832354619433</v>
      </c>
      <c r="F15" s="171">
        <v>116.89523101881224</v>
      </c>
      <c r="G15" s="111">
        <v>141.95352463809999</v>
      </c>
      <c r="H15" s="65">
        <v>21.436540567899698</v>
      </c>
      <c r="I15" s="23"/>
      <c r="K15" s="199"/>
    </row>
    <row r="16" spans="1:12" x14ac:dyDescent="0.25">
      <c r="A16" s="20" t="s">
        <v>5</v>
      </c>
      <c r="B16" s="18" t="s">
        <v>308</v>
      </c>
      <c r="C16" s="171">
        <v>414.09201161750076</v>
      </c>
      <c r="D16" s="111">
        <v>469.20805687338304</v>
      </c>
      <c r="E16" s="65">
        <v>13.310096236967084</v>
      </c>
      <c r="F16" s="171">
        <v>68.037560048021746</v>
      </c>
      <c r="G16" s="111">
        <v>79.45067605154</v>
      </c>
      <c r="H16" s="65">
        <v>16.774728540327931</v>
      </c>
      <c r="I16" s="23"/>
      <c r="K16" s="199"/>
    </row>
    <row r="17" spans="1:11" x14ac:dyDescent="0.25">
      <c r="A17" s="20" t="s">
        <v>5</v>
      </c>
      <c r="B17" s="18" t="s">
        <v>309</v>
      </c>
      <c r="C17" s="171">
        <v>255.18374010514117</v>
      </c>
      <c r="D17" s="111">
        <v>300.16629606622189</v>
      </c>
      <c r="E17" s="65">
        <v>17.627516526933462</v>
      </c>
      <c r="F17" s="171">
        <v>42.341769284685782</v>
      </c>
      <c r="G17" s="111">
        <v>48.838001979300003</v>
      </c>
      <c r="H17" s="65">
        <v>15.342374219028642</v>
      </c>
      <c r="I17" s="23"/>
      <c r="K17" s="199"/>
    </row>
    <row r="18" spans="1:11" x14ac:dyDescent="0.25">
      <c r="A18" s="20" t="s">
        <v>5</v>
      </c>
      <c r="B18" s="18" t="s">
        <v>310</v>
      </c>
      <c r="C18" s="171">
        <v>234.57869195831159</v>
      </c>
      <c r="D18" s="111">
        <v>267.88701974235664</v>
      </c>
      <c r="E18" s="65">
        <v>14.199212855174626</v>
      </c>
      <c r="F18" s="171">
        <v>38.295944021619668</v>
      </c>
      <c r="G18" s="111">
        <v>44.391299439910007</v>
      </c>
      <c r="H18" s="65">
        <v>15.916451660910248</v>
      </c>
      <c r="I18" s="23"/>
      <c r="K18" s="199"/>
    </row>
    <row r="19" spans="1:11" x14ac:dyDescent="0.25">
      <c r="A19" s="20"/>
      <c r="B19" s="18" t="s">
        <v>311</v>
      </c>
      <c r="C19" s="171">
        <v>194.79975125041966</v>
      </c>
      <c r="D19" s="111">
        <v>249.77676430034873</v>
      </c>
      <c r="E19" s="65">
        <v>28.222321998376088</v>
      </c>
      <c r="F19" s="171">
        <v>31.927780867222459</v>
      </c>
      <c r="G19" s="111">
        <v>35.219886980710001</v>
      </c>
      <c r="H19" s="65">
        <v>10.311102193974486</v>
      </c>
      <c r="I19" s="23"/>
      <c r="K19" s="199"/>
    </row>
    <row r="20" spans="1:11" x14ac:dyDescent="0.25">
      <c r="A20" s="20" t="s">
        <v>5</v>
      </c>
      <c r="B20" s="18" t="s">
        <v>312</v>
      </c>
      <c r="C20" s="171">
        <v>192.77589753277428</v>
      </c>
      <c r="D20" s="111">
        <v>197.06626238041864</v>
      </c>
      <c r="E20" s="65">
        <v>2.2255711956495672</v>
      </c>
      <c r="F20" s="171">
        <v>30.586378259769958</v>
      </c>
      <c r="G20" s="111">
        <v>33.01699752311</v>
      </c>
      <c r="H20" s="65">
        <v>7.946737736311249</v>
      </c>
      <c r="I20" s="23"/>
      <c r="K20" s="199"/>
    </row>
    <row r="21" spans="1:11" x14ac:dyDescent="0.25">
      <c r="A21" s="20" t="s">
        <v>5</v>
      </c>
      <c r="B21" s="18" t="s">
        <v>313</v>
      </c>
      <c r="C21" s="171">
        <v>164.4181804441379</v>
      </c>
      <c r="D21" s="111">
        <v>189.79619882640586</v>
      </c>
      <c r="E21" s="65">
        <v>15.435043931100001</v>
      </c>
      <c r="F21" s="171">
        <v>26.99473863602832</v>
      </c>
      <c r="G21" s="111">
        <v>31.686403589650002</v>
      </c>
      <c r="H21" s="65">
        <v>17.379923609854806</v>
      </c>
      <c r="I21" s="23"/>
      <c r="K21" s="199"/>
    </row>
    <row r="22" spans="1:11" x14ac:dyDescent="0.25">
      <c r="A22" s="20" t="s">
        <v>5</v>
      </c>
      <c r="B22" s="18" t="s">
        <v>314</v>
      </c>
      <c r="C22" s="171">
        <v>114.2268810675689</v>
      </c>
      <c r="D22" s="111">
        <v>125.1053920214848</v>
      </c>
      <c r="E22" s="65">
        <v>9.523599744862965</v>
      </c>
      <c r="F22" s="171">
        <v>19.0627750750491</v>
      </c>
      <c r="G22" s="111">
        <v>20.915388418509998</v>
      </c>
      <c r="H22" s="65">
        <v>9.7184871361449829</v>
      </c>
      <c r="I22" s="23"/>
      <c r="K22" s="199"/>
    </row>
    <row r="23" spans="1:11" x14ac:dyDescent="0.25">
      <c r="A23" s="20"/>
      <c r="B23" s="18" t="s">
        <v>315</v>
      </c>
      <c r="C23" s="171">
        <v>66.867190983666688</v>
      </c>
      <c r="D23" s="111">
        <v>72.938849210936112</v>
      </c>
      <c r="E23" s="65">
        <v>9.080175401345203</v>
      </c>
      <c r="F23" s="171">
        <v>10.835643305392681</v>
      </c>
      <c r="G23" s="111">
        <v>12.24924829785</v>
      </c>
      <c r="H23" s="65">
        <v>13.04587971951603</v>
      </c>
      <c r="I23" s="23"/>
      <c r="K23" s="199"/>
    </row>
    <row r="24" spans="1:11" x14ac:dyDescent="0.25">
      <c r="A24" s="20" t="s">
        <v>5</v>
      </c>
      <c r="B24" s="18" t="s">
        <v>316</v>
      </c>
      <c r="C24" s="171">
        <v>43.20415201208872</v>
      </c>
      <c r="D24" s="111">
        <v>49.498765280799823</v>
      </c>
      <c r="E24" s="65">
        <v>14.569463756515443</v>
      </c>
      <c r="F24" s="171">
        <v>7.1060923180697788</v>
      </c>
      <c r="G24" s="111">
        <v>8.39624967576</v>
      </c>
      <c r="H24" s="65">
        <v>18.155651516228332</v>
      </c>
      <c r="I24" s="23"/>
      <c r="K24" s="199"/>
    </row>
    <row r="25" spans="1:11" x14ac:dyDescent="0.25">
      <c r="A25" s="20" t="s">
        <v>5</v>
      </c>
      <c r="B25" s="18" t="s">
        <v>317</v>
      </c>
      <c r="C25" s="171">
        <v>39.358978786602108</v>
      </c>
      <c r="D25" s="111">
        <v>45.333216074649918</v>
      </c>
      <c r="E25" s="65">
        <v>15.17884221650958</v>
      </c>
      <c r="F25" s="171">
        <v>6.4900073951148647</v>
      </c>
      <c r="G25" s="111">
        <v>7.5080888410200002</v>
      </c>
      <c r="H25" s="65">
        <v>15.686907331900146</v>
      </c>
      <c r="I25" s="23"/>
      <c r="K25" s="199"/>
    </row>
    <row r="26" spans="1:11" x14ac:dyDescent="0.25">
      <c r="A26" s="20" t="s">
        <v>5</v>
      </c>
      <c r="B26" s="18" t="s">
        <v>318</v>
      </c>
      <c r="C26" s="171">
        <v>33.563872047270692</v>
      </c>
      <c r="D26" s="111">
        <v>37.498000350921956</v>
      </c>
      <c r="E26" s="65">
        <v>11.721318380997614</v>
      </c>
      <c r="F26" s="171">
        <v>5.2852970905176555</v>
      </c>
      <c r="G26" s="111">
        <v>6.3754359433300003</v>
      </c>
      <c r="H26" s="65">
        <v>20.625876542837318</v>
      </c>
      <c r="I26" s="23"/>
      <c r="K26" s="199"/>
    </row>
    <row r="27" spans="1:11" x14ac:dyDescent="0.25">
      <c r="A27" s="20"/>
      <c r="B27" s="18" t="s">
        <v>319</v>
      </c>
      <c r="C27" s="171">
        <v>29.77258627483139</v>
      </c>
      <c r="D27" s="111">
        <v>36.105083520175405</v>
      </c>
      <c r="E27" s="65">
        <v>21.269557125096881</v>
      </c>
      <c r="F27" s="171">
        <v>4.93956238481434</v>
      </c>
      <c r="G27" s="111">
        <v>6.0266891117399997</v>
      </c>
      <c r="H27" s="65">
        <v>22.008563557529005</v>
      </c>
      <c r="I27" s="23"/>
      <c r="K27" s="199"/>
    </row>
    <row r="28" spans="1:11" x14ac:dyDescent="0.25">
      <c r="A28" s="20"/>
      <c r="B28" s="18" t="s">
        <v>320</v>
      </c>
      <c r="C28" s="171">
        <v>22.698515619362652</v>
      </c>
      <c r="D28" s="111">
        <v>24.87057475688329</v>
      </c>
      <c r="E28" s="65">
        <v>9.5691681955968555</v>
      </c>
      <c r="F28" s="171">
        <v>3.6596954071519181</v>
      </c>
      <c r="G28" s="111">
        <v>4.1525306930800001</v>
      </c>
      <c r="H28" s="65">
        <v>13.466565686449329</v>
      </c>
      <c r="I28" s="23"/>
      <c r="K28" s="199"/>
    </row>
    <row r="29" spans="1:11" x14ac:dyDescent="0.25">
      <c r="A29" s="20"/>
      <c r="B29" s="18" t="s">
        <v>321</v>
      </c>
      <c r="C29" s="171">
        <v>9.140787390484796</v>
      </c>
      <c r="D29" s="111">
        <v>12.009988484294523</v>
      </c>
      <c r="E29" s="65">
        <v>31.388992777541837</v>
      </c>
      <c r="F29" s="171">
        <v>1.4581435719778644</v>
      </c>
      <c r="G29" s="111">
        <v>1.6272138110300001</v>
      </c>
      <c r="H29" s="65">
        <v>11.594896572688263</v>
      </c>
      <c r="I29" s="23"/>
    </row>
    <row r="30" spans="1:11" x14ac:dyDescent="0.25">
      <c r="A30" s="20"/>
      <c r="B30" s="136"/>
      <c r="C30" s="141"/>
      <c r="D30" s="142"/>
      <c r="E30" s="143"/>
      <c r="F30" s="141"/>
      <c r="G30" s="141"/>
      <c r="H30" s="144"/>
      <c r="I30" s="23"/>
    </row>
    <row r="31" spans="1:11" x14ac:dyDescent="0.25">
      <c r="A31" s="20"/>
      <c r="B31" s="271"/>
      <c r="C31" s="18"/>
      <c r="D31" s="18"/>
      <c r="E31" s="18"/>
      <c r="F31" s="18"/>
      <c r="G31" s="18"/>
      <c r="H31" s="18"/>
      <c r="I31" s="23"/>
      <c r="K31" s="18"/>
    </row>
    <row r="32" spans="1:11" x14ac:dyDescent="0.25">
      <c r="A32" s="83" t="s">
        <v>4</v>
      </c>
      <c r="B32" s="83"/>
      <c r="C32" s="54"/>
      <c r="D32" s="54"/>
      <c r="E32" s="54"/>
      <c r="F32" s="54"/>
      <c r="G32" s="54"/>
      <c r="H32" s="54"/>
      <c r="I32" s="28"/>
      <c r="K32" s="18"/>
    </row>
  </sheetData>
  <sortState ref="B14:H29">
    <sortCondition descending="1" ref="D14:D29"/>
  </sortState>
  <mergeCells count="6">
    <mergeCell ref="C7:H7"/>
    <mergeCell ref="C10:D10"/>
    <mergeCell ref="E10:E11"/>
    <mergeCell ref="F10:G10"/>
    <mergeCell ref="H10:H11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44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45</vt:i4>
      </vt:variant>
      <vt:variant>
        <vt:lpstr>Rangos con nombre</vt:lpstr>
      </vt:variant>
      <vt:variant>
        <vt:i4>45</vt:i4>
      </vt:variant>
    </vt:vector>
  </HeadingPairs>
  <TitlesOfParts>
    <vt:vector size="90" baseType="lpstr">
      <vt:lpstr>Indice</vt:lpstr>
      <vt:lpstr>Gasto_total_mes</vt:lpstr>
      <vt:lpstr>Gasto_total_año_corrido</vt:lpstr>
      <vt:lpstr>Gasto_total_alimentos</vt:lpstr>
      <vt:lpstr>Gasto_total_vivienda</vt:lpstr>
      <vt:lpstr>Gasto_total_vestuario_y_calzado</vt:lpstr>
      <vt:lpstr>Gasto_total_salud</vt:lpstr>
      <vt:lpstr>Gasto_total_educación</vt:lpstr>
      <vt:lpstr>Gasto_total_cultura_ y_diversió</vt:lpstr>
      <vt:lpstr>Gasto_total_transporte_y_comuni</vt:lpstr>
      <vt:lpstr>Gasto_total_otros</vt:lpstr>
      <vt:lpstr>Subgrupos_alimentos</vt:lpstr>
      <vt:lpstr>Subgrupos_vivienda</vt:lpstr>
      <vt:lpstr>Subgrupos_vestuario</vt:lpstr>
      <vt:lpstr>Subgrupos_salud</vt:lpstr>
      <vt:lpstr>Subgrupos_educación</vt:lpstr>
      <vt:lpstr>Subgrupos_cultura</vt:lpstr>
      <vt:lpstr>Subgrupos_transporte</vt:lpstr>
      <vt:lpstr>Subgrupos_otros</vt:lpstr>
      <vt:lpstr>Total_ing_bajos</vt:lpstr>
      <vt:lpstr>Ing_bajos__grupo_alimentos</vt:lpstr>
      <vt:lpstr>Ing_bajos_grupo_vivienda</vt:lpstr>
      <vt:lpstr>Ing_bajos_grupo_vestuario</vt:lpstr>
      <vt:lpstr>Ing_bajos_grupo_salud</vt:lpstr>
      <vt:lpstr>Ing_bajos_grupo_educación</vt:lpstr>
      <vt:lpstr>Ing_bajos_grupos_cultura</vt:lpstr>
      <vt:lpstr>Ing_bajos_grupos_transporte</vt:lpstr>
      <vt:lpstr>Ing_bajos_grupos_otros</vt:lpstr>
      <vt:lpstr>Total_ing_altos</vt:lpstr>
      <vt:lpstr>Ing_altos_grupos_alimentos</vt:lpstr>
      <vt:lpstr>Ing_altos_grupos_vivienda</vt:lpstr>
      <vt:lpstr>Ing_altos_grupos_vestuario</vt:lpstr>
      <vt:lpstr>Ing_altos_grupos_salud</vt:lpstr>
      <vt:lpstr>Ing_altos_grupos_educación</vt:lpstr>
      <vt:lpstr>Ing_altos_grupos_cultura</vt:lpstr>
      <vt:lpstr>Ing_altos_grupos_transporte</vt:lpstr>
      <vt:lpstr>Ing_altos_grupos_otros</vt:lpstr>
      <vt:lpstr>Artículos_alimentos</vt:lpstr>
      <vt:lpstr>Artículos_vivienda</vt:lpstr>
      <vt:lpstr>Artículos_vestuario</vt:lpstr>
      <vt:lpstr>Artículos_salud</vt:lpstr>
      <vt:lpstr>Artículos_educación</vt:lpstr>
      <vt:lpstr>Artículos_cultura</vt:lpstr>
      <vt:lpstr>Artículos_transporte</vt:lpstr>
      <vt:lpstr>Artículos_otros</vt:lpstr>
      <vt:lpstr>Artículos_alimentos!Área_de_impresión</vt:lpstr>
      <vt:lpstr>Artículos_cultura!Área_de_impresión</vt:lpstr>
      <vt:lpstr>Artículos_educación!Área_de_impresión</vt:lpstr>
      <vt:lpstr>Artículos_otros!Área_de_impresión</vt:lpstr>
      <vt:lpstr>Artículos_salud!Área_de_impresión</vt:lpstr>
      <vt:lpstr>Artículos_transporte!Área_de_impresión</vt:lpstr>
      <vt:lpstr>Artículos_vestuario!Área_de_impresión</vt:lpstr>
      <vt:lpstr>Artículos_vivienda!Área_de_impresión</vt:lpstr>
      <vt:lpstr>Gasto_total_alimentos!Área_de_impresión</vt:lpstr>
      <vt:lpstr>Gasto_total_año_corrido!Área_de_impresión</vt:lpstr>
      <vt:lpstr>'Gasto_total_cultura_ y_diversió'!Área_de_impresión</vt:lpstr>
      <vt:lpstr>Gasto_total_educación!Área_de_impresión</vt:lpstr>
      <vt:lpstr>Gasto_total_mes!Área_de_impresión</vt:lpstr>
      <vt:lpstr>Gasto_total_otros!Área_de_impresión</vt:lpstr>
      <vt:lpstr>Gasto_total_salud!Área_de_impresión</vt:lpstr>
      <vt:lpstr>Gasto_total_transporte_y_comuni!Área_de_impresión</vt:lpstr>
      <vt:lpstr>Gasto_total_vestuario_y_calzado!Área_de_impresión</vt:lpstr>
      <vt:lpstr>Gasto_total_vivienda!Área_de_impresión</vt:lpstr>
      <vt:lpstr>Indice!Área_de_impresión</vt:lpstr>
      <vt:lpstr>Ing_altos_grupos_alimentos!Área_de_impresión</vt:lpstr>
      <vt:lpstr>Ing_altos_grupos_cultura!Área_de_impresión</vt:lpstr>
      <vt:lpstr>Ing_altos_grupos_educación!Área_de_impresión</vt:lpstr>
      <vt:lpstr>Ing_altos_grupos_otros!Área_de_impresión</vt:lpstr>
      <vt:lpstr>Ing_altos_grupos_salud!Área_de_impresión</vt:lpstr>
      <vt:lpstr>Ing_altos_grupos_transporte!Área_de_impresión</vt:lpstr>
      <vt:lpstr>Ing_altos_grupos_vestuario!Área_de_impresión</vt:lpstr>
      <vt:lpstr>Ing_altos_grupos_vivienda!Área_de_impresión</vt:lpstr>
      <vt:lpstr>Ing_bajos__grupo_alimentos!Área_de_impresión</vt:lpstr>
      <vt:lpstr>Ing_bajos_grupo_educación!Área_de_impresión</vt:lpstr>
      <vt:lpstr>Ing_bajos_grupo_salud!Área_de_impresión</vt:lpstr>
      <vt:lpstr>Ing_bajos_grupo_vestuario!Área_de_impresión</vt:lpstr>
      <vt:lpstr>Ing_bajos_grupo_vivienda!Área_de_impresión</vt:lpstr>
      <vt:lpstr>Ing_bajos_grupos_cultura!Área_de_impresión</vt:lpstr>
      <vt:lpstr>Ing_bajos_grupos_otros!Área_de_impresión</vt:lpstr>
      <vt:lpstr>Ing_bajos_grupos_transporte!Área_de_impresión</vt:lpstr>
      <vt:lpstr>Subgrupos_alimentos!Área_de_impresión</vt:lpstr>
      <vt:lpstr>Subgrupos_cultura!Área_de_impresión</vt:lpstr>
      <vt:lpstr>Subgrupos_educación!Área_de_impresión</vt:lpstr>
      <vt:lpstr>Subgrupos_otros!Área_de_impresión</vt:lpstr>
      <vt:lpstr>Subgrupos_salud!Área_de_impresión</vt:lpstr>
      <vt:lpstr>Subgrupos_transporte!Área_de_impresión</vt:lpstr>
      <vt:lpstr>Subgrupos_vestuario!Área_de_impresión</vt:lpstr>
      <vt:lpstr>Subgrupos_vivienda!Área_de_impresión</vt:lpstr>
      <vt:lpstr>Total_ing_altos!Área_de_impresión</vt:lpstr>
      <vt:lpstr>Total_ing_bajos!Área_de_impresión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Gina Marcela Ospina Palomo</cp:lastModifiedBy>
  <cp:lastPrinted>2015-07-23T20:16:07Z</cp:lastPrinted>
  <dcterms:created xsi:type="dcterms:W3CDTF">2014-02-11T20:01:44Z</dcterms:created>
  <dcterms:modified xsi:type="dcterms:W3CDTF">2015-07-23T20:33:34Z</dcterms:modified>
</cp:coreProperties>
</file>