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autoCompressPictures="0" defaultThemeVersion="124226"/>
  <bookViews>
    <workbookView xWindow="-45" yWindow="120" windowWidth="10155" windowHeight="4965" tabRatio="900" activeTab="1"/>
  </bookViews>
  <sheets>
    <sheet name="Índice" sheetId="15" r:id="rId1"/>
    <sheet name="Area censada" sheetId="167" r:id="rId2"/>
    <sheet name="Area proceso edificaciones" sheetId="182" r:id="rId3"/>
    <sheet name="Area proceso vivienda" sheetId="185" r:id="rId4"/>
    <sheet name="Area proceso VIS" sheetId="187" r:id="rId5"/>
    <sheet name="Area proceso VIP" sheetId="188" r:id="rId6"/>
    <sheet name="Area proceso VIS 70-135smmlv" sheetId="193" r:id="rId7"/>
    <sheet name="Area proceso No VIS" sheetId="189" r:id="rId8"/>
    <sheet name="Area proceso otros destinos" sheetId="186" r:id="rId9"/>
    <sheet name="Area nueva edificaciones" sheetId="190" r:id="rId10"/>
    <sheet name="Area nueva vivienda" sheetId="191" r:id="rId11"/>
    <sheet name="Area nueva VIS" sheetId="192" r:id="rId12"/>
    <sheet name="Area nueva VIP" sheetId="194" r:id="rId13"/>
    <sheet name="Area nueva VIS 70-135smml" sheetId="195" r:id="rId14"/>
    <sheet name="Area nueva No VIS" sheetId="196" r:id="rId15"/>
    <sheet name="Area nueva otros destinos" sheetId="217" r:id="rId16"/>
    <sheet name="Histórico Usaquén" sheetId="197" r:id="rId17"/>
    <sheet name="Histórico Chapinero" sheetId="198" r:id="rId18"/>
    <sheet name="Histórico Santafé" sheetId="199" r:id="rId19"/>
    <sheet name="Histórico San Cristóbal" sheetId="200" r:id="rId20"/>
    <sheet name="Histórico Usme" sheetId="201" r:id="rId21"/>
    <sheet name="Histórico Tunjuelito" sheetId="202" r:id="rId22"/>
    <sheet name="Histórico Bosa" sheetId="204" r:id="rId23"/>
    <sheet name="Histórico Kennedy" sheetId="205" r:id="rId24"/>
    <sheet name="Histórico Fontibón" sheetId="206" r:id="rId25"/>
    <sheet name="Histórico Engativá" sheetId="207" r:id="rId26"/>
    <sheet name="Histórico Suba" sheetId="208" r:id="rId27"/>
    <sheet name="Histórico Barrios Unidos" sheetId="209" r:id="rId28"/>
    <sheet name="Histórico Teusaquillo" sheetId="210" r:id="rId29"/>
    <sheet name="Histórico Los Mártires" sheetId="211" r:id="rId30"/>
    <sheet name="Histórico Antonio Nariño" sheetId="212" r:id="rId31"/>
    <sheet name="Histórico Puente Aranda" sheetId="213" r:id="rId32"/>
    <sheet name="Histórico La Candelaria" sheetId="214" r:id="rId33"/>
    <sheet name="Histórico Rafael Uribe" sheetId="215" r:id="rId34"/>
    <sheet name="Histórico Ciudad Bolívar" sheetId="216" r:id="rId35"/>
  </sheets>
  <externalReferences>
    <externalReference r:id="rId36"/>
    <externalReference r:id="rId37"/>
    <externalReference r:id="rId38"/>
    <externalReference r:id="rId39"/>
    <externalReference r:id="rId40"/>
  </externalReferences>
  <definedNames>
    <definedName name="\a" localSheetId="1">#REF!</definedName>
    <definedName name="\a" localSheetId="9">#REF!</definedName>
    <definedName name="\a" localSheetId="14">#REF!</definedName>
    <definedName name="\a" localSheetId="15">#REF!</definedName>
    <definedName name="\a" localSheetId="12">#REF!</definedName>
    <definedName name="\a" localSheetId="11">#REF!</definedName>
    <definedName name="\a" localSheetId="13">#REF!</definedName>
    <definedName name="\a" localSheetId="10">#REF!</definedName>
    <definedName name="\a" localSheetId="2">#REF!</definedName>
    <definedName name="\a" localSheetId="7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a" localSheetId="30">#REF!</definedName>
    <definedName name="\a" localSheetId="27">#REF!</definedName>
    <definedName name="\a" localSheetId="22">#REF!</definedName>
    <definedName name="\a" localSheetId="17">#REF!</definedName>
    <definedName name="\a" localSheetId="34">#REF!</definedName>
    <definedName name="\a" localSheetId="25">#REF!</definedName>
    <definedName name="\a" localSheetId="24">#REF!</definedName>
    <definedName name="\a" localSheetId="23">#REF!</definedName>
    <definedName name="\a" localSheetId="32">#REF!</definedName>
    <definedName name="\a" localSheetId="29">#REF!</definedName>
    <definedName name="\a" localSheetId="31">#REF!</definedName>
    <definedName name="\a" localSheetId="33">#REF!</definedName>
    <definedName name="\a" localSheetId="19">#REF!</definedName>
    <definedName name="\a" localSheetId="18">#REF!</definedName>
    <definedName name="\a" localSheetId="26">#REF!</definedName>
    <definedName name="\a" localSheetId="28">#REF!</definedName>
    <definedName name="\a" localSheetId="21">#REF!</definedName>
    <definedName name="\a" localSheetId="16">#REF!</definedName>
    <definedName name="\a" localSheetId="20">#REF!</definedName>
    <definedName name="\a" localSheetId="0">#REF!</definedName>
    <definedName name="\y" localSheetId="1">#REF!</definedName>
    <definedName name="\y" localSheetId="9">#REF!</definedName>
    <definedName name="\y" localSheetId="14">#REF!</definedName>
    <definedName name="\y" localSheetId="15">#REF!</definedName>
    <definedName name="\y" localSheetId="12">#REF!</definedName>
    <definedName name="\y" localSheetId="11">#REF!</definedName>
    <definedName name="\y" localSheetId="13">#REF!</definedName>
    <definedName name="\y" localSheetId="10">#REF!</definedName>
    <definedName name="\y" localSheetId="2">#REF!</definedName>
    <definedName name="\y" localSheetId="7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y" localSheetId="30">#REF!</definedName>
    <definedName name="\y" localSheetId="27">#REF!</definedName>
    <definedName name="\y" localSheetId="22">#REF!</definedName>
    <definedName name="\y" localSheetId="17">#REF!</definedName>
    <definedName name="\y" localSheetId="34">#REF!</definedName>
    <definedName name="\y" localSheetId="25">#REF!</definedName>
    <definedName name="\y" localSheetId="24">#REF!</definedName>
    <definedName name="\y" localSheetId="23">#REF!</definedName>
    <definedName name="\y" localSheetId="32">#REF!</definedName>
    <definedName name="\y" localSheetId="29">#REF!</definedName>
    <definedName name="\y" localSheetId="31">#REF!</definedName>
    <definedName name="\y" localSheetId="33">#REF!</definedName>
    <definedName name="\y" localSheetId="19">#REF!</definedName>
    <definedName name="\y" localSheetId="18">#REF!</definedName>
    <definedName name="\y" localSheetId="26">#REF!</definedName>
    <definedName name="\y" localSheetId="28">#REF!</definedName>
    <definedName name="\y" localSheetId="21">#REF!</definedName>
    <definedName name="\y" localSheetId="16">#REF!</definedName>
    <definedName name="\y" localSheetId="20">#REF!</definedName>
    <definedName name="\y" localSheetId="0">#REF!</definedName>
    <definedName name="\z" localSheetId="1">#REF!</definedName>
    <definedName name="\z" localSheetId="9">#REF!</definedName>
    <definedName name="\z" localSheetId="14">#REF!</definedName>
    <definedName name="\z" localSheetId="15">#REF!</definedName>
    <definedName name="\z" localSheetId="12">#REF!</definedName>
    <definedName name="\z" localSheetId="11">#REF!</definedName>
    <definedName name="\z" localSheetId="13">#REF!</definedName>
    <definedName name="\z" localSheetId="10">#REF!</definedName>
    <definedName name="\z" localSheetId="2">#REF!</definedName>
    <definedName name="\z" localSheetId="7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\z" localSheetId="30">#REF!</definedName>
    <definedName name="\z" localSheetId="27">#REF!</definedName>
    <definedName name="\z" localSheetId="22">#REF!</definedName>
    <definedName name="\z" localSheetId="17">#REF!</definedName>
    <definedName name="\z" localSheetId="34">#REF!</definedName>
    <definedName name="\z" localSheetId="25">#REF!</definedName>
    <definedName name="\z" localSheetId="24">#REF!</definedName>
    <definedName name="\z" localSheetId="23">#REF!</definedName>
    <definedName name="\z" localSheetId="32">#REF!</definedName>
    <definedName name="\z" localSheetId="29">#REF!</definedName>
    <definedName name="\z" localSheetId="31">#REF!</definedName>
    <definedName name="\z" localSheetId="33">#REF!</definedName>
    <definedName name="\z" localSheetId="19">#REF!</definedName>
    <definedName name="\z" localSheetId="18">#REF!</definedName>
    <definedName name="\z" localSheetId="26">#REF!</definedName>
    <definedName name="\z" localSheetId="28">#REF!</definedName>
    <definedName name="\z" localSheetId="21">#REF!</definedName>
    <definedName name="\z" localSheetId="16">#REF!</definedName>
    <definedName name="\z" localSheetId="20">#REF!</definedName>
    <definedName name="\z" localSheetId="0">#REF!</definedName>
    <definedName name="_C" localSheetId="9">#REF!</definedName>
    <definedName name="_C" localSheetId="14">#REF!</definedName>
    <definedName name="_C" localSheetId="15">#REF!</definedName>
    <definedName name="_C" localSheetId="12">#REF!</definedName>
    <definedName name="_C" localSheetId="11">#REF!</definedName>
    <definedName name="_C" localSheetId="13">#REF!</definedName>
    <definedName name="_C" localSheetId="10">#REF!</definedName>
    <definedName name="_C" localSheetId="2">#REF!</definedName>
    <definedName name="_C" localSheetId="7">#REF!</definedName>
    <definedName name="_C" localSheetId="8">#REF!</definedName>
    <definedName name="_C" localSheetId="5">#REF!</definedName>
    <definedName name="_C" localSheetId="4">#REF!</definedName>
    <definedName name="_C" localSheetId="6">#REF!</definedName>
    <definedName name="_C" localSheetId="3">#REF!</definedName>
    <definedName name="_C" localSheetId="30">#REF!</definedName>
    <definedName name="_C" localSheetId="27">#REF!</definedName>
    <definedName name="_C" localSheetId="22">#REF!</definedName>
    <definedName name="_C" localSheetId="17">#REF!</definedName>
    <definedName name="_C" localSheetId="34">#REF!</definedName>
    <definedName name="_C" localSheetId="25">#REF!</definedName>
    <definedName name="_C" localSheetId="24">#REF!</definedName>
    <definedName name="_C" localSheetId="23">#REF!</definedName>
    <definedName name="_C" localSheetId="32">#REF!</definedName>
    <definedName name="_C" localSheetId="29">#REF!</definedName>
    <definedName name="_C" localSheetId="31">#REF!</definedName>
    <definedName name="_C" localSheetId="33">#REF!</definedName>
    <definedName name="_C" localSheetId="19">#REF!</definedName>
    <definedName name="_C" localSheetId="18">#REF!</definedName>
    <definedName name="_C" localSheetId="26">#REF!</definedName>
    <definedName name="_C" localSheetId="28">#REF!</definedName>
    <definedName name="_C" localSheetId="21">#REF!</definedName>
    <definedName name="_C" localSheetId="16">#REF!</definedName>
    <definedName name="_C" localSheetId="20">#REF!</definedName>
    <definedName name="_C" localSheetId="0">#REF!</definedName>
    <definedName name="_Fill" localSheetId="1" hidden="1">#REF!</definedName>
    <definedName name="_Fill" localSheetId="9" hidden="1">#REF!</definedName>
    <definedName name="_Fill" localSheetId="14" hidden="1">#REF!</definedName>
    <definedName name="_Fill" localSheetId="15" hidden="1">#REF!</definedName>
    <definedName name="_Fill" localSheetId="12" hidden="1">#REF!</definedName>
    <definedName name="_Fill" localSheetId="11" hidden="1">#REF!</definedName>
    <definedName name="_Fill" localSheetId="13" hidden="1">#REF!</definedName>
    <definedName name="_Fill" localSheetId="10" hidden="1">#REF!</definedName>
    <definedName name="_Fill" localSheetId="2" hidden="1">#REF!</definedName>
    <definedName name="_Fill" localSheetId="7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Fill" localSheetId="30" hidden="1">#REF!</definedName>
    <definedName name="_Fill" localSheetId="27" hidden="1">#REF!</definedName>
    <definedName name="_Fill" localSheetId="22" hidden="1">#REF!</definedName>
    <definedName name="_Fill" localSheetId="17" hidden="1">#REF!</definedName>
    <definedName name="_Fill" localSheetId="34" hidden="1">#REF!</definedName>
    <definedName name="_Fill" localSheetId="25" hidden="1">#REF!</definedName>
    <definedName name="_Fill" localSheetId="24" hidden="1">#REF!</definedName>
    <definedName name="_Fill" localSheetId="23" hidden="1">#REF!</definedName>
    <definedName name="_Fill" localSheetId="32" hidden="1">#REF!</definedName>
    <definedName name="_Fill" localSheetId="29" hidden="1">#REF!</definedName>
    <definedName name="_Fill" localSheetId="31" hidden="1">#REF!</definedName>
    <definedName name="_Fill" localSheetId="33" hidden="1">#REF!</definedName>
    <definedName name="_Fill" localSheetId="19" hidden="1">#REF!</definedName>
    <definedName name="_Fill" localSheetId="18" hidden="1">#REF!</definedName>
    <definedName name="_Fill" localSheetId="26" hidden="1">#REF!</definedName>
    <definedName name="_Fill" localSheetId="28" hidden="1">#REF!</definedName>
    <definedName name="_Fill" localSheetId="21" hidden="1">#REF!</definedName>
    <definedName name="_Fill" localSheetId="16" hidden="1">#REF!</definedName>
    <definedName name="_Fill" localSheetId="20" hidden="1">#REF!</definedName>
    <definedName name="_Fill" localSheetId="0" hidden="1">#REF!</definedName>
    <definedName name="_Key1" localSheetId="1" hidden="1">#REF!</definedName>
    <definedName name="_Key1" localSheetId="9" hidden="1">#REF!</definedName>
    <definedName name="_Key1" localSheetId="14" hidden="1">#REF!</definedName>
    <definedName name="_Key1" localSheetId="15" hidden="1">#REF!</definedName>
    <definedName name="_Key1" localSheetId="12" hidden="1">#REF!</definedName>
    <definedName name="_Key1" localSheetId="11" hidden="1">#REF!</definedName>
    <definedName name="_Key1" localSheetId="13" hidden="1">#REF!</definedName>
    <definedName name="_Key1" localSheetId="10" hidden="1">#REF!</definedName>
    <definedName name="_Key1" localSheetId="2" hidden="1">#REF!</definedName>
    <definedName name="_Key1" localSheetId="7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Key1" localSheetId="30" hidden="1">#REF!</definedName>
    <definedName name="_Key1" localSheetId="27" hidden="1">#REF!</definedName>
    <definedName name="_Key1" localSheetId="22" hidden="1">#REF!</definedName>
    <definedName name="_Key1" localSheetId="17" hidden="1">#REF!</definedName>
    <definedName name="_Key1" localSheetId="34" hidden="1">#REF!</definedName>
    <definedName name="_Key1" localSheetId="25" hidden="1">#REF!</definedName>
    <definedName name="_Key1" localSheetId="24" hidden="1">#REF!</definedName>
    <definedName name="_Key1" localSheetId="23" hidden="1">#REF!</definedName>
    <definedName name="_Key1" localSheetId="32" hidden="1">#REF!</definedName>
    <definedName name="_Key1" localSheetId="29" hidden="1">#REF!</definedName>
    <definedName name="_Key1" localSheetId="31" hidden="1">#REF!</definedName>
    <definedName name="_Key1" localSheetId="33" hidden="1">#REF!</definedName>
    <definedName name="_Key1" localSheetId="19" hidden="1">#REF!</definedName>
    <definedName name="_Key1" localSheetId="18" hidden="1">#REF!</definedName>
    <definedName name="_Key1" localSheetId="26" hidden="1">#REF!</definedName>
    <definedName name="_Key1" localSheetId="28" hidden="1">#REF!</definedName>
    <definedName name="_Key1" localSheetId="21" hidden="1">#REF!</definedName>
    <definedName name="_Key1" localSheetId="16" hidden="1">#REF!</definedName>
    <definedName name="_Key1" localSheetId="20" hidden="1">#REF!</definedName>
    <definedName name="_Key1" localSheetId="0" hidden="1">#REF!</definedName>
    <definedName name="_Order1" hidden="1">255</definedName>
    <definedName name="_Sort" localSheetId="1" hidden="1">#REF!</definedName>
    <definedName name="_Sort" localSheetId="9" hidden="1">#REF!</definedName>
    <definedName name="_Sort" localSheetId="14" hidden="1">#REF!</definedName>
    <definedName name="_Sort" localSheetId="15" hidden="1">#REF!</definedName>
    <definedName name="_Sort" localSheetId="12" hidden="1">#REF!</definedName>
    <definedName name="_Sort" localSheetId="11" hidden="1">#REF!</definedName>
    <definedName name="_Sort" localSheetId="13" hidden="1">#REF!</definedName>
    <definedName name="_Sort" localSheetId="10" hidden="1">#REF!</definedName>
    <definedName name="_Sort" localSheetId="2" hidden="1">#REF!</definedName>
    <definedName name="_Sort" localSheetId="7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Sort" localSheetId="30" hidden="1">#REF!</definedName>
    <definedName name="_Sort" localSheetId="27" hidden="1">#REF!</definedName>
    <definedName name="_Sort" localSheetId="22" hidden="1">#REF!</definedName>
    <definedName name="_Sort" localSheetId="17" hidden="1">#REF!</definedName>
    <definedName name="_Sort" localSheetId="34" hidden="1">#REF!</definedName>
    <definedName name="_Sort" localSheetId="25" hidden="1">#REF!</definedName>
    <definedName name="_Sort" localSheetId="24" hidden="1">#REF!</definedName>
    <definedName name="_Sort" localSheetId="23" hidden="1">#REF!</definedName>
    <definedName name="_Sort" localSheetId="32" hidden="1">#REF!</definedName>
    <definedName name="_Sort" localSheetId="29" hidden="1">#REF!</definedName>
    <definedName name="_Sort" localSheetId="31" hidden="1">#REF!</definedName>
    <definedName name="_Sort" localSheetId="33" hidden="1">#REF!</definedName>
    <definedName name="_Sort" localSheetId="19" hidden="1">#REF!</definedName>
    <definedName name="_Sort" localSheetId="18" hidden="1">#REF!</definedName>
    <definedName name="_Sort" localSheetId="26" hidden="1">#REF!</definedName>
    <definedName name="_Sort" localSheetId="28" hidden="1">#REF!</definedName>
    <definedName name="_Sort" localSheetId="21" hidden="1">#REF!</definedName>
    <definedName name="_Sort" localSheetId="16" hidden="1">#REF!</definedName>
    <definedName name="_Sort" localSheetId="20" hidden="1">#REF!</definedName>
    <definedName name="_Sort" localSheetId="0" hidden="1">#REF!</definedName>
    <definedName name="_Table1_In1" localSheetId="9" hidden="1">#REF!</definedName>
    <definedName name="_Table1_In1" localSheetId="14" hidden="1">#REF!</definedName>
    <definedName name="_Table1_In1" localSheetId="15" hidden="1">#REF!</definedName>
    <definedName name="_Table1_In1" localSheetId="12" hidden="1">#REF!</definedName>
    <definedName name="_Table1_In1" localSheetId="11" hidden="1">#REF!</definedName>
    <definedName name="_Table1_In1" localSheetId="13" hidden="1">#REF!</definedName>
    <definedName name="_Table1_In1" localSheetId="10" hidden="1">#REF!</definedName>
    <definedName name="_Table1_In1" localSheetId="2" hidden="1">#REF!</definedName>
    <definedName name="_Table1_In1" localSheetId="7" hidden="1">#REF!</definedName>
    <definedName name="_Table1_In1" localSheetId="8" hidden="1">#REF!</definedName>
    <definedName name="_Table1_In1" localSheetId="5" hidden="1">#REF!</definedName>
    <definedName name="_Table1_In1" localSheetId="4" hidden="1">#REF!</definedName>
    <definedName name="_Table1_In1" localSheetId="6" hidden="1">#REF!</definedName>
    <definedName name="_Table1_In1" localSheetId="3" hidden="1">#REF!</definedName>
    <definedName name="_Table1_In1" localSheetId="30" hidden="1">#REF!</definedName>
    <definedName name="_Table1_In1" localSheetId="27" hidden="1">#REF!</definedName>
    <definedName name="_Table1_In1" localSheetId="22" hidden="1">#REF!</definedName>
    <definedName name="_Table1_In1" localSheetId="17" hidden="1">#REF!</definedName>
    <definedName name="_Table1_In1" localSheetId="34" hidden="1">#REF!</definedName>
    <definedName name="_Table1_In1" localSheetId="25" hidden="1">#REF!</definedName>
    <definedName name="_Table1_In1" localSheetId="24" hidden="1">#REF!</definedName>
    <definedName name="_Table1_In1" localSheetId="23" hidden="1">#REF!</definedName>
    <definedName name="_Table1_In1" localSheetId="32" hidden="1">#REF!</definedName>
    <definedName name="_Table1_In1" localSheetId="29" hidden="1">#REF!</definedName>
    <definedName name="_Table1_In1" localSheetId="31" hidden="1">#REF!</definedName>
    <definedName name="_Table1_In1" localSheetId="33" hidden="1">#REF!</definedName>
    <definedName name="_Table1_In1" localSheetId="19" hidden="1">#REF!</definedName>
    <definedName name="_Table1_In1" localSheetId="18" hidden="1">#REF!</definedName>
    <definedName name="_Table1_In1" localSheetId="26" hidden="1">#REF!</definedName>
    <definedName name="_Table1_In1" localSheetId="28" hidden="1">#REF!</definedName>
    <definedName name="_Table1_In1" localSheetId="21" hidden="1">#REF!</definedName>
    <definedName name="_Table1_In1" localSheetId="16" hidden="1">#REF!</definedName>
    <definedName name="_Table1_In1" localSheetId="20" hidden="1">#REF!</definedName>
    <definedName name="_Table1_In1" localSheetId="0" hidden="1">#REF!</definedName>
    <definedName name="_Table1_Out" localSheetId="9" hidden="1">#REF!</definedName>
    <definedName name="_Table1_Out" localSheetId="14" hidden="1">#REF!</definedName>
    <definedName name="_Table1_Out" localSheetId="15" hidden="1">#REF!</definedName>
    <definedName name="_Table1_Out" localSheetId="12" hidden="1">#REF!</definedName>
    <definedName name="_Table1_Out" localSheetId="11" hidden="1">#REF!</definedName>
    <definedName name="_Table1_Out" localSheetId="13" hidden="1">#REF!</definedName>
    <definedName name="_Table1_Out" localSheetId="10" hidden="1">#REF!</definedName>
    <definedName name="_Table1_Out" localSheetId="2" hidden="1">#REF!</definedName>
    <definedName name="_Table1_Out" localSheetId="7" hidden="1">#REF!</definedName>
    <definedName name="_Table1_Out" localSheetId="8" hidden="1">#REF!</definedName>
    <definedName name="_Table1_Out" localSheetId="5" hidden="1">#REF!</definedName>
    <definedName name="_Table1_Out" localSheetId="4" hidden="1">#REF!</definedName>
    <definedName name="_Table1_Out" localSheetId="6" hidden="1">#REF!</definedName>
    <definedName name="_Table1_Out" localSheetId="3" hidden="1">#REF!</definedName>
    <definedName name="_Table1_Out" localSheetId="30" hidden="1">#REF!</definedName>
    <definedName name="_Table1_Out" localSheetId="27" hidden="1">#REF!</definedName>
    <definedName name="_Table1_Out" localSheetId="22" hidden="1">#REF!</definedName>
    <definedName name="_Table1_Out" localSheetId="17" hidden="1">#REF!</definedName>
    <definedName name="_Table1_Out" localSheetId="34" hidden="1">#REF!</definedName>
    <definedName name="_Table1_Out" localSheetId="25" hidden="1">#REF!</definedName>
    <definedName name="_Table1_Out" localSheetId="24" hidden="1">#REF!</definedName>
    <definedName name="_Table1_Out" localSheetId="23" hidden="1">#REF!</definedName>
    <definedName name="_Table1_Out" localSheetId="32" hidden="1">#REF!</definedName>
    <definedName name="_Table1_Out" localSheetId="29" hidden="1">#REF!</definedName>
    <definedName name="_Table1_Out" localSheetId="31" hidden="1">#REF!</definedName>
    <definedName name="_Table1_Out" localSheetId="33" hidden="1">#REF!</definedName>
    <definedName name="_Table1_Out" localSheetId="19" hidden="1">#REF!</definedName>
    <definedName name="_Table1_Out" localSheetId="18" hidden="1">#REF!</definedName>
    <definedName name="_Table1_Out" localSheetId="26" hidden="1">#REF!</definedName>
    <definedName name="_Table1_Out" localSheetId="28" hidden="1">#REF!</definedName>
    <definedName name="_Table1_Out" localSheetId="21" hidden="1">#REF!</definedName>
    <definedName name="_Table1_Out" localSheetId="16" hidden="1">#REF!</definedName>
    <definedName name="_Table1_Out" localSheetId="20" hidden="1">#REF!</definedName>
    <definedName name="_Table1_Out" localSheetId="0" hidden="1">#REF!</definedName>
    <definedName name="_TBL3" localSheetId="9">#REF!</definedName>
    <definedName name="_TBL3" localSheetId="14">#REF!</definedName>
    <definedName name="_TBL3" localSheetId="15">#REF!</definedName>
    <definedName name="_TBL3" localSheetId="12">#REF!</definedName>
    <definedName name="_TBL3" localSheetId="11">#REF!</definedName>
    <definedName name="_TBL3" localSheetId="13">#REF!</definedName>
    <definedName name="_TBL3" localSheetId="10">#REF!</definedName>
    <definedName name="_TBL3" localSheetId="2">#REF!</definedName>
    <definedName name="_TBL3" localSheetId="7">#REF!</definedName>
    <definedName name="_TBL3" localSheetId="8">#REF!</definedName>
    <definedName name="_TBL3" localSheetId="5">#REF!</definedName>
    <definedName name="_TBL3" localSheetId="4">#REF!</definedName>
    <definedName name="_TBL3" localSheetId="6">#REF!</definedName>
    <definedName name="_TBL3" localSheetId="3">#REF!</definedName>
    <definedName name="_TBL3" localSheetId="30">#REF!</definedName>
    <definedName name="_TBL3" localSheetId="27">#REF!</definedName>
    <definedName name="_TBL3" localSheetId="22">#REF!</definedName>
    <definedName name="_TBL3" localSheetId="17">#REF!</definedName>
    <definedName name="_TBL3" localSheetId="34">#REF!</definedName>
    <definedName name="_TBL3" localSheetId="25">#REF!</definedName>
    <definedName name="_TBL3" localSheetId="24">#REF!</definedName>
    <definedName name="_TBL3" localSheetId="23">#REF!</definedName>
    <definedName name="_TBL3" localSheetId="32">#REF!</definedName>
    <definedName name="_TBL3" localSheetId="29">#REF!</definedName>
    <definedName name="_TBL3" localSheetId="31">#REF!</definedName>
    <definedName name="_TBL3" localSheetId="33">#REF!</definedName>
    <definedName name="_TBL3" localSheetId="19">#REF!</definedName>
    <definedName name="_TBL3" localSheetId="18">#REF!</definedName>
    <definedName name="_TBL3" localSheetId="26">#REF!</definedName>
    <definedName name="_TBL3" localSheetId="28">#REF!</definedName>
    <definedName name="_TBL3" localSheetId="21">#REF!</definedName>
    <definedName name="_TBL3" localSheetId="16">#REF!</definedName>
    <definedName name="_TBL3" localSheetId="20">#REF!</definedName>
    <definedName name="_TBL3" localSheetId="0">#REF!</definedName>
    <definedName name="a" localSheetId="1">[1]BASE!#REF!</definedName>
    <definedName name="a" localSheetId="9">[2]BASE!#REF!</definedName>
    <definedName name="a" localSheetId="14">[2]BASE!#REF!</definedName>
    <definedName name="a" localSheetId="15">[2]BASE!#REF!</definedName>
    <definedName name="a" localSheetId="12">[2]BASE!#REF!</definedName>
    <definedName name="a" localSheetId="11">[2]BASE!#REF!</definedName>
    <definedName name="a" localSheetId="13">[2]BASE!#REF!</definedName>
    <definedName name="a" localSheetId="10">[2]BASE!#REF!</definedName>
    <definedName name="a" localSheetId="2">[2]BASE!#REF!</definedName>
    <definedName name="a" localSheetId="7">[2]BASE!#REF!</definedName>
    <definedName name="a" localSheetId="8">[2]BASE!#REF!</definedName>
    <definedName name="a" localSheetId="5">[2]BASE!#REF!</definedName>
    <definedName name="a" localSheetId="4">[2]BASE!#REF!</definedName>
    <definedName name="a" localSheetId="6">[2]BASE!#REF!</definedName>
    <definedName name="a" localSheetId="3">[2]BASE!#REF!</definedName>
    <definedName name="a" localSheetId="30">[2]BASE!#REF!</definedName>
    <definedName name="a" localSheetId="27">[2]BASE!#REF!</definedName>
    <definedName name="a" localSheetId="22">[2]BASE!#REF!</definedName>
    <definedName name="a" localSheetId="17">[2]BASE!#REF!</definedName>
    <definedName name="a" localSheetId="34">[2]BASE!#REF!</definedName>
    <definedName name="a" localSheetId="25">[2]BASE!#REF!</definedName>
    <definedName name="a" localSheetId="24">[2]BASE!#REF!</definedName>
    <definedName name="a" localSheetId="23">[2]BASE!#REF!</definedName>
    <definedName name="a" localSheetId="32">[2]BASE!#REF!</definedName>
    <definedName name="a" localSheetId="29">[2]BASE!#REF!</definedName>
    <definedName name="a" localSheetId="31">[2]BASE!#REF!</definedName>
    <definedName name="a" localSheetId="33">[2]BASE!#REF!</definedName>
    <definedName name="a" localSheetId="19">[2]BASE!#REF!</definedName>
    <definedName name="a" localSheetId="18">[2]BASE!#REF!</definedName>
    <definedName name="a" localSheetId="26">[2]BASE!#REF!</definedName>
    <definedName name="a" localSheetId="28">[2]BASE!#REF!</definedName>
    <definedName name="a" localSheetId="21">[2]BASE!#REF!</definedName>
    <definedName name="a" localSheetId="16">[2]BASE!#REF!</definedName>
    <definedName name="a" localSheetId="20">[2]BASE!#REF!</definedName>
    <definedName name="a">[2]BASE!#REF!</definedName>
    <definedName name="A_IMPRESIÓN_IM" localSheetId="9">#REF!</definedName>
    <definedName name="A_IMPRESIÓN_IM" localSheetId="14">#REF!</definedName>
    <definedName name="A_IMPRESIÓN_IM" localSheetId="15">#REF!</definedName>
    <definedName name="A_IMPRESIÓN_IM" localSheetId="12">#REF!</definedName>
    <definedName name="A_IMPRESIÓN_IM" localSheetId="11">#REF!</definedName>
    <definedName name="A_IMPRESIÓN_IM" localSheetId="13">#REF!</definedName>
    <definedName name="A_IMPRESIÓN_IM" localSheetId="10">#REF!</definedName>
    <definedName name="A_IMPRESIÓN_IM" localSheetId="2">#REF!</definedName>
    <definedName name="A_IMPRESIÓN_IM" localSheetId="7">#REF!</definedName>
    <definedName name="A_IMPRESIÓN_IM" localSheetId="8">#REF!</definedName>
    <definedName name="A_IMPRESIÓN_IM" localSheetId="5">#REF!</definedName>
    <definedName name="A_IMPRESIÓN_IM" localSheetId="4">#REF!</definedName>
    <definedName name="A_IMPRESIÓN_IM" localSheetId="6">#REF!</definedName>
    <definedName name="A_IMPRESIÓN_IM" localSheetId="3">#REF!</definedName>
    <definedName name="A_IMPRESIÓN_IM" localSheetId="30">#REF!</definedName>
    <definedName name="A_IMPRESIÓN_IM" localSheetId="27">#REF!</definedName>
    <definedName name="A_IMPRESIÓN_IM" localSheetId="22">#REF!</definedName>
    <definedName name="A_IMPRESIÓN_IM" localSheetId="17">#REF!</definedName>
    <definedName name="A_IMPRESIÓN_IM" localSheetId="34">#REF!</definedName>
    <definedName name="A_IMPRESIÓN_IM" localSheetId="25">#REF!</definedName>
    <definedName name="A_IMPRESIÓN_IM" localSheetId="24">#REF!</definedName>
    <definedName name="A_IMPRESIÓN_IM" localSheetId="23">#REF!</definedName>
    <definedName name="A_IMPRESIÓN_IM" localSheetId="32">#REF!</definedName>
    <definedName name="A_IMPRESIÓN_IM" localSheetId="29">#REF!</definedName>
    <definedName name="A_IMPRESIÓN_IM" localSheetId="31">#REF!</definedName>
    <definedName name="A_IMPRESIÓN_IM" localSheetId="33">#REF!</definedName>
    <definedName name="A_IMPRESIÓN_IM" localSheetId="19">#REF!</definedName>
    <definedName name="A_IMPRESIÓN_IM" localSheetId="18">#REF!</definedName>
    <definedName name="A_IMPRESIÓN_IM" localSheetId="26">#REF!</definedName>
    <definedName name="A_IMPRESIÓN_IM" localSheetId="28">#REF!</definedName>
    <definedName name="A_IMPRESIÓN_IM" localSheetId="21">#REF!</definedName>
    <definedName name="A_IMPRESIÓN_IM" localSheetId="16">#REF!</definedName>
    <definedName name="A_IMPRESIÓN_IM" localSheetId="20">#REF!</definedName>
    <definedName name="A_IMPRESIÓN_IM" localSheetId="0">#REF!</definedName>
    <definedName name="ABR._89" localSheetId="1">'[3]ipc indice 2'!$L$1:$L$311</definedName>
    <definedName name="ABR._89" localSheetId="9">'[4]ipc indice 2'!$L$1:$L$311</definedName>
    <definedName name="ABR._89" localSheetId="14">'[4]ipc indice 2'!$L$1:$L$311</definedName>
    <definedName name="ABR._89" localSheetId="15">'[4]ipc indice 2'!$L$1:$L$311</definedName>
    <definedName name="ABR._89" localSheetId="1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0">'[4]ipc indice 2'!$L$1:$L$311</definedName>
    <definedName name="ABR._89" localSheetId="2">'[4]ipc indice 2'!$L$1:$L$311</definedName>
    <definedName name="ABR._89" localSheetId="7">'[4]ipc indice 2'!$L$1:$L$311</definedName>
    <definedName name="ABR._89" localSheetId="8">'[4]ipc indice 2'!$L$1:$L$311</definedName>
    <definedName name="ABR._89" localSheetId="5">'[4]ipc indice 2'!$L$1:$L$311</definedName>
    <definedName name="ABR._89" localSheetId="4">'[4]ipc indice 2'!$L$1:$L$311</definedName>
    <definedName name="ABR._89" localSheetId="6">'[4]ipc indice 2'!$L$1:$L$311</definedName>
    <definedName name="ABR._89" localSheetId="3">'[4]ipc indice 2'!$L$1:$L$311</definedName>
    <definedName name="ABR._89" localSheetId="30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17">'[4]ipc indice 2'!$L$1:$L$311</definedName>
    <definedName name="ABR._89" localSheetId="34">'[4]ipc indice 2'!$L$1:$L$311</definedName>
    <definedName name="ABR._89" localSheetId="25">'[4]ipc indice 2'!$L$1:$L$311</definedName>
    <definedName name="ABR._89" localSheetId="24">'[4]ipc indice 2'!$L$1:$L$311</definedName>
    <definedName name="ABR._89" localSheetId="23">'[4]ipc indice 2'!$L$1:$L$311</definedName>
    <definedName name="ABR._89" localSheetId="32">'[4]ipc indice 2'!$L$1:$L$311</definedName>
    <definedName name="ABR._89" localSheetId="29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19">'[4]ipc indice 2'!$L$1:$L$311</definedName>
    <definedName name="ABR._89" localSheetId="18">'[4]ipc indice 2'!$L$1:$L$311</definedName>
    <definedName name="ABR._89" localSheetId="26">'[4]ipc indice 2'!$L$1:$L$311</definedName>
    <definedName name="ABR._89" localSheetId="28">'[4]ipc indice 2'!$L$1:$L$311</definedName>
    <definedName name="ABR._89" localSheetId="21">'[4]ipc indice 2'!$L$1:$L$311</definedName>
    <definedName name="ABR._89" localSheetId="16">'[4]ipc indice 2'!$L$1:$L$311</definedName>
    <definedName name="ABR._89" localSheetId="20">'[4]ipc indice 2'!$L$1:$L$311</definedName>
    <definedName name="ABR._89" localSheetId="0">'[4]ipc indice 2'!$L$1:$L$311</definedName>
    <definedName name="AGO._89" localSheetId="1">'[3]ipc indice 2'!$P$1:$P$311</definedName>
    <definedName name="AGO._89" localSheetId="9">'[4]ipc indice 2'!$P$1:$P$311</definedName>
    <definedName name="AGO._89" localSheetId="14">'[4]ipc indice 2'!$P$1:$P$311</definedName>
    <definedName name="AGO._89" localSheetId="15">'[4]ipc indice 2'!$P$1:$P$311</definedName>
    <definedName name="AGO._89" localSheetId="1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0">'[4]ipc indice 2'!$P$1:$P$311</definedName>
    <definedName name="AGO._89" localSheetId="2">'[4]ipc indice 2'!$P$1:$P$311</definedName>
    <definedName name="AGO._89" localSheetId="7">'[4]ipc indice 2'!$P$1:$P$311</definedName>
    <definedName name="AGO._89" localSheetId="8">'[4]ipc indice 2'!$P$1:$P$311</definedName>
    <definedName name="AGO._89" localSheetId="5">'[4]ipc indice 2'!$P$1:$P$311</definedName>
    <definedName name="AGO._89" localSheetId="4">'[4]ipc indice 2'!$P$1:$P$311</definedName>
    <definedName name="AGO._89" localSheetId="6">'[4]ipc indice 2'!$P$1:$P$311</definedName>
    <definedName name="AGO._89" localSheetId="3">'[4]ipc indice 2'!$P$1:$P$311</definedName>
    <definedName name="AGO._89" localSheetId="30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17">'[4]ipc indice 2'!$P$1:$P$311</definedName>
    <definedName name="AGO._89" localSheetId="34">'[4]ipc indice 2'!$P$1:$P$311</definedName>
    <definedName name="AGO._89" localSheetId="25">'[4]ipc indice 2'!$P$1:$P$311</definedName>
    <definedName name="AGO._89" localSheetId="24">'[4]ipc indice 2'!$P$1:$P$311</definedName>
    <definedName name="AGO._89" localSheetId="23">'[4]ipc indice 2'!$P$1:$P$311</definedName>
    <definedName name="AGO._89" localSheetId="32">'[4]ipc indice 2'!$P$1:$P$311</definedName>
    <definedName name="AGO._89" localSheetId="29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19">'[4]ipc indice 2'!$P$1:$P$311</definedName>
    <definedName name="AGO._89" localSheetId="18">'[4]ipc indice 2'!$P$1:$P$311</definedName>
    <definedName name="AGO._89" localSheetId="26">'[4]ipc indice 2'!$P$1:$P$311</definedName>
    <definedName name="AGO._89" localSheetId="28">'[4]ipc indice 2'!$P$1:$P$311</definedName>
    <definedName name="AGO._89" localSheetId="21">'[4]ipc indice 2'!$P$1:$P$311</definedName>
    <definedName name="AGO._89" localSheetId="16">'[4]ipc indice 2'!$P$1:$P$311</definedName>
    <definedName name="AGO._89" localSheetId="20">'[4]ipc indice 2'!$P$1:$P$311</definedName>
    <definedName name="AGO._89" localSheetId="0">'[4]ipc indice 2'!$P$1:$P$311</definedName>
    <definedName name="AÑO" localSheetId="9">#REF!</definedName>
    <definedName name="AÑO" localSheetId="14">#REF!</definedName>
    <definedName name="AÑO" localSheetId="15">#REF!</definedName>
    <definedName name="AÑO" localSheetId="12">#REF!</definedName>
    <definedName name="AÑO" localSheetId="11">#REF!</definedName>
    <definedName name="AÑO" localSheetId="13">#REF!</definedName>
    <definedName name="AÑO" localSheetId="10">#REF!</definedName>
    <definedName name="AÑO" localSheetId="2">#REF!</definedName>
    <definedName name="AÑO" localSheetId="7">#REF!</definedName>
    <definedName name="AÑO" localSheetId="8">#REF!</definedName>
    <definedName name="AÑO" localSheetId="5">#REF!</definedName>
    <definedName name="AÑO" localSheetId="4">#REF!</definedName>
    <definedName name="AÑO" localSheetId="6">#REF!</definedName>
    <definedName name="AÑO" localSheetId="3">#REF!</definedName>
    <definedName name="AÑO" localSheetId="30">#REF!</definedName>
    <definedName name="AÑO" localSheetId="27">#REF!</definedName>
    <definedName name="AÑO" localSheetId="22">#REF!</definedName>
    <definedName name="AÑO" localSheetId="17">#REF!</definedName>
    <definedName name="AÑO" localSheetId="34">#REF!</definedName>
    <definedName name="AÑO" localSheetId="25">#REF!</definedName>
    <definedName name="AÑO" localSheetId="24">#REF!</definedName>
    <definedName name="AÑO" localSheetId="23">#REF!</definedName>
    <definedName name="AÑO" localSheetId="32">#REF!</definedName>
    <definedName name="AÑO" localSheetId="29">#REF!</definedName>
    <definedName name="AÑO" localSheetId="31">#REF!</definedName>
    <definedName name="AÑO" localSheetId="33">#REF!</definedName>
    <definedName name="AÑO" localSheetId="19">#REF!</definedName>
    <definedName name="AÑO" localSheetId="18">#REF!</definedName>
    <definedName name="AÑO" localSheetId="26">#REF!</definedName>
    <definedName name="AÑO" localSheetId="28">#REF!</definedName>
    <definedName name="AÑO" localSheetId="21">#REF!</definedName>
    <definedName name="AÑO" localSheetId="16">#REF!</definedName>
    <definedName name="AÑO" localSheetId="20">#REF!</definedName>
    <definedName name="AÑO" localSheetId="0">#REF!</definedName>
    <definedName name="_xlnm.Print_Area" localSheetId="1">'Area censada'!$A$1:$K$51</definedName>
    <definedName name="_xlnm.Print_Area" localSheetId="9">'Area nueva edificaciones'!$A$1:$L$54</definedName>
    <definedName name="_xlnm.Print_Area" localSheetId="14">'Area nueva No VIS'!$A$1:$L$53</definedName>
    <definedName name="_xlnm.Print_Area" localSheetId="15">'Area nueva otros destinos'!$A$1:$L$53</definedName>
    <definedName name="_xlnm.Print_Area" localSheetId="12">'Area nueva VIP'!$A$1:$L$55</definedName>
    <definedName name="_xlnm.Print_Area" localSheetId="11">'Area nueva VIS'!$A$1:$L$53</definedName>
    <definedName name="_xlnm.Print_Area" localSheetId="13">'Area nueva VIS 70-135smml'!$A$1:$L$54</definedName>
    <definedName name="_xlnm.Print_Area" localSheetId="10">'Area nueva vivienda'!$A$1:$L$54</definedName>
    <definedName name="_xlnm.Print_Area" localSheetId="2">'Area proceso edificaciones'!$A$1:$L$54</definedName>
    <definedName name="_xlnm.Print_Area" localSheetId="7">'Area proceso No VIS'!$A$1:$L$54</definedName>
    <definedName name="_xlnm.Print_Area" localSheetId="8">'Area proceso otros destinos'!$A$1:$L$54</definedName>
    <definedName name="_xlnm.Print_Area" localSheetId="5">'Area proceso VIP'!$A$1:$L$57</definedName>
    <definedName name="_xlnm.Print_Area" localSheetId="4">'Area proceso VIS'!$A$1:$L$57</definedName>
    <definedName name="_xlnm.Print_Area" localSheetId="6">'Area proceso VIS 70-135smmlv'!$A$1:$L$52</definedName>
    <definedName name="_xlnm.Print_Area" localSheetId="3">'Area proceso vivienda'!$A$1:$L$55</definedName>
    <definedName name="_xlnm.Print_Area" localSheetId="30">'Histórico Antonio Nariño'!$A$1:$L$52</definedName>
    <definedName name="_xlnm.Print_Area" localSheetId="27">'Histórico Barrios Unidos'!$A$1:$L$52</definedName>
    <definedName name="_xlnm.Print_Area" localSheetId="22">'Histórico Bosa'!$A$1:$L$52</definedName>
    <definedName name="_xlnm.Print_Area" localSheetId="17">'Histórico Chapinero'!$A$1:$L$52</definedName>
    <definedName name="_xlnm.Print_Area" localSheetId="34">'Histórico Ciudad Bolívar'!$A$1:$L$52</definedName>
    <definedName name="_xlnm.Print_Area" localSheetId="25">'Histórico Engativá'!$A$1:$L$52</definedName>
    <definedName name="_xlnm.Print_Area" localSheetId="24">'Histórico Fontibón'!$A$1:$L$52</definedName>
    <definedName name="_xlnm.Print_Area" localSheetId="23">'Histórico Kennedy'!$A$1:$L$52</definedName>
    <definedName name="_xlnm.Print_Area" localSheetId="32">'Histórico La Candelaria'!$A$1:$L$52</definedName>
    <definedName name="_xlnm.Print_Area" localSheetId="29">'Histórico Los Mártires'!$A$1:$L$52</definedName>
    <definedName name="_xlnm.Print_Area" localSheetId="31">'Histórico Puente Aranda'!$A$1:$L$52</definedName>
    <definedName name="_xlnm.Print_Area" localSheetId="33">'Histórico Rafael Uribe'!$A$1:$L$52</definedName>
    <definedName name="_xlnm.Print_Area" localSheetId="19">'Histórico San Cristóbal'!$A$1:$L$52</definedName>
    <definedName name="_xlnm.Print_Area" localSheetId="18">'Histórico Santafé'!$A$1:$L$52</definedName>
    <definedName name="_xlnm.Print_Area" localSheetId="26">'Histórico Suba'!$A$1:$L$52</definedName>
    <definedName name="_xlnm.Print_Area" localSheetId="28">'Histórico Teusaquillo'!$A$1:$L$52</definedName>
    <definedName name="_xlnm.Print_Area" localSheetId="21">'Histórico Tunjuelito'!$A$1:$L$52</definedName>
    <definedName name="_xlnm.Print_Area" localSheetId="16">'Histórico Usaquén'!$A$1:$L$52</definedName>
    <definedName name="_xlnm.Print_Area" localSheetId="20">'Histórico Usme'!$A$1:$L$52</definedName>
    <definedName name="_xlnm.Print_Area" localSheetId="0">Índice!$A$1:$L$35</definedName>
    <definedName name="BASE" localSheetId="9">#REF!</definedName>
    <definedName name="BASE" localSheetId="14">#REF!</definedName>
    <definedName name="BASE" localSheetId="15">#REF!</definedName>
    <definedName name="BASE" localSheetId="12">#REF!</definedName>
    <definedName name="BASE" localSheetId="11">#REF!</definedName>
    <definedName name="BASE" localSheetId="13">#REF!</definedName>
    <definedName name="BASE" localSheetId="10">#REF!</definedName>
    <definedName name="BASE" localSheetId="2">#REF!</definedName>
    <definedName name="BASE" localSheetId="7">#REF!</definedName>
    <definedName name="BASE" localSheetId="8">#REF!</definedName>
    <definedName name="BASE" localSheetId="5">#REF!</definedName>
    <definedName name="BASE" localSheetId="4">#REF!</definedName>
    <definedName name="BASE" localSheetId="6">#REF!</definedName>
    <definedName name="BASE" localSheetId="3">#REF!</definedName>
    <definedName name="BASE" localSheetId="30">#REF!</definedName>
    <definedName name="BASE" localSheetId="27">#REF!</definedName>
    <definedName name="BASE" localSheetId="22">#REF!</definedName>
    <definedName name="BASE" localSheetId="17">#REF!</definedName>
    <definedName name="BASE" localSheetId="34">#REF!</definedName>
    <definedName name="BASE" localSheetId="25">#REF!</definedName>
    <definedName name="BASE" localSheetId="24">#REF!</definedName>
    <definedName name="BASE" localSheetId="23">#REF!</definedName>
    <definedName name="BASE" localSheetId="32">#REF!</definedName>
    <definedName name="BASE" localSheetId="29">#REF!</definedName>
    <definedName name="BASE" localSheetId="31">#REF!</definedName>
    <definedName name="BASE" localSheetId="33">#REF!</definedName>
    <definedName name="BASE" localSheetId="19">#REF!</definedName>
    <definedName name="BASE" localSheetId="18">#REF!</definedName>
    <definedName name="BASE" localSheetId="26">#REF!</definedName>
    <definedName name="BASE" localSheetId="28">#REF!</definedName>
    <definedName name="BASE" localSheetId="21">#REF!</definedName>
    <definedName name="BASE" localSheetId="16">#REF!</definedName>
    <definedName name="BASE" localSheetId="20">#REF!</definedName>
    <definedName name="BASE" localSheetId="0">#REF!</definedName>
    <definedName name="_xlnm.Database" localSheetId="1">[1]BASE!#REF!</definedName>
    <definedName name="_xlnm.Database" localSheetId="9">[5]BASE!#REF!</definedName>
    <definedName name="_xlnm.Database" localSheetId="14">[5]BASE!#REF!</definedName>
    <definedName name="_xlnm.Database" localSheetId="15">[5]BASE!#REF!</definedName>
    <definedName name="_xlnm.Database" localSheetId="12">[5]BASE!#REF!</definedName>
    <definedName name="_xlnm.Database" localSheetId="11">[5]BASE!#REF!</definedName>
    <definedName name="_xlnm.Database" localSheetId="13">[5]BASE!#REF!</definedName>
    <definedName name="_xlnm.Database" localSheetId="10">[5]BASE!#REF!</definedName>
    <definedName name="_xlnm.Database" localSheetId="2">[5]BASE!#REF!</definedName>
    <definedName name="_xlnm.Database" localSheetId="7">[5]BASE!#REF!</definedName>
    <definedName name="_xlnm.Database" localSheetId="8">[5]BASE!#REF!</definedName>
    <definedName name="_xlnm.Database" localSheetId="5">[5]BASE!#REF!</definedName>
    <definedName name="_xlnm.Database" localSheetId="4">[5]BASE!#REF!</definedName>
    <definedName name="_xlnm.Database" localSheetId="6">[5]BASE!#REF!</definedName>
    <definedName name="_xlnm.Database" localSheetId="3">[5]BASE!#REF!</definedName>
    <definedName name="_xlnm.Database" localSheetId="30">[5]BASE!#REF!</definedName>
    <definedName name="_xlnm.Database" localSheetId="27">[5]BASE!#REF!</definedName>
    <definedName name="_xlnm.Database" localSheetId="22">[5]BASE!#REF!</definedName>
    <definedName name="_xlnm.Database" localSheetId="17">[5]BASE!#REF!</definedName>
    <definedName name="_xlnm.Database" localSheetId="34">[5]BASE!#REF!</definedName>
    <definedName name="_xlnm.Database" localSheetId="25">[5]BASE!#REF!</definedName>
    <definedName name="_xlnm.Database" localSheetId="24">[5]BASE!#REF!</definedName>
    <definedName name="_xlnm.Database" localSheetId="23">[5]BASE!#REF!</definedName>
    <definedName name="_xlnm.Database" localSheetId="32">[5]BASE!#REF!</definedName>
    <definedName name="_xlnm.Database" localSheetId="29">[5]BASE!#REF!</definedName>
    <definedName name="_xlnm.Database" localSheetId="31">[5]BASE!#REF!</definedName>
    <definedName name="_xlnm.Database" localSheetId="33">[5]BASE!#REF!</definedName>
    <definedName name="_xlnm.Database" localSheetId="19">[5]BASE!#REF!</definedName>
    <definedName name="_xlnm.Database" localSheetId="18">[5]BASE!#REF!</definedName>
    <definedName name="_xlnm.Database" localSheetId="26">[5]BASE!#REF!</definedName>
    <definedName name="_xlnm.Database" localSheetId="28">[5]BASE!#REF!</definedName>
    <definedName name="_xlnm.Database" localSheetId="21">[5]BASE!#REF!</definedName>
    <definedName name="_xlnm.Database" localSheetId="16">[5]BASE!#REF!</definedName>
    <definedName name="_xlnm.Database" localSheetId="20">[5]BASE!#REF!</definedName>
    <definedName name="_xlnm.Database" localSheetId="0">[2]BASE!#REF!</definedName>
    <definedName name="_xlnm.Database">[2]BASE!#REF!</definedName>
    <definedName name="BasePermanentes" localSheetId="9">#REF!</definedName>
    <definedName name="BasePermanentes" localSheetId="14">#REF!</definedName>
    <definedName name="BasePermanentes" localSheetId="15">#REF!</definedName>
    <definedName name="BasePermanentes" localSheetId="12">#REF!</definedName>
    <definedName name="BasePermanentes" localSheetId="11">#REF!</definedName>
    <definedName name="BasePermanentes" localSheetId="13">#REF!</definedName>
    <definedName name="BasePermanentes" localSheetId="10">#REF!</definedName>
    <definedName name="BasePermanentes" localSheetId="2">#REF!</definedName>
    <definedName name="BasePermanentes" localSheetId="7">#REF!</definedName>
    <definedName name="BasePermanentes" localSheetId="8">#REF!</definedName>
    <definedName name="BasePermanentes" localSheetId="5">#REF!</definedName>
    <definedName name="BasePermanentes" localSheetId="4">#REF!</definedName>
    <definedName name="BasePermanentes" localSheetId="6">#REF!</definedName>
    <definedName name="BasePermanentes" localSheetId="3">#REF!</definedName>
    <definedName name="BasePermanentes" localSheetId="30">#REF!</definedName>
    <definedName name="BasePermanentes" localSheetId="27">#REF!</definedName>
    <definedName name="BasePermanentes" localSheetId="22">#REF!</definedName>
    <definedName name="BasePermanentes" localSheetId="17">#REF!</definedName>
    <definedName name="BasePermanentes" localSheetId="34">#REF!</definedName>
    <definedName name="BasePermanentes" localSheetId="25">#REF!</definedName>
    <definedName name="BasePermanentes" localSheetId="24">#REF!</definedName>
    <definedName name="BasePermanentes" localSheetId="23">#REF!</definedName>
    <definedName name="BasePermanentes" localSheetId="32">#REF!</definedName>
    <definedName name="BasePermanentes" localSheetId="29">#REF!</definedName>
    <definedName name="BasePermanentes" localSheetId="31">#REF!</definedName>
    <definedName name="BasePermanentes" localSheetId="33">#REF!</definedName>
    <definedName name="BasePermanentes" localSheetId="19">#REF!</definedName>
    <definedName name="BasePermanentes" localSheetId="18">#REF!</definedName>
    <definedName name="BasePermanentes" localSheetId="26">#REF!</definedName>
    <definedName name="BasePermanentes" localSheetId="28">#REF!</definedName>
    <definedName name="BasePermanentes" localSheetId="21">#REF!</definedName>
    <definedName name="BasePermanentes" localSheetId="16">#REF!</definedName>
    <definedName name="BasePermanentes" localSheetId="20">#REF!</definedName>
    <definedName name="BasePermanentes" localSheetId="0">#REF!</definedName>
    <definedName name="BASETRANSITORIOS" localSheetId="9">#REF!</definedName>
    <definedName name="BASETRANSITORIOS" localSheetId="14">#REF!</definedName>
    <definedName name="BASETRANSITORIOS" localSheetId="15">#REF!</definedName>
    <definedName name="BASETRANSITORIOS" localSheetId="12">#REF!</definedName>
    <definedName name="BASETRANSITORIOS" localSheetId="11">#REF!</definedName>
    <definedName name="BASETRANSITORIOS" localSheetId="13">#REF!</definedName>
    <definedName name="BASETRANSITORIOS" localSheetId="10">#REF!</definedName>
    <definedName name="BASETRANSITORIOS" localSheetId="2">#REF!</definedName>
    <definedName name="BASETRANSITORIOS" localSheetId="7">#REF!</definedName>
    <definedName name="BASETRANSITORIOS" localSheetId="8">#REF!</definedName>
    <definedName name="BASETRANSITORIOS" localSheetId="5">#REF!</definedName>
    <definedName name="BASETRANSITORIOS" localSheetId="4">#REF!</definedName>
    <definedName name="BASETRANSITORIOS" localSheetId="6">#REF!</definedName>
    <definedName name="BASETRANSITORIOS" localSheetId="3">#REF!</definedName>
    <definedName name="BASETRANSITORIOS" localSheetId="30">#REF!</definedName>
    <definedName name="BASETRANSITORIOS" localSheetId="27">#REF!</definedName>
    <definedName name="BASETRANSITORIOS" localSheetId="22">#REF!</definedName>
    <definedName name="BASETRANSITORIOS" localSheetId="17">#REF!</definedName>
    <definedName name="BASETRANSITORIOS" localSheetId="34">#REF!</definedName>
    <definedName name="BASETRANSITORIOS" localSheetId="25">#REF!</definedName>
    <definedName name="BASETRANSITORIOS" localSheetId="24">#REF!</definedName>
    <definedName name="BASETRANSITORIOS" localSheetId="23">#REF!</definedName>
    <definedName name="BASETRANSITORIOS" localSheetId="32">#REF!</definedName>
    <definedName name="BASETRANSITORIOS" localSheetId="29">#REF!</definedName>
    <definedName name="BASETRANSITORIOS" localSheetId="31">#REF!</definedName>
    <definedName name="BASETRANSITORIOS" localSheetId="33">#REF!</definedName>
    <definedName name="BASETRANSITORIOS" localSheetId="19">#REF!</definedName>
    <definedName name="BASETRANSITORIOS" localSheetId="18">#REF!</definedName>
    <definedName name="BASETRANSITORIOS" localSheetId="26">#REF!</definedName>
    <definedName name="BASETRANSITORIOS" localSheetId="28">#REF!</definedName>
    <definedName name="BASETRANSITORIOS" localSheetId="21">#REF!</definedName>
    <definedName name="BASETRANSITORIOS" localSheetId="16">#REF!</definedName>
    <definedName name="BASETRANSITORIOS" localSheetId="20">#REF!</definedName>
    <definedName name="BASETRANSITORIOS" localSheetId="0">#REF!</definedName>
    <definedName name="BASETRANSITORIOS1" localSheetId="9">#REF!</definedName>
    <definedName name="BASETRANSITORIOS1" localSheetId="14">#REF!</definedName>
    <definedName name="BASETRANSITORIOS1" localSheetId="15">#REF!</definedName>
    <definedName name="BASETRANSITORIOS1" localSheetId="12">#REF!</definedName>
    <definedName name="BASETRANSITORIOS1" localSheetId="11">#REF!</definedName>
    <definedName name="BASETRANSITORIOS1" localSheetId="13">#REF!</definedName>
    <definedName name="BASETRANSITORIOS1" localSheetId="10">#REF!</definedName>
    <definedName name="BASETRANSITORIOS1" localSheetId="2">#REF!</definedName>
    <definedName name="BASETRANSITORIOS1" localSheetId="7">#REF!</definedName>
    <definedName name="BASETRANSITORIOS1" localSheetId="8">#REF!</definedName>
    <definedName name="BASETRANSITORIOS1" localSheetId="5">#REF!</definedName>
    <definedName name="BASETRANSITORIOS1" localSheetId="4">#REF!</definedName>
    <definedName name="BASETRANSITORIOS1" localSheetId="6">#REF!</definedName>
    <definedName name="BASETRANSITORIOS1" localSheetId="3">#REF!</definedName>
    <definedName name="BASETRANSITORIOS1" localSheetId="30">#REF!</definedName>
    <definedName name="BASETRANSITORIOS1" localSheetId="27">#REF!</definedName>
    <definedName name="BASETRANSITORIOS1" localSheetId="22">#REF!</definedName>
    <definedName name="BASETRANSITORIOS1" localSheetId="17">#REF!</definedName>
    <definedName name="BASETRANSITORIOS1" localSheetId="34">#REF!</definedName>
    <definedName name="BASETRANSITORIOS1" localSheetId="25">#REF!</definedName>
    <definedName name="BASETRANSITORIOS1" localSheetId="24">#REF!</definedName>
    <definedName name="BASETRANSITORIOS1" localSheetId="23">#REF!</definedName>
    <definedName name="BASETRANSITORIOS1" localSheetId="32">#REF!</definedName>
    <definedName name="BASETRANSITORIOS1" localSheetId="29">#REF!</definedName>
    <definedName name="BASETRANSITORIOS1" localSheetId="31">#REF!</definedName>
    <definedName name="BASETRANSITORIOS1" localSheetId="33">#REF!</definedName>
    <definedName name="BASETRANSITORIOS1" localSheetId="19">#REF!</definedName>
    <definedName name="BASETRANSITORIOS1" localSheetId="18">#REF!</definedName>
    <definedName name="BASETRANSITORIOS1" localSheetId="26">#REF!</definedName>
    <definedName name="BASETRANSITORIOS1" localSheetId="28">#REF!</definedName>
    <definedName name="BASETRANSITORIOS1" localSheetId="21">#REF!</definedName>
    <definedName name="BASETRANSITORIOS1" localSheetId="16">#REF!</definedName>
    <definedName name="BASETRANSITORIOS1" localSheetId="20">#REF!</definedName>
    <definedName name="BASETRANSITORIOS1" localSheetId="0">#REF!</definedName>
    <definedName name="BaseTransitorios2" localSheetId="9">#REF!</definedName>
    <definedName name="BaseTransitorios2" localSheetId="14">#REF!</definedName>
    <definedName name="BaseTransitorios2" localSheetId="15">#REF!</definedName>
    <definedName name="BaseTransitorios2" localSheetId="12">#REF!</definedName>
    <definedName name="BaseTransitorios2" localSheetId="11">#REF!</definedName>
    <definedName name="BaseTransitorios2" localSheetId="13">#REF!</definedName>
    <definedName name="BaseTransitorios2" localSheetId="10">#REF!</definedName>
    <definedName name="BaseTransitorios2" localSheetId="2">#REF!</definedName>
    <definedName name="BaseTransitorios2" localSheetId="7">#REF!</definedName>
    <definedName name="BaseTransitorios2" localSheetId="8">#REF!</definedName>
    <definedName name="BaseTransitorios2" localSheetId="5">#REF!</definedName>
    <definedName name="BaseTransitorios2" localSheetId="4">#REF!</definedName>
    <definedName name="BaseTransitorios2" localSheetId="6">#REF!</definedName>
    <definedName name="BaseTransitorios2" localSheetId="3">#REF!</definedName>
    <definedName name="BaseTransitorios2" localSheetId="30">#REF!</definedName>
    <definedName name="BaseTransitorios2" localSheetId="27">#REF!</definedName>
    <definedName name="BaseTransitorios2" localSheetId="22">#REF!</definedName>
    <definedName name="BaseTransitorios2" localSheetId="17">#REF!</definedName>
    <definedName name="BaseTransitorios2" localSheetId="34">#REF!</definedName>
    <definedName name="BaseTransitorios2" localSheetId="25">#REF!</definedName>
    <definedName name="BaseTransitorios2" localSheetId="24">#REF!</definedName>
    <definedName name="BaseTransitorios2" localSheetId="23">#REF!</definedName>
    <definedName name="BaseTransitorios2" localSheetId="32">#REF!</definedName>
    <definedName name="BaseTransitorios2" localSheetId="29">#REF!</definedName>
    <definedName name="BaseTransitorios2" localSheetId="31">#REF!</definedName>
    <definedName name="BaseTransitorios2" localSheetId="33">#REF!</definedName>
    <definedName name="BaseTransitorios2" localSheetId="19">#REF!</definedName>
    <definedName name="BaseTransitorios2" localSheetId="18">#REF!</definedName>
    <definedName name="BaseTransitorios2" localSheetId="26">#REF!</definedName>
    <definedName name="BaseTransitorios2" localSheetId="28">#REF!</definedName>
    <definedName name="BaseTransitorios2" localSheetId="21">#REF!</definedName>
    <definedName name="BaseTransitorios2" localSheetId="16">#REF!</definedName>
    <definedName name="BaseTransitorios2" localSheetId="20">#REF!</definedName>
    <definedName name="BaseTransitorios2" localSheetId="0">#REF!</definedName>
    <definedName name="BaseTransitorios3" localSheetId="9">#REF!</definedName>
    <definedName name="BaseTransitorios3" localSheetId="14">#REF!</definedName>
    <definedName name="BaseTransitorios3" localSheetId="15">#REF!</definedName>
    <definedName name="BaseTransitorios3" localSheetId="12">#REF!</definedName>
    <definedName name="BaseTransitorios3" localSheetId="11">#REF!</definedName>
    <definedName name="BaseTransitorios3" localSheetId="13">#REF!</definedName>
    <definedName name="BaseTransitorios3" localSheetId="10">#REF!</definedName>
    <definedName name="BaseTransitorios3" localSheetId="2">#REF!</definedName>
    <definedName name="BaseTransitorios3" localSheetId="7">#REF!</definedName>
    <definedName name="BaseTransitorios3" localSheetId="8">#REF!</definedName>
    <definedName name="BaseTransitorios3" localSheetId="5">#REF!</definedName>
    <definedName name="BaseTransitorios3" localSheetId="4">#REF!</definedName>
    <definedName name="BaseTransitorios3" localSheetId="6">#REF!</definedName>
    <definedName name="BaseTransitorios3" localSheetId="3">#REF!</definedName>
    <definedName name="BaseTransitorios3" localSheetId="30">#REF!</definedName>
    <definedName name="BaseTransitorios3" localSheetId="27">#REF!</definedName>
    <definedName name="BaseTransitorios3" localSheetId="22">#REF!</definedName>
    <definedName name="BaseTransitorios3" localSheetId="17">#REF!</definedName>
    <definedName name="BaseTransitorios3" localSheetId="34">#REF!</definedName>
    <definedName name="BaseTransitorios3" localSheetId="25">#REF!</definedName>
    <definedName name="BaseTransitorios3" localSheetId="24">#REF!</definedName>
    <definedName name="BaseTransitorios3" localSheetId="23">#REF!</definedName>
    <definedName name="BaseTransitorios3" localSheetId="32">#REF!</definedName>
    <definedName name="BaseTransitorios3" localSheetId="29">#REF!</definedName>
    <definedName name="BaseTransitorios3" localSheetId="31">#REF!</definedName>
    <definedName name="BaseTransitorios3" localSheetId="33">#REF!</definedName>
    <definedName name="BaseTransitorios3" localSheetId="19">#REF!</definedName>
    <definedName name="BaseTransitorios3" localSheetId="18">#REF!</definedName>
    <definedName name="BaseTransitorios3" localSheetId="26">#REF!</definedName>
    <definedName name="BaseTransitorios3" localSheetId="28">#REF!</definedName>
    <definedName name="BaseTransitorios3" localSheetId="21">#REF!</definedName>
    <definedName name="BaseTransitorios3" localSheetId="16">#REF!</definedName>
    <definedName name="BaseTransitorios3" localSheetId="20">#REF!</definedName>
    <definedName name="BaseTransitorios3" localSheetId="0">#REF!</definedName>
    <definedName name="CRIT" localSheetId="9">#REF!</definedName>
    <definedName name="CRIT" localSheetId="14">#REF!</definedName>
    <definedName name="CRIT" localSheetId="15">#REF!</definedName>
    <definedName name="CRIT" localSheetId="12">#REF!</definedName>
    <definedName name="CRIT" localSheetId="11">#REF!</definedName>
    <definedName name="CRIT" localSheetId="13">#REF!</definedName>
    <definedName name="CRIT" localSheetId="10">#REF!</definedName>
    <definedName name="CRIT" localSheetId="2">#REF!</definedName>
    <definedName name="CRIT" localSheetId="7">#REF!</definedName>
    <definedName name="CRIT" localSheetId="8">#REF!</definedName>
    <definedName name="CRIT" localSheetId="5">#REF!</definedName>
    <definedName name="CRIT" localSheetId="4">#REF!</definedName>
    <definedName name="CRIT" localSheetId="6">#REF!</definedName>
    <definedName name="CRIT" localSheetId="3">#REF!</definedName>
    <definedName name="CRIT" localSheetId="30">#REF!</definedName>
    <definedName name="CRIT" localSheetId="27">#REF!</definedName>
    <definedName name="CRIT" localSheetId="22">#REF!</definedName>
    <definedName name="CRIT" localSheetId="17">#REF!</definedName>
    <definedName name="CRIT" localSheetId="34">#REF!</definedName>
    <definedName name="CRIT" localSheetId="25">#REF!</definedName>
    <definedName name="CRIT" localSheetId="24">#REF!</definedName>
    <definedName name="CRIT" localSheetId="23">#REF!</definedName>
    <definedName name="CRIT" localSheetId="32">#REF!</definedName>
    <definedName name="CRIT" localSheetId="29">#REF!</definedName>
    <definedName name="CRIT" localSheetId="31">#REF!</definedName>
    <definedName name="CRIT" localSheetId="33">#REF!</definedName>
    <definedName name="CRIT" localSheetId="19">#REF!</definedName>
    <definedName name="CRIT" localSheetId="18">#REF!</definedName>
    <definedName name="CRIT" localSheetId="26">#REF!</definedName>
    <definedName name="CRIT" localSheetId="28">#REF!</definedName>
    <definedName name="CRIT" localSheetId="21">#REF!</definedName>
    <definedName name="CRIT" localSheetId="16">#REF!</definedName>
    <definedName name="CRIT" localSheetId="20">#REF!</definedName>
    <definedName name="CRIT" localSheetId="0">#REF!</definedName>
    <definedName name="CRIT2">#N/A</definedName>
    <definedName name="DIC._88" localSheetId="1">'[3]ipc indice 2'!$H$1:$H$311</definedName>
    <definedName name="DIC._88" localSheetId="9">'[4]ipc indice 2'!$H$1:$H$311</definedName>
    <definedName name="DIC._88" localSheetId="14">'[4]ipc indice 2'!$H$1:$H$311</definedName>
    <definedName name="DIC._88" localSheetId="15">'[4]ipc indice 2'!$H$1:$H$311</definedName>
    <definedName name="DIC._88" localSheetId="1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0">'[4]ipc indice 2'!$H$1:$H$311</definedName>
    <definedName name="DIC._88" localSheetId="2">'[4]ipc indice 2'!$H$1:$H$311</definedName>
    <definedName name="DIC._88" localSheetId="7">'[4]ipc indice 2'!$H$1:$H$311</definedName>
    <definedName name="DIC._88" localSheetId="8">'[4]ipc indice 2'!$H$1:$H$311</definedName>
    <definedName name="DIC._88" localSheetId="5">'[4]ipc indice 2'!$H$1:$H$311</definedName>
    <definedName name="DIC._88" localSheetId="4">'[4]ipc indice 2'!$H$1:$H$311</definedName>
    <definedName name="DIC._88" localSheetId="6">'[4]ipc indice 2'!$H$1:$H$311</definedName>
    <definedName name="DIC._88" localSheetId="3">'[4]ipc indice 2'!$H$1:$H$311</definedName>
    <definedName name="DIC._88" localSheetId="30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17">'[4]ipc indice 2'!$H$1:$H$311</definedName>
    <definedName name="DIC._88" localSheetId="34">'[4]ipc indice 2'!$H$1:$H$311</definedName>
    <definedName name="DIC._88" localSheetId="25">'[4]ipc indice 2'!$H$1:$H$311</definedName>
    <definedName name="DIC._88" localSheetId="24">'[4]ipc indice 2'!$H$1:$H$311</definedName>
    <definedName name="DIC._88" localSheetId="23">'[4]ipc indice 2'!$H$1:$H$311</definedName>
    <definedName name="DIC._88" localSheetId="32">'[4]ipc indice 2'!$H$1:$H$311</definedName>
    <definedName name="DIC._88" localSheetId="29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19">'[4]ipc indice 2'!$H$1:$H$311</definedName>
    <definedName name="DIC._88" localSheetId="18">'[4]ipc indice 2'!$H$1:$H$311</definedName>
    <definedName name="DIC._88" localSheetId="26">'[4]ipc indice 2'!$H$1:$H$311</definedName>
    <definedName name="DIC._88" localSheetId="28">'[4]ipc indice 2'!$H$1:$H$311</definedName>
    <definedName name="DIC._88" localSheetId="21">'[4]ipc indice 2'!$H$1:$H$311</definedName>
    <definedName name="DIC._88" localSheetId="16">'[4]ipc indice 2'!$H$1:$H$311</definedName>
    <definedName name="DIC._88" localSheetId="20">'[4]ipc indice 2'!$H$1:$H$311</definedName>
    <definedName name="DIC._88" localSheetId="0">'[4]ipc indice 2'!$H$1:$H$311</definedName>
    <definedName name="DIC._89" localSheetId="1">'[3]ipc indice 2'!$T$1:$T$311</definedName>
    <definedName name="DIC._89" localSheetId="9">'[4]ipc indice 2'!$T$1:$T$311</definedName>
    <definedName name="DIC._89" localSheetId="14">'[4]ipc indice 2'!$T$1:$T$311</definedName>
    <definedName name="DIC._89" localSheetId="15">'[4]ipc indice 2'!$T$1:$T$311</definedName>
    <definedName name="DIC._89" localSheetId="1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0">'[4]ipc indice 2'!$T$1:$T$311</definedName>
    <definedName name="DIC._89" localSheetId="2">'[4]ipc indice 2'!$T$1:$T$311</definedName>
    <definedName name="DIC._89" localSheetId="7">'[4]ipc indice 2'!$T$1:$T$311</definedName>
    <definedName name="DIC._89" localSheetId="8">'[4]ipc indice 2'!$T$1:$T$311</definedName>
    <definedName name="DIC._89" localSheetId="5">'[4]ipc indice 2'!$T$1:$T$311</definedName>
    <definedName name="DIC._89" localSheetId="4">'[4]ipc indice 2'!$T$1:$T$311</definedName>
    <definedName name="DIC._89" localSheetId="6">'[4]ipc indice 2'!$T$1:$T$311</definedName>
    <definedName name="DIC._89" localSheetId="3">'[4]ipc indice 2'!$T$1:$T$311</definedName>
    <definedName name="DIC._89" localSheetId="30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17">'[4]ipc indice 2'!$T$1:$T$311</definedName>
    <definedName name="DIC._89" localSheetId="34">'[4]ipc indice 2'!$T$1:$T$311</definedName>
    <definedName name="DIC._89" localSheetId="25">'[4]ipc indice 2'!$T$1:$T$311</definedName>
    <definedName name="DIC._89" localSheetId="24">'[4]ipc indice 2'!$T$1:$T$311</definedName>
    <definedName name="DIC._89" localSheetId="23">'[4]ipc indice 2'!$T$1:$T$311</definedName>
    <definedName name="DIC._89" localSheetId="32">'[4]ipc indice 2'!$T$1:$T$311</definedName>
    <definedName name="DIC._89" localSheetId="29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19">'[4]ipc indice 2'!$T$1:$T$311</definedName>
    <definedName name="DIC._89" localSheetId="18">'[4]ipc indice 2'!$T$1:$T$311</definedName>
    <definedName name="DIC._89" localSheetId="26">'[4]ipc indice 2'!$T$1:$T$311</definedName>
    <definedName name="DIC._89" localSheetId="28">'[4]ipc indice 2'!$T$1:$T$311</definedName>
    <definedName name="DIC._89" localSheetId="21">'[4]ipc indice 2'!$T$1:$T$311</definedName>
    <definedName name="DIC._89" localSheetId="16">'[4]ipc indice 2'!$T$1:$T$311</definedName>
    <definedName name="DIC._89" localSheetId="20">'[4]ipc indice 2'!$T$1:$T$311</definedName>
    <definedName name="DIC._89" localSheetId="0">'[4]ipc indice 2'!$T$1:$T$311</definedName>
    <definedName name="ENE._89" localSheetId="1">'[3]ipc indice 2'!$I$1:$I$311</definedName>
    <definedName name="ENE._89" localSheetId="9">'[4]ipc indice 2'!$I$1:$I$311</definedName>
    <definedName name="ENE._89" localSheetId="14">'[4]ipc indice 2'!$I$1:$I$311</definedName>
    <definedName name="ENE._89" localSheetId="15">'[4]ipc indice 2'!$I$1:$I$311</definedName>
    <definedName name="ENE._89" localSheetId="1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0">'[4]ipc indice 2'!$I$1:$I$311</definedName>
    <definedName name="ENE._89" localSheetId="2">'[4]ipc indice 2'!$I$1:$I$311</definedName>
    <definedName name="ENE._89" localSheetId="7">'[4]ipc indice 2'!$I$1:$I$311</definedName>
    <definedName name="ENE._89" localSheetId="8">'[4]ipc indice 2'!$I$1:$I$311</definedName>
    <definedName name="ENE._89" localSheetId="5">'[4]ipc indice 2'!$I$1:$I$311</definedName>
    <definedName name="ENE._89" localSheetId="4">'[4]ipc indice 2'!$I$1:$I$311</definedName>
    <definedName name="ENE._89" localSheetId="6">'[4]ipc indice 2'!$I$1:$I$311</definedName>
    <definedName name="ENE._89" localSheetId="3">'[4]ipc indice 2'!$I$1:$I$311</definedName>
    <definedName name="ENE._89" localSheetId="30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17">'[4]ipc indice 2'!$I$1:$I$311</definedName>
    <definedName name="ENE._89" localSheetId="34">'[4]ipc indice 2'!$I$1:$I$311</definedName>
    <definedName name="ENE._89" localSheetId="25">'[4]ipc indice 2'!$I$1:$I$311</definedName>
    <definedName name="ENE._89" localSheetId="24">'[4]ipc indice 2'!$I$1:$I$311</definedName>
    <definedName name="ENE._89" localSheetId="23">'[4]ipc indice 2'!$I$1:$I$311</definedName>
    <definedName name="ENE._89" localSheetId="32">'[4]ipc indice 2'!$I$1:$I$311</definedName>
    <definedName name="ENE._89" localSheetId="29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19">'[4]ipc indice 2'!$I$1:$I$311</definedName>
    <definedName name="ENE._89" localSheetId="18">'[4]ipc indice 2'!$I$1:$I$311</definedName>
    <definedName name="ENE._89" localSheetId="26">'[4]ipc indice 2'!$I$1:$I$311</definedName>
    <definedName name="ENE._89" localSheetId="28">'[4]ipc indice 2'!$I$1:$I$311</definedName>
    <definedName name="ENE._89" localSheetId="21">'[4]ipc indice 2'!$I$1:$I$311</definedName>
    <definedName name="ENE._89" localSheetId="16">'[4]ipc indice 2'!$I$1:$I$311</definedName>
    <definedName name="ENE._89" localSheetId="20">'[4]ipc indice 2'!$I$1:$I$311</definedName>
    <definedName name="ENE._89" localSheetId="0">'[4]ipc indice 2'!$I$1:$I$311</definedName>
    <definedName name="ENE._90" localSheetId="1">'[3]ipc indice 2'!$U$1:$U$311</definedName>
    <definedName name="ENE._90" localSheetId="9">'[4]ipc indice 2'!$U$1:$U$311</definedName>
    <definedName name="ENE._90" localSheetId="14">'[4]ipc indice 2'!$U$1:$U$311</definedName>
    <definedName name="ENE._90" localSheetId="15">'[4]ipc indice 2'!$U$1:$U$311</definedName>
    <definedName name="ENE._90" localSheetId="1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0">'[4]ipc indice 2'!$U$1:$U$311</definedName>
    <definedName name="ENE._90" localSheetId="2">'[4]ipc indice 2'!$U$1:$U$311</definedName>
    <definedName name="ENE._90" localSheetId="7">'[4]ipc indice 2'!$U$1:$U$311</definedName>
    <definedName name="ENE._90" localSheetId="8">'[4]ipc indice 2'!$U$1:$U$311</definedName>
    <definedName name="ENE._90" localSheetId="5">'[4]ipc indice 2'!$U$1:$U$311</definedName>
    <definedName name="ENE._90" localSheetId="4">'[4]ipc indice 2'!$U$1:$U$311</definedName>
    <definedName name="ENE._90" localSheetId="6">'[4]ipc indice 2'!$U$1:$U$311</definedName>
    <definedName name="ENE._90" localSheetId="3">'[4]ipc indice 2'!$U$1:$U$311</definedName>
    <definedName name="ENE._90" localSheetId="30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17">'[4]ipc indice 2'!$U$1:$U$311</definedName>
    <definedName name="ENE._90" localSheetId="34">'[4]ipc indice 2'!$U$1:$U$311</definedName>
    <definedName name="ENE._90" localSheetId="25">'[4]ipc indice 2'!$U$1:$U$311</definedName>
    <definedName name="ENE._90" localSheetId="24">'[4]ipc indice 2'!$U$1:$U$311</definedName>
    <definedName name="ENE._90" localSheetId="23">'[4]ipc indice 2'!$U$1:$U$311</definedName>
    <definedName name="ENE._90" localSheetId="32">'[4]ipc indice 2'!$U$1:$U$311</definedName>
    <definedName name="ENE._90" localSheetId="29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19">'[4]ipc indice 2'!$U$1:$U$311</definedName>
    <definedName name="ENE._90" localSheetId="18">'[4]ipc indice 2'!$U$1:$U$311</definedName>
    <definedName name="ENE._90" localSheetId="26">'[4]ipc indice 2'!$U$1:$U$311</definedName>
    <definedName name="ENE._90" localSheetId="28">'[4]ipc indice 2'!$U$1:$U$311</definedName>
    <definedName name="ENE._90" localSheetId="21">'[4]ipc indice 2'!$U$1:$U$311</definedName>
    <definedName name="ENE._90" localSheetId="16">'[4]ipc indice 2'!$U$1:$U$311</definedName>
    <definedName name="ENE._90" localSheetId="20">'[4]ipc indice 2'!$U$1:$U$311</definedName>
    <definedName name="ENE._90" localSheetId="0">'[4]ipc indice 2'!$U$1:$U$311</definedName>
    <definedName name="FEB._89" localSheetId="1">'[3]ipc indice 2'!$J$1:$J$311</definedName>
    <definedName name="FEB._89" localSheetId="9">'[4]ipc indice 2'!$J$1:$J$311</definedName>
    <definedName name="FEB._89" localSheetId="14">'[4]ipc indice 2'!$J$1:$J$311</definedName>
    <definedName name="FEB._89" localSheetId="15">'[4]ipc indice 2'!$J$1:$J$311</definedName>
    <definedName name="FEB._89" localSheetId="1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0">'[4]ipc indice 2'!$J$1:$J$311</definedName>
    <definedName name="FEB._89" localSheetId="2">'[4]ipc indice 2'!$J$1:$J$311</definedName>
    <definedName name="FEB._89" localSheetId="7">'[4]ipc indice 2'!$J$1:$J$311</definedName>
    <definedName name="FEB._89" localSheetId="8">'[4]ipc indice 2'!$J$1:$J$311</definedName>
    <definedName name="FEB._89" localSheetId="5">'[4]ipc indice 2'!$J$1:$J$311</definedName>
    <definedName name="FEB._89" localSheetId="4">'[4]ipc indice 2'!$J$1:$J$311</definedName>
    <definedName name="FEB._89" localSheetId="6">'[4]ipc indice 2'!$J$1:$J$311</definedName>
    <definedName name="FEB._89" localSheetId="3">'[4]ipc indice 2'!$J$1:$J$311</definedName>
    <definedName name="FEB._89" localSheetId="30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17">'[4]ipc indice 2'!$J$1:$J$311</definedName>
    <definedName name="FEB._89" localSheetId="34">'[4]ipc indice 2'!$J$1:$J$311</definedName>
    <definedName name="FEB._89" localSheetId="25">'[4]ipc indice 2'!$J$1:$J$311</definedName>
    <definedName name="FEB._89" localSheetId="24">'[4]ipc indice 2'!$J$1:$J$311</definedName>
    <definedName name="FEB._89" localSheetId="23">'[4]ipc indice 2'!$J$1:$J$311</definedName>
    <definedName name="FEB._89" localSheetId="32">'[4]ipc indice 2'!$J$1:$J$311</definedName>
    <definedName name="FEB._89" localSheetId="29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19">'[4]ipc indice 2'!$J$1:$J$311</definedName>
    <definedName name="FEB._89" localSheetId="18">'[4]ipc indice 2'!$J$1:$J$311</definedName>
    <definedName name="FEB._89" localSheetId="26">'[4]ipc indice 2'!$J$1:$J$311</definedName>
    <definedName name="FEB._89" localSheetId="28">'[4]ipc indice 2'!$J$1:$J$311</definedName>
    <definedName name="FEB._89" localSheetId="21">'[4]ipc indice 2'!$J$1:$J$311</definedName>
    <definedName name="FEB._89" localSheetId="16">'[4]ipc indice 2'!$J$1:$J$311</definedName>
    <definedName name="FEB._89" localSheetId="20">'[4]ipc indice 2'!$J$1:$J$311</definedName>
    <definedName name="FEB._89" localSheetId="0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9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17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9">'[4]ipc indice 2'!$O$1:$O$311</definedName>
    <definedName name="JUL._89" localSheetId="14">'[4]ipc indice 2'!$O$1:$O$311</definedName>
    <definedName name="JUL._89" localSheetId="15">'[4]ipc indice 2'!$O$1:$O$311</definedName>
    <definedName name="JUL._89" localSheetId="1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0">'[4]ipc indice 2'!$O$1:$O$311</definedName>
    <definedName name="JUL._89" localSheetId="2">'[4]ipc indice 2'!$O$1:$O$311</definedName>
    <definedName name="JUL._89" localSheetId="7">'[4]ipc indice 2'!$O$1:$O$311</definedName>
    <definedName name="JUL._89" localSheetId="8">'[4]ipc indice 2'!$O$1:$O$311</definedName>
    <definedName name="JUL._89" localSheetId="5">'[4]ipc indice 2'!$O$1:$O$311</definedName>
    <definedName name="JUL._89" localSheetId="4">'[4]ipc indice 2'!$O$1:$O$311</definedName>
    <definedName name="JUL._89" localSheetId="6">'[4]ipc indice 2'!$O$1:$O$311</definedName>
    <definedName name="JUL._89" localSheetId="3">'[4]ipc indice 2'!$O$1:$O$311</definedName>
    <definedName name="JUL._89" localSheetId="30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17">'[4]ipc indice 2'!$O$1:$O$311</definedName>
    <definedName name="JUL._89" localSheetId="34">'[4]ipc indice 2'!$O$1:$O$311</definedName>
    <definedName name="JUL._89" localSheetId="25">'[4]ipc indice 2'!$O$1:$O$311</definedName>
    <definedName name="JUL._89" localSheetId="24">'[4]ipc indice 2'!$O$1:$O$311</definedName>
    <definedName name="JUL._89" localSheetId="23">'[4]ipc indice 2'!$O$1:$O$311</definedName>
    <definedName name="JUL._89" localSheetId="32">'[4]ipc indice 2'!$O$1:$O$311</definedName>
    <definedName name="JUL._89" localSheetId="29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19">'[4]ipc indice 2'!$O$1:$O$311</definedName>
    <definedName name="JUL._89" localSheetId="18">'[4]ipc indice 2'!$O$1:$O$311</definedName>
    <definedName name="JUL._89" localSheetId="26">'[4]ipc indice 2'!$O$1:$O$311</definedName>
    <definedName name="JUL._89" localSheetId="28">'[4]ipc indice 2'!$O$1:$O$311</definedName>
    <definedName name="JUL._89" localSheetId="21">'[4]ipc indice 2'!$O$1:$O$311</definedName>
    <definedName name="JUL._89" localSheetId="16">'[4]ipc indice 2'!$O$1:$O$311</definedName>
    <definedName name="JUL._89" localSheetId="20">'[4]ipc indice 2'!$O$1:$O$311</definedName>
    <definedName name="JUL._89" localSheetId="0">'[4]ipc indice 2'!$O$1:$O$311</definedName>
    <definedName name="JUN._89" localSheetId="1">'[3]ipc indice 2'!$N$1:$N$311</definedName>
    <definedName name="JUN._89" localSheetId="9">'[4]ipc indice 2'!$N$1:$N$311</definedName>
    <definedName name="JUN._89" localSheetId="14">'[4]ipc indice 2'!$N$1:$N$311</definedName>
    <definedName name="JUN._89" localSheetId="15">'[4]ipc indice 2'!$N$1:$N$311</definedName>
    <definedName name="JUN._89" localSheetId="1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0">'[4]ipc indice 2'!$N$1:$N$311</definedName>
    <definedName name="JUN._89" localSheetId="2">'[4]ipc indice 2'!$N$1:$N$311</definedName>
    <definedName name="JUN._89" localSheetId="7">'[4]ipc indice 2'!$N$1:$N$311</definedName>
    <definedName name="JUN._89" localSheetId="8">'[4]ipc indice 2'!$N$1:$N$311</definedName>
    <definedName name="JUN._89" localSheetId="5">'[4]ipc indice 2'!$N$1:$N$311</definedName>
    <definedName name="JUN._89" localSheetId="4">'[4]ipc indice 2'!$N$1:$N$311</definedName>
    <definedName name="JUN._89" localSheetId="6">'[4]ipc indice 2'!$N$1:$N$311</definedName>
    <definedName name="JUN._89" localSheetId="3">'[4]ipc indice 2'!$N$1:$N$311</definedName>
    <definedName name="JUN._89" localSheetId="30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17">'[4]ipc indice 2'!$N$1:$N$311</definedName>
    <definedName name="JUN._89" localSheetId="34">'[4]ipc indice 2'!$N$1:$N$311</definedName>
    <definedName name="JUN._89" localSheetId="25">'[4]ipc indice 2'!$N$1:$N$311</definedName>
    <definedName name="JUN._89" localSheetId="24">'[4]ipc indice 2'!$N$1:$N$311</definedName>
    <definedName name="JUN._89" localSheetId="23">'[4]ipc indice 2'!$N$1:$N$311</definedName>
    <definedName name="JUN._89" localSheetId="32">'[4]ipc indice 2'!$N$1:$N$311</definedName>
    <definedName name="JUN._89" localSheetId="29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19">'[4]ipc indice 2'!$N$1:$N$311</definedName>
    <definedName name="JUN._89" localSheetId="18">'[4]ipc indice 2'!$N$1:$N$311</definedName>
    <definedName name="JUN._89" localSheetId="26">'[4]ipc indice 2'!$N$1:$N$311</definedName>
    <definedName name="JUN._89" localSheetId="28">'[4]ipc indice 2'!$N$1:$N$311</definedName>
    <definedName name="JUN._89" localSheetId="21">'[4]ipc indice 2'!$N$1:$N$311</definedName>
    <definedName name="JUN._89" localSheetId="16">'[4]ipc indice 2'!$N$1:$N$311</definedName>
    <definedName name="JUN._89" localSheetId="20">'[4]ipc indice 2'!$N$1:$N$311</definedName>
    <definedName name="JUN._89" localSheetId="0">'[4]ipc indice 2'!$N$1:$N$311</definedName>
    <definedName name="MAR._89" localSheetId="1">'[3]ipc indice 2'!$K$1:$K$311</definedName>
    <definedName name="MAR._89" localSheetId="9">'[4]ipc indice 2'!$K$1:$K$311</definedName>
    <definedName name="MAR._89" localSheetId="14">'[4]ipc indice 2'!$K$1:$K$311</definedName>
    <definedName name="MAR._89" localSheetId="15">'[4]ipc indice 2'!$K$1:$K$311</definedName>
    <definedName name="MAR._89" localSheetId="1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0">'[4]ipc indice 2'!$K$1:$K$311</definedName>
    <definedName name="MAR._89" localSheetId="2">'[4]ipc indice 2'!$K$1:$K$311</definedName>
    <definedName name="MAR._89" localSheetId="7">'[4]ipc indice 2'!$K$1:$K$311</definedName>
    <definedName name="MAR._89" localSheetId="8">'[4]ipc indice 2'!$K$1:$K$311</definedName>
    <definedName name="MAR._89" localSheetId="5">'[4]ipc indice 2'!$K$1:$K$311</definedName>
    <definedName name="MAR._89" localSheetId="4">'[4]ipc indice 2'!$K$1:$K$311</definedName>
    <definedName name="MAR._89" localSheetId="6">'[4]ipc indice 2'!$K$1:$K$311</definedName>
    <definedName name="MAR._89" localSheetId="3">'[4]ipc indice 2'!$K$1:$K$311</definedName>
    <definedName name="MAR._89" localSheetId="30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17">'[4]ipc indice 2'!$K$1:$K$311</definedName>
    <definedName name="MAR._89" localSheetId="34">'[4]ipc indice 2'!$K$1:$K$311</definedName>
    <definedName name="MAR._89" localSheetId="25">'[4]ipc indice 2'!$K$1:$K$311</definedName>
    <definedName name="MAR._89" localSheetId="24">'[4]ipc indice 2'!$K$1:$K$311</definedName>
    <definedName name="MAR._89" localSheetId="23">'[4]ipc indice 2'!$K$1:$K$311</definedName>
    <definedName name="MAR._89" localSheetId="32">'[4]ipc indice 2'!$K$1:$K$311</definedName>
    <definedName name="MAR._89" localSheetId="29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19">'[4]ipc indice 2'!$K$1:$K$311</definedName>
    <definedName name="MAR._89" localSheetId="18">'[4]ipc indice 2'!$K$1:$K$311</definedName>
    <definedName name="MAR._89" localSheetId="26">'[4]ipc indice 2'!$K$1:$K$311</definedName>
    <definedName name="MAR._89" localSheetId="28">'[4]ipc indice 2'!$K$1:$K$311</definedName>
    <definedName name="MAR._89" localSheetId="21">'[4]ipc indice 2'!$K$1:$K$311</definedName>
    <definedName name="MAR._89" localSheetId="16">'[4]ipc indice 2'!$K$1:$K$311</definedName>
    <definedName name="MAR._89" localSheetId="20">'[4]ipc indice 2'!$K$1:$K$311</definedName>
    <definedName name="MAR._89" localSheetId="0">'[4]ipc indice 2'!$K$1:$K$311</definedName>
    <definedName name="MARZO">#N/A</definedName>
    <definedName name="MAY._89" localSheetId="1">'[3]ipc indice 2'!$M$1:$M$311</definedName>
    <definedName name="MAY._89" localSheetId="9">'[4]ipc indice 2'!$M$1:$M$311</definedName>
    <definedName name="MAY._89" localSheetId="14">'[4]ipc indice 2'!$M$1:$M$311</definedName>
    <definedName name="MAY._89" localSheetId="15">'[4]ipc indice 2'!$M$1:$M$311</definedName>
    <definedName name="MAY._89" localSheetId="1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0">'[4]ipc indice 2'!$M$1:$M$311</definedName>
    <definedName name="MAY._89" localSheetId="2">'[4]ipc indice 2'!$M$1:$M$311</definedName>
    <definedName name="MAY._89" localSheetId="7">'[4]ipc indice 2'!$M$1:$M$311</definedName>
    <definedName name="MAY._89" localSheetId="8">'[4]ipc indice 2'!$M$1:$M$311</definedName>
    <definedName name="MAY._89" localSheetId="5">'[4]ipc indice 2'!$M$1:$M$311</definedName>
    <definedName name="MAY._89" localSheetId="4">'[4]ipc indice 2'!$M$1:$M$311</definedName>
    <definedName name="MAY._89" localSheetId="6">'[4]ipc indice 2'!$M$1:$M$311</definedName>
    <definedName name="MAY._89" localSheetId="3">'[4]ipc indice 2'!$M$1:$M$311</definedName>
    <definedName name="MAY._89" localSheetId="30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17">'[4]ipc indice 2'!$M$1:$M$311</definedName>
    <definedName name="MAY._89" localSheetId="34">'[4]ipc indice 2'!$M$1:$M$311</definedName>
    <definedName name="MAY._89" localSheetId="25">'[4]ipc indice 2'!$M$1:$M$311</definedName>
    <definedName name="MAY._89" localSheetId="24">'[4]ipc indice 2'!$M$1:$M$311</definedName>
    <definedName name="MAY._89" localSheetId="23">'[4]ipc indice 2'!$M$1:$M$311</definedName>
    <definedName name="MAY._89" localSheetId="32">'[4]ipc indice 2'!$M$1:$M$311</definedName>
    <definedName name="MAY._89" localSheetId="29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19">'[4]ipc indice 2'!$M$1:$M$311</definedName>
    <definedName name="MAY._89" localSheetId="18">'[4]ipc indice 2'!$M$1:$M$311</definedName>
    <definedName name="MAY._89" localSheetId="26">'[4]ipc indice 2'!$M$1:$M$311</definedName>
    <definedName name="MAY._89" localSheetId="28">'[4]ipc indice 2'!$M$1:$M$311</definedName>
    <definedName name="MAY._89" localSheetId="21">'[4]ipc indice 2'!$M$1:$M$311</definedName>
    <definedName name="MAY._89" localSheetId="16">'[4]ipc indice 2'!$M$1:$M$311</definedName>
    <definedName name="MAY._89" localSheetId="20">'[4]ipc indice 2'!$M$1:$M$311</definedName>
    <definedName name="MAY._89" localSheetId="0">'[4]ipc indice 2'!$M$1:$M$311</definedName>
    <definedName name="MES" localSheetId="9">#REF!</definedName>
    <definedName name="MES" localSheetId="14">#REF!</definedName>
    <definedName name="MES" localSheetId="15">#REF!</definedName>
    <definedName name="MES" localSheetId="12">#REF!</definedName>
    <definedName name="MES" localSheetId="11">#REF!</definedName>
    <definedName name="MES" localSheetId="13">#REF!</definedName>
    <definedName name="MES" localSheetId="10">#REF!</definedName>
    <definedName name="MES" localSheetId="2">#REF!</definedName>
    <definedName name="MES" localSheetId="7">#REF!</definedName>
    <definedName name="MES" localSheetId="8">#REF!</definedName>
    <definedName name="MES" localSheetId="5">#REF!</definedName>
    <definedName name="MES" localSheetId="4">#REF!</definedName>
    <definedName name="MES" localSheetId="6">#REF!</definedName>
    <definedName name="MES" localSheetId="3">#REF!</definedName>
    <definedName name="MES" localSheetId="30">#REF!</definedName>
    <definedName name="MES" localSheetId="27">#REF!</definedName>
    <definedName name="MES" localSheetId="22">#REF!</definedName>
    <definedName name="MES" localSheetId="17">#REF!</definedName>
    <definedName name="MES" localSheetId="34">#REF!</definedName>
    <definedName name="MES" localSheetId="25">#REF!</definedName>
    <definedName name="MES" localSheetId="24">#REF!</definedName>
    <definedName name="MES" localSheetId="23">#REF!</definedName>
    <definedName name="MES" localSheetId="32">#REF!</definedName>
    <definedName name="MES" localSheetId="29">#REF!</definedName>
    <definedName name="MES" localSheetId="31">#REF!</definedName>
    <definedName name="MES" localSheetId="33">#REF!</definedName>
    <definedName name="MES" localSheetId="19">#REF!</definedName>
    <definedName name="MES" localSheetId="18">#REF!</definedName>
    <definedName name="MES" localSheetId="26">#REF!</definedName>
    <definedName name="MES" localSheetId="28">#REF!</definedName>
    <definedName name="MES" localSheetId="21">#REF!</definedName>
    <definedName name="MES" localSheetId="16">#REF!</definedName>
    <definedName name="MES" localSheetId="20">#REF!</definedName>
    <definedName name="MES" localSheetId="0">#REF!</definedName>
    <definedName name="NOV._89" localSheetId="1">'[3]ipc indice 2'!$S$1:$S$311</definedName>
    <definedName name="NOV._89" localSheetId="9">'[4]ipc indice 2'!$S$1:$S$311</definedName>
    <definedName name="NOV._89" localSheetId="14">'[4]ipc indice 2'!$S$1:$S$311</definedName>
    <definedName name="NOV._89" localSheetId="15">'[4]ipc indice 2'!$S$1:$S$311</definedName>
    <definedName name="NOV._89" localSheetId="1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0">'[4]ipc indice 2'!$S$1:$S$311</definedName>
    <definedName name="NOV._89" localSheetId="2">'[4]ipc indice 2'!$S$1:$S$311</definedName>
    <definedName name="NOV._89" localSheetId="7">'[4]ipc indice 2'!$S$1:$S$311</definedName>
    <definedName name="NOV._89" localSheetId="8">'[4]ipc indice 2'!$S$1:$S$311</definedName>
    <definedName name="NOV._89" localSheetId="5">'[4]ipc indice 2'!$S$1:$S$311</definedName>
    <definedName name="NOV._89" localSheetId="4">'[4]ipc indice 2'!$S$1:$S$311</definedName>
    <definedName name="NOV._89" localSheetId="6">'[4]ipc indice 2'!$S$1:$S$311</definedName>
    <definedName name="NOV._89" localSheetId="3">'[4]ipc indice 2'!$S$1:$S$311</definedName>
    <definedName name="NOV._89" localSheetId="30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17">'[4]ipc indice 2'!$S$1:$S$311</definedName>
    <definedName name="NOV._89" localSheetId="34">'[4]ipc indice 2'!$S$1:$S$311</definedName>
    <definedName name="NOV._89" localSheetId="25">'[4]ipc indice 2'!$S$1:$S$311</definedName>
    <definedName name="NOV._89" localSheetId="24">'[4]ipc indice 2'!$S$1:$S$311</definedName>
    <definedName name="NOV._89" localSheetId="23">'[4]ipc indice 2'!$S$1:$S$311</definedName>
    <definedName name="NOV._89" localSheetId="32">'[4]ipc indice 2'!$S$1:$S$311</definedName>
    <definedName name="NOV._89" localSheetId="29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19">'[4]ipc indice 2'!$S$1:$S$311</definedName>
    <definedName name="NOV._89" localSheetId="18">'[4]ipc indice 2'!$S$1:$S$311</definedName>
    <definedName name="NOV._89" localSheetId="26">'[4]ipc indice 2'!$S$1:$S$311</definedName>
    <definedName name="NOV._89" localSheetId="28">'[4]ipc indice 2'!$S$1:$S$311</definedName>
    <definedName name="NOV._89" localSheetId="21">'[4]ipc indice 2'!$S$1:$S$311</definedName>
    <definedName name="NOV._89" localSheetId="16">'[4]ipc indice 2'!$S$1:$S$311</definedName>
    <definedName name="NOV._89" localSheetId="20">'[4]ipc indice 2'!$S$1:$S$311</definedName>
    <definedName name="NOV._89" localSheetId="0">'[4]ipc indice 2'!$S$1:$S$311</definedName>
    <definedName name="OCT._89" localSheetId="1">#REF!</definedName>
    <definedName name="OCT._89" localSheetId="9">#REF!</definedName>
    <definedName name="OCT._89" localSheetId="14">#REF!</definedName>
    <definedName name="OCT._89" localSheetId="15">#REF!</definedName>
    <definedName name="OCT._89" localSheetId="12">#REF!</definedName>
    <definedName name="OCT._89" localSheetId="11">#REF!</definedName>
    <definedName name="OCT._89" localSheetId="13">#REF!</definedName>
    <definedName name="OCT._89" localSheetId="10">#REF!</definedName>
    <definedName name="OCT._89" localSheetId="2">#REF!</definedName>
    <definedName name="OCT._89" localSheetId="7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OCT._89" localSheetId="30">#REF!</definedName>
    <definedName name="OCT._89" localSheetId="27">#REF!</definedName>
    <definedName name="OCT._89" localSheetId="22">#REF!</definedName>
    <definedName name="OCT._89" localSheetId="17">#REF!</definedName>
    <definedName name="OCT._89" localSheetId="34">#REF!</definedName>
    <definedName name="OCT._89" localSheetId="25">#REF!</definedName>
    <definedName name="OCT._89" localSheetId="24">#REF!</definedName>
    <definedName name="OCT._89" localSheetId="23">#REF!</definedName>
    <definedName name="OCT._89" localSheetId="32">#REF!</definedName>
    <definedName name="OCT._89" localSheetId="29">#REF!</definedName>
    <definedName name="OCT._89" localSheetId="31">#REF!</definedName>
    <definedName name="OCT._89" localSheetId="33">#REF!</definedName>
    <definedName name="OCT._89" localSheetId="19">#REF!</definedName>
    <definedName name="OCT._89" localSheetId="18">#REF!</definedName>
    <definedName name="OCT._89" localSheetId="26">#REF!</definedName>
    <definedName name="OCT._89" localSheetId="28">#REF!</definedName>
    <definedName name="OCT._89" localSheetId="21">#REF!</definedName>
    <definedName name="OCT._89" localSheetId="16">#REF!</definedName>
    <definedName name="OCT._89" localSheetId="20">#REF!</definedName>
    <definedName name="OCT._89" localSheetId="0">#REF!</definedName>
    <definedName name="RESUMEN">#N/A</definedName>
    <definedName name="s" localSheetId="9">#REF!</definedName>
    <definedName name="s" localSheetId="14">#REF!</definedName>
    <definedName name="s" localSheetId="15">#REF!</definedName>
    <definedName name="s" localSheetId="12">#REF!</definedName>
    <definedName name="s" localSheetId="11">#REF!</definedName>
    <definedName name="s" localSheetId="13">#REF!</definedName>
    <definedName name="s" localSheetId="10">#REF!</definedName>
    <definedName name="s" localSheetId="2">#REF!</definedName>
    <definedName name="s" localSheetId="7">#REF!</definedName>
    <definedName name="s" localSheetId="8">#REF!</definedName>
    <definedName name="s" localSheetId="5">#REF!</definedName>
    <definedName name="s" localSheetId="4">#REF!</definedName>
    <definedName name="s" localSheetId="6">#REF!</definedName>
    <definedName name="s" localSheetId="3">#REF!</definedName>
    <definedName name="s" localSheetId="30">#REF!</definedName>
    <definedName name="s" localSheetId="27">#REF!</definedName>
    <definedName name="s" localSheetId="22">#REF!</definedName>
    <definedName name="s" localSheetId="17">#REF!</definedName>
    <definedName name="s" localSheetId="34">#REF!</definedName>
    <definedName name="s" localSheetId="25">#REF!</definedName>
    <definedName name="s" localSheetId="24">#REF!</definedName>
    <definedName name="s" localSheetId="23">#REF!</definedName>
    <definedName name="s" localSheetId="32">#REF!</definedName>
    <definedName name="s" localSheetId="29">#REF!</definedName>
    <definedName name="s" localSheetId="31">#REF!</definedName>
    <definedName name="s" localSheetId="33">#REF!</definedName>
    <definedName name="s" localSheetId="19">#REF!</definedName>
    <definedName name="s" localSheetId="18">#REF!</definedName>
    <definedName name="s" localSheetId="26">#REF!</definedName>
    <definedName name="s" localSheetId="28">#REF!</definedName>
    <definedName name="s" localSheetId="21">#REF!</definedName>
    <definedName name="s" localSheetId="16">#REF!</definedName>
    <definedName name="s" localSheetId="20">#REF!</definedName>
    <definedName name="s" localSheetId="0">#REF!</definedName>
    <definedName name="SEP._89" localSheetId="1">'[3]ipc indice 2'!$Q$1:$Q$311</definedName>
    <definedName name="SEP._89" localSheetId="9">'[4]ipc indice 2'!$Q$1:$Q$311</definedName>
    <definedName name="SEP._89" localSheetId="14">'[4]ipc indice 2'!$Q$1:$Q$311</definedName>
    <definedName name="SEP._89" localSheetId="15">'[4]ipc indice 2'!$Q$1:$Q$311</definedName>
    <definedName name="SEP._89" localSheetId="1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0">'[4]ipc indice 2'!$Q$1:$Q$311</definedName>
    <definedName name="SEP._89" localSheetId="2">'[4]ipc indice 2'!$Q$1:$Q$311</definedName>
    <definedName name="SEP._89" localSheetId="7">'[4]ipc indice 2'!$Q$1:$Q$311</definedName>
    <definedName name="SEP._89" localSheetId="8">'[4]ipc indice 2'!$Q$1:$Q$311</definedName>
    <definedName name="SEP._89" localSheetId="5">'[4]ipc indice 2'!$Q$1:$Q$311</definedName>
    <definedName name="SEP._89" localSheetId="4">'[4]ipc indice 2'!$Q$1:$Q$311</definedName>
    <definedName name="SEP._89" localSheetId="6">'[4]ipc indice 2'!$Q$1:$Q$311</definedName>
    <definedName name="SEP._89" localSheetId="3">'[4]ipc indice 2'!$Q$1:$Q$311</definedName>
    <definedName name="SEP._89" localSheetId="30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17">'[4]ipc indice 2'!$Q$1:$Q$311</definedName>
    <definedName name="SEP._89" localSheetId="34">'[4]ipc indice 2'!$Q$1:$Q$311</definedName>
    <definedName name="SEP._89" localSheetId="25">'[4]ipc indice 2'!$Q$1:$Q$311</definedName>
    <definedName name="SEP._89" localSheetId="24">'[4]ipc indice 2'!$Q$1:$Q$311</definedName>
    <definedName name="SEP._89" localSheetId="23">'[4]ipc indice 2'!$Q$1:$Q$311</definedName>
    <definedName name="SEP._89" localSheetId="32">'[4]ipc indice 2'!$Q$1:$Q$311</definedName>
    <definedName name="SEP._89" localSheetId="29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19">'[4]ipc indice 2'!$Q$1:$Q$311</definedName>
    <definedName name="SEP._89" localSheetId="18">'[4]ipc indice 2'!$Q$1:$Q$311</definedName>
    <definedName name="SEP._89" localSheetId="26">'[4]ipc indice 2'!$Q$1:$Q$311</definedName>
    <definedName name="SEP._89" localSheetId="28">'[4]ipc indice 2'!$Q$1:$Q$311</definedName>
    <definedName name="SEP._89" localSheetId="21">'[4]ipc indice 2'!$Q$1:$Q$311</definedName>
    <definedName name="SEP._89" localSheetId="16">'[4]ipc indice 2'!$Q$1:$Q$311</definedName>
    <definedName name="SEP._89" localSheetId="20">'[4]ipc indice 2'!$Q$1:$Q$311</definedName>
    <definedName name="SEP._89" localSheetId="0">'[4]ipc indice 2'!$Q$1:$Q$311</definedName>
    <definedName name="sss" localSheetId="1">[1]BASE!#REF!</definedName>
    <definedName name="sss" localSheetId="9">[2]BASE!#REF!</definedName>
    <definedName name="sss" localSheetId="14">[2]BASE!#REF!</definedName>
    <definedName name="sss" localSheetId="15">[2]BASE!#REF!</definedName>
    <definedName name="sss" localSheetId="12">[2]BASE!#REF!</definedName>
    <definedName name="sss" localSheetId="11">[2]BASE!#REF!</definedName>
    <definedName name="sss" localSheetId="13">[2]BASE!#REF!</definedName>
    <definedName name="sss" localSheetId="10">[2]BASE!#REF!</definedName>
    <definedName name="sss" localSheetId="2">[2]BASE!#REF!</definedName>
    <definedName name="sss" localSheetId="7">[2]BASE!#REF!</definedName>
    <definedName name="sss" localSheetId="8">[2]BASE!#REF!</definedName>
    <definedName name="sss" localSheetId="5">[2]BASE!#REF!</definedName>
    <definedName name="sss" localSheetId="4">[2]BASE!#REF!</definedName>
    <definedName name="sss" localSheetId="6">[2]BASE!#REF!</definedName>
    <definedName name="sss" localSheetId="3">[2]BASE!#REF!</definedName>
    <definedName name="sss" localSheetId="30">[2]BASE!#REF!</definedName>
    <definedName name="sss" localSheetId="27">[2]BASE!#REF!</definedName>
    <definedName name="sss" localSheetId="22">[2]BASE!#REF!</definedName>
    <definedName name="sss" localSheetId="17">[2]BASE!#REF!</definedName>
    <definedName name="sss" localSheetId="34">[2]BASE!#REF!</definedName>
    <definedName name="sss" localSheetId="25">[2]BASE!#REF!</definedName>
    <definedName name="sss" localSheetId="24">[2]BASE!#REF!</definedName>
    <definedName name="sss" localSheetId="23">[2]BASE!#REF!</definedName>
    <definedName name="sss" localSheetId="32">[2]BASE!#REF!</definedName>
    <definedName name="sss" localSheetId="29">[2]BASE!#REF!</definedName>
    <definedName name="sss" localSheetId="31">[2]BASE!#REF!</definedName>
    <definedName name="sss" localSheetId="33">[2]BASE!#REF!</definedName>
    <definedName name="sss" localSheetId="19">[2]BASE!#REF!</definedName>
    <definedName name="sss" localSheetId="18">[2]BASE!#REF!</definedName>
    <definedName name="sss" localSheetId="26">[2]BASE!#REF!</definedName>
    <definedName name="sss" localSheetId="28">[2]BASE!#REF!</definedName>
    <definedName name="sss" localSheetId="21">[2]BASE!#REF!</definedName>
    <definedName name="sss" localSheetId="16">[2]BASE!#REF!</definedName>
    <definedName name="sss" localSheetId="20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9">#REF!</definedName>
    <definedName name="z" localSheetId="14">#REF!</definedName>
    <definedName name="z" localSheetId="15">#REF!</definedName>
    <definedName name="z" localSheetId="12">#REF!</definedName>
    <definedName name="z" localSheetId="11">#REF!</definedName>
    <definedName name="z" localSheetId="13">#REF!</definedName>
    <definedName name="z" localSheetId="10">#REF!</definedName>
    <definedName name="z" localSheetId="2">#REF!</definedName>
    <definedName name="z" localSheetId="7">#REF!</definedName>
    <definedName name="z" localSheetId="8">#REF!</definedName>
    <definedName name="z" localSheetId="5">#REF!</definedName>
    <definedName name="z" localSheetId="4">#REF!</definedName>
    <definedName name="z" localSheetId="6">#REF!</definedName>
    <definedName name="z" localSheetId="3">#REF!</definedName>
    <definedName name="z" localSheetId="30">#REF!</definedName>
    <definedName name="z" localSheetId="27">#REF!</definedName>
    <definedName name="z" localSheetId="22">#REF!</definedName>
    <definedName name="z" localSheetId="17">#REF!</definedName>
    <definedName name="z" localSheetId="34">#REF!</definedName>
    <definedName name="z" localSheetId="25">#REF!</definedName>
    <definedName name="z" localSheetId="24">#REF!</definedName>
    <definedName name="z" localSheetId="23">#REF!</definedName>
    <definedName name="z" localSheetId="32">#REF!</definedName>
    <definedName name="z" localSheetId="29">#REF!</definedName>
    <definedName name="z" localSheetId="31">#REF!</definedName>
    <definedName name="z" localSheetId="33">#REF!</definedName>
    <definedName name="z" localSheetId="19">#REF!</definedName>
    <definedName name="z" localSheetId="18">#REF!</definedName>
    <definedName name="z" localSheetId="26">#REF!</definedName>
    <definedName name="z" localSheetId="28">#REF!</definedName>
    <definedName name="z" localSheetId="21">#REF!</definedName>
    <definedName name="z" localSheetId="16">#REF!</definedName>
    <definedName name="z" localSheetId="20">#REF!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B57" i="195"/>
  <c r="B58"/>
  <c r="B59"/>
  <c r="B60"/>
  <c r="B61"/>
  <c r="B62"/>
  <c r="B63"/>
  <c r="B64"/>
  <c r="B65"/>
  <c r="B66"/>
  <c r="B67"/>
  <c r="B68"/>
  <c r="B69"/>
  <c r="B70"/>
  <c r="B71"/>
  <c r="B72"/>
  <c r="B73"/>
  <c r="B74"/>
  <c r="B75"/>
  <c r="B56"/>
  <c r="B57" i="193"/>
  <c r="B58"/>
  <c r="B59"/>
  <c r="B60"/>
  <c r="B61"/>
  <c r="B62"/>
  <c r="B63"/>
  <c r="B64"/>
  <c r="B65"/>
  <c r="B66"/>
  <c r="B67"/>
  <c r="B68"/>
  <c r="B69"/>
  <c r="B70"/>
  <c r="B71"/>
  <c r="B72"/>
  <c r="B73"/>
  <c r="B74"/>
  <c r="B75"/>
  <c r="B56"/>
  <c r="C65" i="195" l="1"/>
  <c r="C59"/>
  <c r="C64"/>
  <c r="C74"/>
  <c r="C68"/>
  <c r="C66"/>
  <c r="C60"/>
  <c r="C58"/>
  <c r="C75"/>
  <c r="C73"/>
  <c r="C71"/>
  <c r="C63"/>
  <c r="C61"/>
  <c r="C57"/>
  <c r="C64" i="193"/>
  <c r="C67"/>
  <c r="C59"/>
  <c r="C66"/>
  <c r="C70"/>
  <c r="C56" i="195" l="1"/>
  <c r="C70"/>
  <c r="C69"/>
  <c r="C67"/>
  <c r="C62"/>
  <c r="C72"/>
  <c r="C61" i="193"/>
  <c r="C69"/>
  <c r="C74"/>
  <c r="C71"/>
  <c r="C58"/>
  <c r="C60"/>
  <c r="C63"/>
  <c r="C75"/>
  <c r="C73"/>
  <c r="C72"/>
  <c r="C62"/>
  <c r="C68"/>
  <c r="C65"/>
  <c r="C57"/>
  <c r="C56"/>
  <c r="D56" i="167" l="1"/>
  <c r="E56"/>
  <c r="F56"/>
  <c r="D57"/>
  <c r="E57"/>
  <c r="F57"/>
  <c r="D58"/>
  <c r="E58"/>
  <c r="F58"/>
  <c r="D59"/>
  <c r="E59"/>
  <c r="F59"/>
  <c r="D60"/>
  <c r="E60"/>
  <c r="F60"/>
  <c r="D61"/>
  <c r="E61"/>
  <c r="F61"/>
  <c r="D62"/>
  <c r="E62"/>
  <c r="F62"/>
  <c r="D63"/>
  <c r="E63"/>
  <c r="F63"/>
  <c r="D64"/>
  <c r="E64"/>
  <c r="F64"/>
  <c r="D65"/>
  <c r="E65"/>
  <c r="F65"/>
  <c r="D66"/>
  <c r="E66"/>
  <c r="F66"/>
  <c r="D67"/>
  <c r="E67"/>
  <c r="F67"/>
  <c r="D68"/>
  <c r="E68"/>
  <c r="F68"/>
  <c r="D69"/>
  <c r="E69"/>
  <c r="F69"/>
  <c r="D70"/>
  <c r="E70"/>
  <c r="F70"/>
  <c r="D71"/>
  <c r="E71"/>
  <c r="F71"/>
  <c r="D72"/>
  <c r="E72"/>
  <c r="F72"/>
  <c r="D73"/>
  <c r="E73"/>
  <c r="F73"/>
  <c r="D74"/>
  <c r="E74"/>
  <c r="F74"/>
  <c r="F55"/>
  <c r="E55"/>
  <c r="D55"/>
  <c r="F54"/>
  <c r="E54"/>
  <c r="D54"/>
  <c r="B56"/>
  <c r="B57"/>
  <c r="B58"/>
  <c r="B59"/>
  <c r="B60"/>
  <c r="B61"/>
  <c r="B62"/>
  <c r="B63"/>
  <c r="B64"/>
  <c r="B65"/>
  <c r="B66"/>
  <c r="B67"/>
  <c r="B68"/>
  <c r="B69"/>
  <c r="B70"/>
  <c r="B71"/>
  <c r="B72"/>
  <c r="B73"/>
  <c r="B74"/>
  <c r="B55"/>
  <c r="H48" i="207"/>
  <c r="G48"/>
  <c r="K48" s="1"/>
  <c r="F48"/>
  <c r="E48"/>
  <c r="E49" s="1"/>
  <c r="D48"/>
  <c r="C48"/>
  <c r="K44"/>
  <c r="J44"/>
  <c r="I44"/>
  <c r="K43"/>
  <c r="J43"/>
  <c r="I43"/>
  <c r="H33"/>
  <c r="G33"/>
  <c r="G34" s="1"/>
  <c r="F33"/>
  <c r="E33"/>
  <c r="E34" s="1"/>
  <c r="D33"/>
  <c r="C33"/>
  <c r="K29"/>
  <c r="J29"/>
  <c r="I29"/>
  <c r="K28"/>
  <c r="J28"/>
  <c r="I28"/>
  <c r="H18"/>
  <c r="I18" s="1"/>
  <c r="G18"/>
  <c r="F18"/>
  <c r="F19" s="1"/>
  <c r="E18"/>
  <c r="D18"/>
  <c r="D19" s="1"/>
  <c r="C18"/>
  <c r="K14"/>
  <c r="J14"/>
  <c r="I14"/>
  <c r="K13"/>
  <c r="J13"/>
  <c r="I13"/>
  <c r="C55" i="167" l="1"/>
  <c r="C73"/>
  <c r="C69"/>
  <c r="C65"/>
  <c r="C74"/>
  <c r="C56"/>
  <c r="C70"/>
  <c r="C66"/>
  <c r="C62"/>
  <c r="C58"/>
  <c r="C71"/>
  <c r="C67"/>
  <c r="C63"/>
  <c r="C59"/>
  <c r="C72"/>
  <c r="C68"/>
  <c r="C64"/>
  <c r="C60"/>
  <c r="C61"/>
  <c r="C57"/>
  <c r="D49" i="207"/>
  <c r="F49"/>
  <c r="H49"/>
  <c r="D34"/>
  <c r="F34"/>
  <c r="I33"/>
  <c r="E19"/>
  <c r="G19"/>
  <c r="G49"/>
  <c r="I48"/>
  <c r="J48"/>
  <c r="J33"/>
  <c r="H34"/>
  <c r="K33"/>
  <c r="J18"/>
  <c r="H19"/>
  <c r="K18"/>
  <c r="B57" i="217" l="1"/>
  <c r="C57"/>
  <c r="B58"/>
  <c r="C58"/>
  <c r="B59"/>
  <c r="C59"/>
  <c r="B60"/>
  <c r="C60"/>
  <c r="B61"/>
  <c r="C61"/>
  <c r="B62"/>
  <c r="C62"/>
  <c r="B63"/>
  <c r="C63"/>
  <c r="B64"/>
  <c r="C64"/>
  <c r="B65"/>
  <c r="C65"/>
  <c r="B66"/>
  <c r="C66"/>
  <c r="B67"/>
  <c r="C67"/>
  <c r="B68"/>
  <c r="C68"/>
  <c r="B69"/>
  <c r="C69"/>
  <c r="B70"/>
  <c r="C70"/>
  <c r="B71"/>
  <c r="C71"/>
  <c r="B72"/>
  <c r="C72"/>
  <c r="B73"/>
  <c r="C73"/>
  <c r="B74"/>
  <c r="C74"/>
  <c r="B75"/>
  <c r="C75"/>
  <c r="C56"/>
  <c r="B56"/>
  <c r="B57" i="196"/>
  <c r="C57"/>
  <c r="B58"/>
  <c r="C58"/>
  <c r="B59"/>
  <c r="C59"/>
  <c r="B60"/>
  <c r="C60"/>
  <c r="B61"/>
  <c r="C61"/>
  <c r="B62"/>
  <c r="C62"/>
  <c r="B63"/>
  <c r="C63"/>
  <c r="B64"/>
  <c r="C64"/>
  <c r="B65"/>
  <c r="C65"/>
  <c r="B66"/>
  <c r="C66"/>
  <c r="B67"/>
  <c r="C67"/>
  <c r="B68"/>
  <c r="C68"/>
  <c r="B69"/>
  <c r="C69"/>
  <c r="B70"/>
  <c r="C70"/>
  <c r="B71"/>
  <c r="C71"/>
  <c r="B72"/>
  <c r="C72"/>
  <c r="B73"/>
  <c r="C73"/>
  <c r="B74"/>
  <c r="C74"/>
  <c r="B75"/>
  <c r="C75"/>
  <c r="C56"/>
  <c r="B56"/>
  <c r="B59" i="194"/>
  <c r="C59"/>
  <c r="B60"/>
  <c r="C60"/>
  <c r="B61"/>
  <c r="C61"/>
  <c r="B62"/>
  <c r="C62"/>
  <c r="B63"/>
  <c r="C63"/>
  <c r="B64"/>
  <c r="C64"/>
  <c r="B65"/>
  <c r="C65"/>
  <c r="B66"/>
  <c r="C66"/>
  <c r="B67"/>
  <c r="C67"/>
  <c r="B68"/>
  <c r="C68"/>
  <c r="B69"/>
  <c r="C69"/>
  <c r="B70"/>
  <c r="C70"/>
  <c r="B71"/>
  <c r="C71"/>
  <c r="B72"/>
  <c r="C72"/>
  <c r="B73"/>
  <c r="C73"/>
  <c r="B74"/>
  <c r="C74"/>
  <c r="B75"/>
  <c r="C75"/>
  <c r="B76"/>
  <c r="C76"/>
  <c r="B77"/>
  <c r="C77"/>
  <c r="C58"/>
  <c r="B58"/>
  <c r="B57" i="192" l="1"/>
  <c r="B58"/>
  <c r="B59"/>
  <c r="B60"/>
  <c r="B61"/>
  <c r="B62"/>
  <c r="B63"/>
  <c r="B64"/>
  <c r="B65"/>
  <c r="B66"/>
  <c r="B67"/>
  <c r="B68"/>
  <c r="B69"/>
  <c r="B70"/>
  <c r="B71"/>
  <c r="B72"/>
  <c r="B73"/>
  <c r="B74"/>
  <c r="B75"/>
  <c r="B56"/>
  <c r="I32"/>
  <c r="J32"/>
  <c r="K32"/>
  <c r="I27"/>
  <c r="J27"/>
  <c r="K27"/>
  <c r="I15"/>
  <c r="J15"/>
  <c r="K15"/>
  <c r="I30"/>
  <c r="J30"/>
  <c r="I16"/>
  <c r="J16"/>
  <c r="K16"/>
  <c r="I22"/>
  <c r="J22"/>
  <c r="K22"/>
  <c r="I24"/>
  <c r="J24"/>
  <c r="K24"/>
  <c r="I14"/>
  <c r="J14"/>
  <c r="K14"/>
  <c r="K26"/>
  <c r="I19"/>
  <c r="J19"/>
  <c r="K19"/>
  <c r="I23"/>
  <c r="J23"/>
  <c r="K23"/>
  <c r="I18"/>
  <c r="J18"/>
  <c r="K18"/>
  <c r="I21"/>
  <c r="J21"/>
  <c r="I20"/>
  <c r="J20"/>
  <c r="K20"/>
  <c r="I25"/>
  <c r="J25"/>
  <c r="K25"/>
  <c r="I28"/>
  <c r="J28"/>
  <c r="K28"/>
  <c r="I17"/>
  <c r="J17"/>
  <c r="K17"/>
  <c r="D13"/>
  <c r="E13"/>
  <c r="E35" s="1"/>
  <c r="F13"/>
  <c r="K13" s="1"/>
  <c r="G13"/>
  <c r="H13"/>
  <c r="C57" s="1"/>
  <c r="C13"/>
  <c r="C58" i="191"/>
  <c r="C59"/>
  <c r="C60"/>
  <c r="C61"/>
  <c r="C62"/>
  <c r="C63"/>
  <c r="C64"/>
  <c r="C65"/>
  <c r="C66"/>
  <c r="C67"/>
  <c r="C68"/>
  <c r="C69"/>
  <c r="C70"/>
  <c r="C71"/>
  <c r="C72"/>
  <c r="C73"/>
  <c r="C74"/>
  <c r="C75"/>
  <c r="C76"/>
  <c r="C57"/>
  <c r="B58"/>
  <c r="B59"/>
  <c r="B60"/>
  <c r="B61"/>
  <c r="B62"/>
  <c r="B63"/>
  <c r="B64"/>
  <c r="B65"/>
  <c r="B66"/>
  <c r="B67"/>
  <c r="B68"/>
  <c r="B69"/>
  <c r="B70"/>
  <c r="B71"/>
  <c r="B72"/>
  <c r="B73"/>
  <c r="B74"/>
  <c r="B75"/>
  <c r="B76"/>
  <c r="B57"/>
  <c r="C58" i="190"/>
  <c r="C59"/>
  <c r="C60"/>
  <c r="C61"/>
  <c r="C62"/>
  <c r="C63"/>
  <c r="C64"/>
  <c r="C65"/>
  <c r="C66"/>
  <c r="C67"/>
  <c r="C68"/>
  <c r="C69"/>
  <c r="C70"/>
  <c r="C71"/>
  <c r="C72"/>
  <c r="C73"/>
  <c r="C74"/>
  <c r="C75"/>
  <c r="C76"/>
  <c r="C57"/>
  <c r="B58"/>
  <c r="B59"/>
  <c r="B60"/>
  <c r="B61"/>
  <c r="B62"/>
  <c r="B63"/>
  <c r="B64"/>
  <c r="B65"/>
  <c r="B66"/>
  <c r="B67"/>
  <c r="B68"/>
  <c r="B69"/>
  <c r="B70"/>
  <c r="B71"/>
  <c r="B72"/>
  <c r="B73"/>
  <c r="B74"/>
  <c r="B75"/>
  <c r="B76"/>
  <c r="B57"/>
  <c r="C58" i="186"/>
  <c r="C59"/>
  <c r="C60"/>
  <c r="C61"/>
  <c r="C62"/>
  <c r="C63"/>
  <c r="C64"/>
  <c r="C65"/>
  <c r="C66"/>
  <c r="C67"/>
  <c r="C68"/>
  <c r="C69"/>
  <c r="C70"/>
  <c r="C71"/>
  <c r="C72"/>
  <c r="C73"/>
  <c r="C74"/>
  <c r="C75"/>
  <c r="C76"/>
  <c r="C57"/>
  <c r="B58"/>
  <c r="B59"/>
  <c r="B60"/>
  <c r="B61"/>
  <c r="B62"/>
  <c r="B63"/>
  <c r="B64"/>
  <c r="B65"/>
  <c r="B66"/>
  <c r="B67"/>
  <c r="B68"/>
  <c r="B69"/>
  <c r="B70"/>
  <c r="B71"/>
  <c r="B72"/>
  <c r="B73"/>
  <c r="B74"/>
  <c r="B75"/>
  <c r="B76"/>
  <c r="B57"/>
  <c r="C57" i="189"/>
  <c r="C58"/>
  <c r="C59"/>
  <c r="C60"/>
  <c r="C61"/>
  <c r="C62"/>
  <c r="C63"/>
  <c r="C64"/>
  <c r="C65"/>
  <c r="C66"/>
  <c r="C67"/>
  <c r="C68"/>
  <c r="C69"/>
  <c r="C70"/>
  <c r="C71"/>
  <c r="C72"/>
  <c r="C73"/>
  <c r="C74"/>
  <c r="C75"/>
  <c r="C56"/>
  <c r="B57"/>
  <c r="B58"/>
  <c r="B59"/>
  <c r="B60"/>
  <c r="B61"/>
  <c r="B62"/>
  <c r="B63"/>
  <c r="B64"/>
  <c r="B65"/>
  <c r="B66"/>
  <c r="B67"/>
  <c r="B68"/>
  <c r="B69"/>
  <c r="B70"/>
  <c r="B71"/>
  <c r="B72"/>
  <c r="B73"/>
  <c r="B74"/>
  <c r="B75"/>
  <c r="B56"/>
  <c r="D35" i="192" l="1"/>
  <c r="G35"/>
  <c r="C56"/>
  <c r="C72"/>
  <c r="C68"/>
  <c r="C64"/>
  <c r="C60"/>
  <c r="I13"/>
  <c r="F35"/>
  <c r="C75"/>
  <c r="C71"/>
  <c r="C67"/>
  <c r="C63"/>
  <c r="C59"/>
  <c r="J13"/>
  <c r="C74"/>
  <c r="C70"/>
  <c r="C66"/>
  <c r="C62"/>
  <c r="C58"/>
  <c r="H35"/>
  <c r="C73"/>
  <c r="C69"/>
  <c r="C65"/>
  <c r="C61"/>
  <c r="O16" i="187"/>
  <c r="O17"/>
  <c r="O18"/>
  <c r="O19"/>
  <c r="O20"/>
  <c r="O21"/>
  <c r="O22"/>
  <c r="O23"/>
  <c r="O24"/>
  <c r="O25"/>
  <c r="O26"/>
  <c r="O27"/>
  <c r="O28"/>
  <c r="O29"/>
  <c r="O30"/>
  <c r="O31"/>
  <c r="O32"/>
  <c r="O33"/>
  <c r="O15"/>
  <c r="O14"/>
  <c r="O15" i="185"/>
  <c r="O16"/>
  <c r="O17"/>
  <c r="O18"/>
  <c r="O19"/>
  <c r="O20"/>
  <c r="O21"/>
  <c r="O22"/>
  <c r="O23"/>
  <c r="O24"/>
  <c r="O25"/>
  <c r="O26"/>
  <c r="O27"/>
  <c r="O28"/>
  <c r="O29"/>
  <c r="O30"/>
  <c r="O31"/>
  <c r="O32"/>
  <c r="O33"/>
  <c r="O14"/>
  <c r="C64" i="188"/>
  <c r="C65"/>
  <c r="C66"/>
  <c r="C67"/>
  <c r="C68"/>
  <c r="C69"/>
  <c r="C70"/>
  <c r="C71"/>
  <c r="C72"/>
  <c r="C73"/>
  <c r="C74"/>
  <c r="C75"/>
  <c r="C76"/>
  <c r="C77"/>
  <c r="C78"/>
  <c r="C79"/>
  <c r="C80"/>
  <c r="C81"/>
  <c r="C82"/>
  <c r="C63"/>
  <c r="U57" i="182"/>
  <c r="M57"/>
  <c r="I57"/>
  <c r="E57"/>
  <c r="O57"/>
  <c r="V56"/>
  <c r="U56"/>
  <c r="T56"/>
  <c r="S56"/>
  <c r="R56"/>
  <c r="Q56"/>
  <c r="P56"/>
  <c r="O56"/>
  <c r="M56"/>
  <c r="L56"/>
  <c r="K56"/>
  <c r="J56"/>
  <c r="I56"/>
  <c r="H56"/>
  <c r="G56"/>
  <c r="F56"/>
  <c r="E56"/>
  <c r="D56"/>
  <c r="N56"/>
  <c r="C56"/>
  <c r="B56"/>
  <c r="B57"/>
  <c r="C57"/>
  <c r="D57"/>
  <c r="F57"/>
  <c r="G57"/>
  <c r="H57"/>
  <c r="J57"/>
  <c r="K57"/>
  <c r="L57"/>
  <c r="N57"/>
  <c r="P57"/>
  <c r="Q57"/>
  <c r="R57"/>
  <c r="S57"/>
  <c r="T57"/>
  <c r="V57"/>
</calcChain>
</file>

<file path=xl/sharedStrings.xml><?xml version="1.0" encoding="utf-8"?>
<sst xmlns="http://schemas.openxmlformats.org/spreadsheetml/2006/main" count="1888" uniqueCount="185">
  <si>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</si>
  <si>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</si>
  <si>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</si>
  <si>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</si>
  <si>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</si>
  <si>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</si>
  <si>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</si>
  <si>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</si>
  <si>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</si>
  <si>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</si>
  <si>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III</t>
  </si>
  <si>
    <t>IV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</si>
  <si>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</si>
  <si>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</si>
  <si>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</si>
  <si>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</si>
  <si>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</si>
  <si>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</si>
  <si>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</si>
  <si>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</si>
  <si>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</si>
  <si>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</si>
  <si>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</si>
  <si>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</si>
  <si>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</si>
  <si>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</si>
  <si>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</si>
  <si>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</si>
  <si>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</si>
  <si>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</si>
  <si>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</si>
  <si>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Área total en proceso de construcción</t>
  </si>
  <si>
    <t>Fuente: Dane. Cálculos Dirección de Estudios Socioeconómicos y Regulatorios (SDDE)</t>
  </si>
  <si>
    <t>Dic-12</t>
  </si>
  <si>
    <t>% Cambio   '13/'12</t>
  </si>
  <si>
    <t>Mar-13</t>
  </si>
  <si>
    <t>Distribución del área censada, según estados de obra</t>
  </si>
  <si>
    <t>Jun-13</t>
  </si>
  <si>
    <t>Sep-13</t>
  </si>
  <si>
    <t>Dic-13</t>
  </si>
  <si>
    <t>% Cambio   '14/'13</t>
  </si>
  <si>
    <t xml:space="preserve"> '14 como % de '13</t>
  </si>
  <si>
    <t>Mar-14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</si>
  <si>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</si>
  <si>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</si>
  <si>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</si>
  <si>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</si>
  <si>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</si>
  <si>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</si>
  <si>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</si>
  <si>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</si>
  <si>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</si>
  <si>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</si>
  <si>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</si>
  <si>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</si>
  <si>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</si>
  <si>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</si>
  <si>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</si>
  <si>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</si>
  <si>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</si>
  <si>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</si>
  <si>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</si>
  <si>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</si>
  <si>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</si>
  <si>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</si>
  <si>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</si>
  <si>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</si>
  <si>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</si>
  <si>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</si>
  <si>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</si>
  <si>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</si>
  <si>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* Incluye: Oficinas, comercio, bodegas, educación, hoteles, hospitales, administración pública y otros</t>
  </si>
  <si>
    <t>Área nueva en proceso de construcción</t>
  </si>
  <si>
    <t>Total vivienda. Miles de metros cuadrados (Chapinero)</t>
  </si>
  <si>
    <t>Resumen localidades:</t>
  </si>
  <si>
    <t xml:space="preserve">     Histórico localidades:</t>
  </si>
  <si>
    <t>Sin información</t>
  </si>
  <si>
    <t>Variación del área en proceso para edificaciones (Variación porcentual - II trimestre)</t>
  </si>
  <si>
    <t>II trimestre. Total edificaciones. Metros cuadrados (Bogotá y localidades)</t>
  </si>
  <si>
    <t>II trimestre. Total vivienda. Metros cuadrados (Bogotá y localidades)</t>
  </si>
  <si>
    <t>II trimestre. Total Vivienda de Interés Social*. Metros cuadrados (Bogotá y localidades)</t>
  </si>
  <si>
    <t>II trimestre. Total VIS entre 70 y 135 smmlv*. Metros cuadrados (Bogotá y localidades)</t>
  </si>
  <si>
    <t>II trimestre. Total Vivienda No Vis*. Metros cuadrados (Bogotá y localidades)</t>
  </si>
  <si>
    <t xml:space="preserve">Se propone una torta co los 4 o 5 localidades que tengan mayor </t>
  </si>
  <si>
    <t>Contribución</t>
  </si>
  <si>
    <t xml:space="preserve">Distribución del área en proceso para VIP (Miles de m2 - II trimestre)
</t>
  </si>
  <si>
    <t>II trimestre. Total VIP*. Metros cuadrados (Bogotá y localidades)</t>
  </si>
  <si>
    <t>Total edificaciones. Metros cuadrados (Usaquén)</t>
  </si>
  <si>
    <t>Otros destinos*. Metros cuadrados (Chapinero)</t>
  </si>
  <si>
    <t>Otros destinos*. Metros cuadrados (Usaquén)</t>
  </si>
  <si>
    <t>Total vivienda. Metros cuadrados (Usaquén)</t>
  </si>
  <si>
    <t>Total edificaciones. Metros cuadrados (Santafé)</t>
  </si>
  <si>
    <t>Total vivienda. Metros cuadrados (Santafé)</t>
  </si>
  <si>
    <t>Otros destinos*. Metros cuadrados (Santafé)</t>
  </si>
  <si>
    <t>Total edificaciones. Metros cuadrados (San Cristóbal)</t>
  </si>
  <si>
    <t>Total vivienda. Metros cuadrados (San Cristóbal)</t>
  </si>
  <si>
    <t>Otros destinos*. Metros cuadrados (San Cristóbal)</t>
  </si>
  <si>
    <t>Total edificaciones. Metros cuadrados (Usme)</t>
  </si>
  <si>
    <t>Total vivienda. Metros cuadrados (Usme)</t>
  </si>
  <si>
    <t>Otros destinos*. Metros cuadrados (Usme)</t>
  </si>
  <si>
    <t>Total edificaciones. Metros cuadrados (Tunjuelito)</t>
  </si>
  <si>
    <t>Total vivienda. Metros cuadrados (Tunjuelito)</t>
  </si>
  <si>
    <t>Otros destinos*. Metros cuadrados (Tunjuelito)</t>
  </si>
  <si>
    <t>Área censada en edificaciones (Distribución porcentual - II trimestre)</t>
  </si>
  <si>
    <t>Area Censada</t>
  </si>
  <si>
    <t>II trimestre de 2014, Metros cuadrados (Bogotá y localidades)</t>
  </si>
  <si>
    <t>II trimestre. Total Vivienda de Interés Prioritario*. Metros cuadrados (Bogotá y localidades)</t>
  </si>
  <si>
    <t>II trimestre. Otros destinos*. Metros cuadrados (Bogotá y localidades)</t>
  </si>
  <si>
    <t>Total edificaciones. Metros cuadrados (Chapinero)</t>
  </si>
  <si>
    <t>Otros destinos*. Metros cuadrados (Bosa)</t>
  </si>
  <si>
    <t>Total vivienda. Metros cuadrados (Bosa)</t>
  </si>
  <si>
    <t>Total edificaciones. Metros cuadrados (Bosa)</t>
  </si>
  <si>
    <t>Otros destinos*. Metros cuadrados (Kennedy)</t>
  </si>
  <si>
    <t>Total vivienda. Metros cuadrados (Kennedy)</t>
  </si>
  <si>
    <t>Total edificaciones. Metros cuadrados (Kennedy)</t>
  </si>
  <si>
    <t>Otros destinos*. Metros cuadrados (Fontibón)</t>
  </si>
  <si>
    <t>Total vivienda. Metros cuadrados (Fontibón)</t>
  </si>
  <si>
    <t>Total edificaciones. Metros cuadrados (Fontibón)</t>
  </si>
  <si>
    <t>Otros destinos*. Metros cuadrados (Engativá)</t>
  </si>
  <si>
    <t>Total vivienda. Metros cuadrados (Engativá)</t>
  </si>
  <si>
    <t>Total edificaciones. Metros cuadrados (Engativá)</t>
  </si>
  <si>
    <t>Otros destinos*. Metros cuadrados (Suba)</t>
  </si>
  <si>
    <t>Total vivienda. Metros cuadrados (Suba)</t>
  </si>
  <si>
    <t>Total edificaciones. Metros cuadrados (Suba)</t>
  </si>
  <si>
    <t>Otros destinos*. Metros cuadrados (Barrios Unidos)</t>
  </si>
  <si>
    <t>Total vivienda. Metros cuadrados (Barrios Unidos)</t>
  </si>
  <si>
    <t>Total edificaciones. Metros cuadrados (Barrios Unidos)</t>
  </si>
  <si>
    <t>Otros destinos*. Metros cuadrados (Teusaquillo)</t>
  </si>
  <si>
    <t>Total vivienda. Metros cuadrados (Teusaquillo)</t>
  </si>
  <si>
    <t>Total edificaciones. Metros cuadrados (Teusaquillo)</t>
  </si>
  <si>
    <t>Otros destinos*. Metros cuadrados (Los Mártires)</t>
  </si>
  <si>
    <t>Total vivienda. Metros cuadrados (Los Mártires)</t>
  </si>
  <si>
    <t>Total edificaciones. Metros cuadrados (Los Mártires)</t>
  </si>
  <si>
    <t>Otros destinos*. Metros cuadrados (Antonio Nariño)</t>
  </si>
  <si>
    <t>Total vivienda. Metros cuadrados (Antonio Nariño)</t>
  </si>
  <si>
    <t>Total edificaciones. Metros cuadrados (Antonio Nariño)</t>
  </si>
  <si>
    <t>Otros destinos*. Metros cuadrados (Puente Aranda)</t>
  </si>
  <si>
    <t>Total vivienda. Metros cuadrados (Puente Aranda)</t>
  </si>
  <si>
    <t>Total edificaciones. Metros cuadrados (Puente Aranda)</t>
  </si>
  <si>
    <t>Otros destinos*. Metros cuadrados (La Candelaria)</t>
  </si>
  <si>
    <t>Total vivienda. Metros cuadrados (La Candelaria)</t>
  </si>
  <si>
    <t>Total edificaciones. Metros cuadrados (La Candelaria)</t>
  </si>
  <si>
    <t>Otros destinos*. Metros cuadrados (Rafael Uribe)</t>
  </si>
  <si>
    <t>Total vivienda. Metros cuadrados (Rafael Uribe)</t>
  </si>
  <si>
    <t>Total edificaciones. Metros cuadrados (Rafael Uribe)</t>
  </si>
  <si>
    <t>Otros destinos*. Metros cuadrados (Ciudad Bolívar)</t>
  </si>
  <si>
    <t>Total vivienda. Metros cuadrados (Ciudad Bolívar)</t>
  </si>
  <si>
    <t>Total edificaciones. Metros cuadrados (Ciudad Bolívar)</t>
  </si>
  <si>
    <t>Distribución del área nueva en proceso para VIS entre 70 y 135 smmlv (Miles de m2 - II trimestre)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</si>
  <si>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</si>
  <si>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</si>
  <si>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</si>
  <si>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</si>
  <si>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</si>
  <si>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</si>
  <si>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</si>
  <si>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</si>
  <si>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</si>
  <si>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</si>
  <si>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</si>
  <si>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</si>
  <si>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</si>
  <si>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</si>
  <si>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</si>
  <si>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r>
      <rPr>
        <b/>
        <sz val="12"/>
        <rFont val="Arial"/>
        <family val="2"/>
      </rPr>
      <t>Distribución del área en proceso para VIS entre 70 y 135 smmlv (Miles de 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 trimestre</t>
    </r>
    <r>
      <rPr>
        <sz val="12"/>
        <rFont val="Arial"/>
        <family val="2"/>
      </rPr>
      <t>)</t>
    </r>
  </si>
  <si>
    <r>
      <t>Distribución del área en proceso para otros destinos (Miles de 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 trimestre)</t>
    </r>
  </si>
  <si>
    <r>
      <t>Distribución del área nueva en proceso para edificaciones (Miles de 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 trimestre)</t>
    </r>
  </si>
  <si>
    <r>
      <t>Distribución del área nueva en proceso para vivienda (Miles de 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 trimestre)</t>
    </r>
  </si>
  <si>
    <r>
      <t>Distribución del área nueva en proceso para VIS (Miles de 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 trimestre)</t>
    </r>
  </si>
  <si>
    <r>
      <t>Distribución del área nueva en proceso para VIP (Miles de 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 trimestre</t>
    </r>
  </si>
  <si>
    <r>
      <t>Distribución del área nueva en proceso para No VIS (Miles de 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 trimestre)</t>
    </r>
  </si>
  <si>
    <t>Sin información*</t>
  </si>
  <si>
    <t>* Sin nformación incluye el área censada que no registra datos sobre la localidad donde se encuentra ubicada.</t>
  </si>
  <si>
    <t>Sin información**</t>
  </si>
  <si>
    <t>** Sin nformación incluye el área censada que no registra datos sobre la localidad donde se encuentra ubicada.</t>
  </si>
  <si>
    <t>* VIS: Vivienda de Interés Social. Viviendas de precio inferior a 135 smlmv.</t>
  </si>
  <si>
    <t>**Sin nformación incluye el área censada que no registra datos sobre la localidad donde se encuentra ubicada.</t>
  </si>
  <si>
    <t>*VIP: Vivienda de Interés Prioritario. Viviendas de precio inferior a 70 smlmv.</t>
  </si>
  <si>
    <t>*VIS: Vivienda de Interés Social. Viviendas de precio inferior a 135 smlmv.</t>
  </si>
  <si>
    <t>*VIS 70-135 smmlv: Vivienda de Interés Social entre 70 y 135 salarios mínimos mensuales legales vigentes.</t>
  </si>
  <si>
    <t>*No VIS: Viviendas de precios superiores a 135 smlmv.</t>
  </si>
  <si>
    <t>Distribución del área en proceso para VIS (Miles M2 - II trimestre)</t>
  </si>
  <si>
    <t xml:space="preserve">Distribución del área en proceso para vivienda (Miles M2 - II trimestre)
</t>
  </si>
  <si>
    <t>Distribución del área nueva en proceso para otros destinos (Miles de m2 - II trimestre)</t>
  </si>
  <si>
    <t>Distribución del área en proceso para No VIS (Miles de m2 - II trimestre)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</si>
</sst>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</numFmts>
  <fonts count="4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  <border>
      <left style="thin">
        <color indexed="64"/>
      </left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0" fillId="0" borderId="0" applyFont="0" applyFill="0" applyBorder="0" applyAlignment="0" applyProtection="0"/>
  </cellStyleXfs>
  <cellXfs count="253">
    <xf numFmtId="0" fontId="0" fillId="0" borderId="0" xfId="0"/>
    <xf numFmtId="0" fontId="10" fillId="2" borderId="0" xfId="1" applyFont="1" applyFill="1"/>
    <xf numFmtId="0" fontId="2" fillId="2" borderId="0" xfId="1" applyFont="1" applyFill="1"/>
    <xf numFmtId="0" fontId="17" fillId="4" borderId="0" xfId="1" applyFont="1" applyFill="1"/>
    <xf numFmtId="0" fontId="2" fillId="4" borderId="0" xfId="1" applyFont="1" applyFill="1"/>
    <xf numFmtId="0" fontId="18" fillId="4" borderId="0" xfId="1" applyFont="1" applyFill="1" applyBorder="1" applyAlignment="1">
      <alignment horizontal="center"/>
    </xf>
    <xf numFmtId="0" fontId="17" fillId="4" borderId="3" xfId="1" applyFont="1" applyFill="1" applyBorder="1"/>
    <xf numFmtId="0" fontId="18" fillId="4" borderId="4" xfId="1" applyFont="1" applyFill="1" applyBorder="1" applyAlignment="1">
      <alignment horizontal="center"/>
    </xf>
    <xf numFmtId="0" fontId="18" fillId="4" borderId="5" xfId="1" applyFont="1" applyFill="1" applyBorder="1" applyAlignment="1">
      <alignment horizontal="center"/>
    </xf>
    <xf numFmtId="0" fontId="17" fillId="4" borderId="6" xfId="1" applyFont="1" applyFill="1" applyBorder="1"/>
    <xf numFmtId="0" fontId="18" fillId="4" borderId="7" xfId="1" applyFont="1" applyFill="1" applyBorder="1" applyAlignment="1">
      <alignment horizontal="center"/>
    </xf>
    <xf numFmtId="0" fontId="17" fillId="4" borderId="7" xfId="1" applyFont="1" applyFill="1" applyBorder="1"/>
    <xf numFmtId="3" fontId="2" fillId="2" borderId="0" xfId="1" applyNumberFormat="1" applyFont="1" applyFill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1" xfId="1" applyFont="1" applyFill="1" applyBorder="1"/>
    <xf numFmtId="0" fontId="11" fillId="2" borderId="12" xfId="1" applyFont="1" applyFill="1" applyBorder="1" applyAlignment="1">
      <alignment horizontal="center"/>
    </xf>
    <xf numFmtId="0" fontId="11" fillId="2" borderId="13" xfId="1" applyFont="1" applyFill="1" applyBorder="1" applyAlignment="1">
      <alignment horizontal="center"/>
    </xf>
    <xf numFmtId="0" fontId="10" fillId="2" borderId="14" xfId="1" applyFont="1" applyFill="1" applyBorder="1"/>
    <xf numFmtId="0" fontId="11" fillId="2" borderId="15" xfId="1" applyFont="1" applyFill="1" applyBorder="1" applyAlignment="1">
      <alignment horizontal="center"/>
    </xf>
    <xf numFmtId="0" fontId="11" fillId="2" borderId="15" xfId="2" applyFont="1" applyFill="1" applyBorder="1" applyAlignment="1"/>
    <xf numFmtId="0" fontId="19" fillId="2" borderId="15" xfId="2" applyFont="1" applyFill="1" applyBorder="1" applyAlignment="1">
      <alignment vertical="center"/>
    </xf>
    <xf numFmtId="0" fontId="2" fillId="2" borderId="15" xfId="1" applyFont="1" applyFill="1" applyBorder="1"/>
    <xf numFmtId="0" fontId="20" fillId="2" borderId="15" xfId="13" applyFont="1" applyFill="1" applyBorder="1" applyAlignment="1" applyProtection="1">
      <alignment horizontal="left"/>
    </xf>
    <xf numFmtId="0" fontId="16" fillId="2" borderId="15" xfId="13" applyFont="1" applyFill="1" applyBorder="1" applyAlignment="1" applyProtection="1">
      <alignment horizontal="left"/>
    </xf>
    <xf numFmtId="0" fontId="16" fillId="2" borderId="15" xfId="13" applyFont="1" applyFill="1" applyBorder="1" applyAlignment="1" applyProtection="1"/>
    <xf numFmtId="0" fontId="10" fillId="2" borderId="16" xfId="1" applyFont="1" applyFill="1" applyBorder="1"/>
    <xf numFmtId="0" fontId="10" fillId="2" borderId="17" xfId="1" applyFont="1" applyFill="1" applyBorder="1"/>
    <xf numFmtId="0" fontId="10" fillId="2" borderId="18" xfId="1" applyFont="1" applyFill="1" applyBorder="1"/>
    <xf numFmtId="0" fontId="21" fillId="2" borderId="0" xfId="1" applyFont="1" applyFill="1"/>
    <xf numFmtId="3" fontId="21" fillId="2" borderId="0" xfId="1" applyNumberFormat="1" applyFont="1" applyFill="1"/>
    <xf numFmtId="17" fontId="21" fillId="2" borderId="0" xfId="1" applyNumberFormat="1" applyFont="1" applyFill="1"/>
    <xf numFmtId="1" fontId="21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3" fontId="24" fillId="2" borderId="0" xfId="0" applyNumberFormat="1" applyFont="1" applyFill="1"/>
    <xf numFmtId="167" fontId="2" fillId="2" borderId="0" xfId="1" applyNumberFormat="1" applyFont="1" applyFill="1"/>
    <xf numFmtId="168" fontId="2" fillId="4" borderId="0" xfId="1" applyNumberFormat="1" applyFont="1" applyFill="1"/>
    <xf numFmtId="0" fontId="24" fillId="2" borderId="0" xfId="0" applyFont="1" applyFill="1"/>
    <xf numFmtId="0" fontId="24" fillId="2" borderId="0" xfId="0" quotePrefix="1" applyNumberFormat="1" applyFont="1" applyFill="1"/>
    <xf numFmtId="0" fontId="10" fillId="2" borderId="3" xfId="1" applyFont="1" applyFill="1" applyBorder="1" applyAlignment="1">
      <alignment vertical="center"/>
    </xf>
    <xf numFmtId="0" fontId="11" fillId="2" borderId="4" xfId="1" applyFont="1" applyFill="1" applyBorder="1" applyAlignment="1">
      <alignment horizontal="center" vertical="center"/>
    </xf>
    <xf numFmtId="0" fontId="11" fillId="2" borderId="4" xfId="1" applyFont="1" applyFill="1" applyBorder="1" applyAlignment="1">
      <alignment vertical="center"/>
    </xf>
    <xf numFmtId="0" fontId="11" fillId="2" borderId="5" xfId="1" applyFont="1" applyFill="1" applyBorder="1" applyAlignment="1">
      <alignment horizontal="center" vertical="center"/>
    </xf>
    <xf numFmtId="164" fontId="2" fillId="2" borderId="0" xfId="1" applyNumberFormat="1" applyFont="1" applyFill="1" applyAlignment="1">
      <alignment vertical="center"/>
    </xf>
    <xf numFmtId="0" fontId="2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23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1" fillId="2" borderId="0" xfId="1" applyFont="1" applyFill="1" applyBorder="1" applyAlignment="1">
      <alignment horizontal="center" vertical="center"/>
    </xf>
    <xf numFmtId="0" fontId="10" fillId="2" borderId="0" xfId="1" applyFont="1" applyFill="1" applyBorder="1" applyAlignment="1">
      <alignment vertical="center"/>
    </xf>
    <xf numFmtId="0" fontId="11" fillId="2" borderId="7" xfId="1" applyFont="1" applyFill="1" applyBorder="1" applyAlignment="1">
      <alignment horizontal="center" vertical="center"/>
    </xf>
    <xf numFmtId="0" fontId="10" fillId="2" borderId="7" xfId="1" applyFont="1" applyFill="1" applyBorder="1" applyAlignment="1">
      <alignment vertical="center"/>
    </xf>
    <xf numFmtId="3" fontId="2" fillId="2" borderId="0" xfId="1" applyNumberFormat="1" applyFont="1" applyFill="1" applyAlignment="1">
      <alignment vertical="center"/>
    </xf>
    <xf numFmtId="0" fontId="22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10" fillId="2" borderId="8" xfId="1" applyFont="1" applyFill="1" applyBorder="1" applyAlignment="1">
      <alignment vertical="center"/>
    </xf>
    <xf numFmtId="0" fontId="10" fillId="2" borderId="9" xfId="1" applyFont="1" applyFill="1" applyBorder="1" applyAlignment="1">
      <alignment vertical="center"/>
    </xf>
    <xf numFmtId="3" fontId="21" fillId="2" borderId="0" xfId="1" applyNumberFormat="1" applyFont="1" applyFill="1" applyAlignment="1">
      <alignment vertical="center"/>
    </xf>
    <xf numFmtId="0" fontId="2" fillId="4" borderId="0" xfId="1" applyFont="1" applyFill="1" applyBorder="1"/>
    <xf numFmtId="0" fontId="2" fillId="2" borderId="0" xfId="1" applyFont="1" applyFill="1" applyBorder="1" applyAlignment="1">
      <alignment vertical="center"/>
    </xf>
    <xf numFmtId="0" fontId="2" fillId="2" borderId="6" xfId="1" applyFont="1" applyFill="1" applyBorder="1" applyAlignment="1">
      <alignment vertical="center"/>
    </xf>
    <xf numFmtId="3" fontId="2" fillId="2" borderId="0" xfId="2" applyNumberFormat="1" applyFont="1" applyFill="1" applyBorder="1" applyAlignment="1">
      <alignment vertical="center"/>
    </xf>
    <xf numFmtId="3" fontId="12" fillId="2" borderId="0" xfId="2" applyNumberFormat="1" applyFont="1" applyFill="1" applyBorder="1" applyAlignment="1">
      <alignment vertical="center"/>
    </xf>
    <xf numFmtId="164" fontId="2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2" fillId="2" borderId="0" xfId="1" applyFont="1" applyFill="1"/>
    <xf numFmtId="0" fontId="10" fillId="2" borderId="0" xfId="1" applyFont="1" applyFill="1"/>
    <xf numFmtId="0" fontId="10" fillId="2" borderId="0" xfId="1" applyFont="1" applyFill="1" applyBorder="1"/>
    <xf numFmtId="0" fontId="2" fillId="2" borderId="0" xfId="1" applyFont="1" applyFill="1"/>
    <xf numFmtId="0" fontId="17" fillId="4" borderId="0" xfId="1" applyFont="1" applyFill="1"/>
    <xf numFmtId="0" fontId="2" fillId="4" borderId="0" xfId="1" applyFont="1" applyFill="1"/>
    <xf numFmtId="0" fontId="18" fillId="4" borderId="0" xfId="1" applyFont="1" applyFill="1" applyBorder="1" applyAlignment="1">
      <alignment horizontal="center"/>
    </xf>
    <xf numFmtId="0" fontId="17" fillId="4" borderId="3" xfId="1" applyFont="1" applyFill="1" applyBorder="1"/>
    <xf numFmtId="0" fontId="18" fillId="4" borderId="4" xfId="1" applyFont="1" applyFill="1" applyBorder="1" applyAlignment="1">
      <alignment horizontal="center"/>
    </xf>
    <xf numFmtId="0" fontId="18" fillId="4" borderId="5" xfId="1" applyFont="1" applyFill="1" applyBorder="1" applyAlignment="1">
      <alignment horizontal="center"/>
    </xf>
    <xf numFmtId="0" fontId="17" fillId="4" borderId="6" xfId="1" applyFont="1" applyFill="1" applyBorder="1"/>
    <xf numFmtId="0" fontId="18" fillId="4" borderId="7" xfId="1" applyFont="1" applyFill="1" applyBorder="1" applyAlignment="1">
      <alignment horizontal="center"/>
    </xf>
    <xf numFmtId="0" fontId="17" fillId="4" borderId="7" xfId="1" applyFont="1" applyFill="1" applyBorder="1"/>
    <xf numFmtId="3" fontId="2" fillId="2" borderId="0" xfId="1" applyNumberFormat="1" applyFont="1" applyFill="1"/>
    <xf numFmtId="0" fontId="11" fillId="2" borderId="0" xfId="2" applyFont="1" applyFill="1" applyBorder="1" applyAlignment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8" fillId="2" borderId="0" xfId="13" applyFill="1" applyBorder="1" applyAlignment="1" applyProtection="1">
      <alignment horizontal="left"/>
    </xf>
    <xf numFmtId="0" fontId="10" fillId="2" borderId="14" xfId="1" applyFont="1" applyFill="1" applyBorder="1"/>
    <xf numFmtId="0" fontId="11" fillId="2" borderId="15" xfId="2" applyFont="1" applyFill="1" applyBorder="1" applyAlignment="1"/>
    <xf numFmtId="0" fontId="2" fillId="2" borderId="15" xfId="1" applyFont="1" applyFill="1" applyBorder="1"/>
    <xf numFmtId="0" fontId="21" fillId="2" borderId="0" xfId="1" applyFont="1" applyFill="1"/>
    <xf numFmtId="3" fontId="21" fillId="2" borderId="0" xfId="1" applyNumberFormat="1" applyFont="1" applyFill="1"/>
    <xf numFmtId="17" fontId="21" fillId="2" borderId="0" xfId="1" applyNumberFormat="1" applyFont="1" applyFill="1"/>
    <xf numFmtId="1" fontId="21" fillId="2" borderId="0" xfId="1" applyNumberFormat="1" applyFont="1" applyFill="1"/>
    <xf numFmtId="0" fontId="14" fillId="2" borderId="14" xfId="2" applyFont="1" applyFill="1" applyBorder="1" applyAlignment="1">
      <alignment horizontal="left"/>
    </xf>
    <xf numFmtId="1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3" fontId="24" fillId="2" borderId="0" xfId="0" applyNumberFormat="1" applyFont="1" applyFill="1"/>
    <xf numFmtId="167" fontId="2" fillId="2" borderId="0" xfId="1" applyNumberFormat="1" applyFont="1" applyFill="1"/>
    <xf numFmtId="168" fontId="2" fillId="4" borderId="0" xfId="1" applyNumberFormat="1" applyFont="1" applyFill="1"/>
    <xf numFmtId="0" fontId="24" fillId="2" borderId="0" xfId="0" applyFont="1" applyFill="1"/>
    <xf numFmtId="0" fontId="24" fillId="2" borderId="0" xfId="0" quotePrefix="1" applyNumberFormat="1" applyFont="1" applyFill="1"/>
    <xf numFmtId="168" fontId="2" fillId="2" borderId="0" xfId="1" applyNumberFormat="1" applyFont="1" applyFill="1"/>
    <xf numFmtId="0" fontId="2" fillId="2" borderId="0" xfId="1" applyFont="1" applyFill="1" applyBorder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2" fillId="2" borderId="0" xfId="1" applyFont="1" applyFill="1"/>
    <xf numFmtId="2" fontId="2" fillId="2" borderId="0" xfId="1" applyNumberFormat="1" applyFont="1" applyFill="1"/>
    <xf numFmtId="0" fontId="17" fillId="4" borderId="6" xfId="1" applyFont="1" applyFill="1" applyBorder="1" applyAlignment="1">
      <alignment vertical="top"/>
    </xf>
    <xf numFmtId="0" fontId="17" fillId="4" borderId="7" xfId="1" applyFont="1" applyFill="1" applyBorder="1" applyAlignment="1">
      <alignment vertical="top"/>
    </xf>
    <xf numFmtId="0" fontId="2" fillId="4" borderId="0" xfId="1" applyFont="1" applyFill="1" applyAlignment="1">
      <alignment vertical="top"/>
    </xf>
    <xf numFmtId="0" fontId="2" fillId="2" borderId="0" xfId="1" applyFont="1" applyFill="1" applyAlignment="1">
      <alignment vertical="top"/>
    </xf>
    <xf numFmtId="0" fontId="17" fillId="4" borderId="0" xfId="1" applyFont="1" applyFill="1" applyAlignment="1">
      <alignment vertical="top"/>
    </xf>
    <xf numFmtId="3" fontId="24" fillId="2" borderId="0" xfId="0" quotePrefix="1" applyNumberFormat="1" applyFont="1" applyFill="1"/>
    <xf numFmtId="0" fontId="25" fillId="4" borderId="0" xfId="1" applyFont="1" applyFill="1" applyBorder="1"/>
    <xf numFmtId="0" fontId="25" fillId="4" borderId="1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0" fontId="25" fillId="2" borderId="1" xfId="1" applyFont="1" applyFill="1" applyBorder="1" applyAlignment="1">
      <alignment vertical="center"/>
    </xf>
    <xf numFmtId="0" fontId="25" fillId="2" borderId="0" xfId="1" applyFont="1" applyFill="1" applyBorder="1"/>
    <xf numFmtId="3" fontId="2" fillId="2" borderId="0" xfId="1" applyNumberFormat="1" applyFont="1" applyFill="1" applyAlignment="1">
      <alignment vertical="center" wrapText="1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26" fillId="3" borderId="2" xfId="2" applyNumberFormat="1" applyFont="1" applyFill="1" applyBorder="1" applyAlignment="1">
      <alignment vertical="center"/>
    </xf>
    <xf numFmtId="3" fontId="27" fillId="2" borderId="2" xfId="2" applyNumberFormat="1" applyFont="1" applyFill="1" applyBorder="1" applyAlignment="1">
      <alignment vertical="center"/>
    </xf>
    <xf numFmtId="0" fontId="28" fillId="2" borderId="0" xfId="1" applyFont="1" applyFill="1" applyBorder="1" applyAlignment="1">
      <alignment vertical="center"/>
    </xf>
    <xf numFmtId="0" fontId="27" fillId="2" borderId="0" xfId="1" applyFont="1" applyFill="1" applyBorder="1" applyAlignment="1">
      <alignment horizontal="left" vertical="center" indent="1"/>
    </xf>
    <xf numFmtId="0" fontId="27" fillId="2" borderId="0" xfId="1" applyFont="1" applyFill="1" applyBorder="1" applyAlignment="1">
      <alignment horizontal="left" vertical="center" wrapText="1" indent="1"/>
    </xf>
    <xf numFmtId="0" fontId="28" fillId="2" borderId="0" xfId="2" applyFont="1" applyFill="1" applyBorder="1" applyAlignment="1">
      <alignment horizontal="center" vertical="center" wrapText="1"/>
    </xf>
    <xf numFmtId="49" fontId="28" fillId="4" borderId="0" xfId="2" applyNumberFormat="1" applyFont="1" applyFill="1" applyBorder="1" applyAlignment="1">
      <alignment horizontal="center" vertical="center" wrapText="1"/>
    </xf>
    <xf numFmtId="0" fontId="29" fillId="4" borderId="0" xfId="1" applyFont="1" applyFill="1" applyBorder="1" applyAlignment="1">
      <alignment horizontal="center"/>
    </xf>
    <xf numFmtId="0" fontId="29" fillId="4" borderId="0" xfId="2" applyFont="1" applyFill="1" applyBorder="1" applyAlignment="1">
      <alignment horizontal="center"/>
    </xf>
    <xf numFmtId="0" fontId="30" fillId="4" borderId="0" xfId="1" applyFont="1" applyFill="1" applyBorder="1"/>
    <xf numFmtId="0" fontId="6" fillId="4" borderId="0" xfId="1" applyFont="1" applyFill="1" applyBorder="1"/>
    <xf numFmtId="0" fontId="31" fillId="2" borderId="0" xfId="0" applyFont="1" applyFill="1" applyAlignment="1">
      <alignment horizontal="left" indent="1"/>
    </xf>
    <xf numFmtId="0" fontId="30" fillId="4" borderId="0" xfId="1" applyFont="1" applyFill="1"/>
    <xf numFmtId="9" fontId="29" fillId="4" borderId="0" xfId="3" applyFont="1" applyFill="1" applyBorder="1"/>
    <xf numFmtId="164" fontId="30" fillId="4" borderId="0" xfId="3" applyNumberFormat="1" applyFont="1" applyFill="1" applyBorder="1"/>
    <xf numFmtId="164" fontId="29" fillId="4" borderId="0" xfId="2" applyNumberFormat="1" applyFont="1" applyFill="1" applyBorder="1"/>
    <xf numFmtId="0" fontId="29" fillId="4" borderId="0" xfId="1" applyFont="1" applyFill="1" applyBorder="1"/>
    <xf numFmtId="9" fontId="30" fillId="4" borderId="0" xfId="3" applyFont="1" applyFill="1" applyBorder="1"/>
    <xf numFmtId="0" fontId="6" fillId="2" borderId="0" xfId="0" applyFont="1" applyFill="1" applyAlignment="1">
      <alignment horizontal="center" vertical="center" readingOrder="1"/>
    </xf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33" fillId="4" borderId="0" xfId="1" applyFont="1" applyFill="1" applyBorder="1"/>
    <xf numFmtId="0" fontId="28" fillId="4" borderId="0" xfId="1" applyFont="1" applyFill="1" applyBorder="1"/>
    <xf numFmtId="0" fontId="28" fillId="4" borderId="0" xfId="2" applyFont="1" applyFill="1" applyBorder="1" applyAlignment="1">
      <alignment horizontal="center"/>
    </xf>
    <xf numFmtId="0" fontId="34" fillId="4" borderId="0" xfId="2" applyFont="1" applyFill="1" applyBorder="1" applyAlignment="1">
      <alignment horizontal="center"/>
    </xf>
    <xf numFmtId="3" fontId="28" fillId="4" borderId="2" xfId="2" applyNumberFormat="1" applyFont="1" applyFill="1" applyBorder="1"/>
    <xf numFmtId="3" fontId="26" fillId="3" borderId="2" xfId="2" applyNumberFormat="1" applyFont="1" applyFill="1" applyBorder="1"/>
    <xf numFmtId="164" fontId="28" fillId="4" borderId="2" xfId="2" applyNumberFormat="1" applyFont="1" applyFill="1" applyBorder="1"/>
    <xf numFmtId="3" fontId="27" fillId="2" borderId="2" xfId="1" applyNumberFormat="1" applyFont="1" applyFill="1" applyBorder="1"/>
    <xf numFmtId="164" fontId="27" fillId="4" borderId="2" xfId="2" applyNumberFormat="1" applyFont="1" applyFill="1" applyBorder="1"/>
    <xf numFmtId="0" fontId="33" fillId="4" borderId="0" xfId="1" applyFont="1" applyFill="1"/>
    <xf numFmtId="9" fontId="27" fillId="4" borderId="0" xfId="3" applyFont="1" applyFill="1" applyBorder="1"/>
    <xf numFmtId="9" fontId="34" fillId="4" borderId="0" xfId="3" applyFont="1" applyFill="1" applyBorder="1"/>
    <xf numFmtId="164" fontId="33" fillId="4" borderId="0" xfId="3" applyNumberFormat="1" applyFont="1" applyFill="1" applyBorder="1"/>
    <xf numFmtId="164" fontId="28" fillId="2" borderId="7" xfId="2" applyNumberFormat="1" applyFont="1" applyFill="1" applyBorder="1"/>
    <xf numFmtId="164" fontId="28" fillId="4" borderId="10" xfId="2" applyNumberFormat="1" applyFont="1" applyFill="1" applyBorder="1"/>
    <xf numFmtId="164" fontId="26" fillId="3" borderId="2" xfId="2" applyNumberFormat="1" applyFont="1" applyFill="1" applyBorder="1"/>
    <xf numFmtId="164" fontId="34" fillId="4" borderId="0" xfId="2" applyNumberFormat="1" applyFont="1" applyFill="1" applyBorder="1"/>
    <xf numFmtId="3" fontId="26" fillId="3" borderId="2" xfId="1" applyNumberFormat="1" applyFont="1" applyFill="1" applyBorder="1"/>
    <xf numFmtId="0" fontId="30" fillId="4" borderId="7" xfId="1" applyFont="1" applyFill="1" applyBorder="1"/>
    <xf numFmtId="164" fontId="6" fillId="4" borderId="0" xfId="2" applyNumberFormat="1" applyFont="1" applyFill="1" applyBorder="1"/>
    <xf numFmtId="3" fontId="30" fillId="4" borderId="0" xfId="2" applyNumberFormat="1" applyFont="1" applyFill="1" applyBorder="1"/>
    <xf numFmtId="3" fontId="36" fillId="4" borderId="0" xfId="2" applyNumberFormat="1" applyFont="1" applyFill="1" applyBorder="1"/>
    <xf numFmtId="164" fontId="30" fillId="4" borderId="0" xfId="2" applyNumberFormat="1" applyFont="1" applyFill="1" applyBorder="1"/>
    <xf numFmtId="0" fontId="32" fillId="2" borderId="7" xfId="1" applyFont="1" applyFill="1" applyBorder="1" applyAlignment="1">
      <alignment vertical="center"/>
    </xf>
    <xf numFmtId="0" fontId="32" fillId="2" borderId="9" xfId="1" applyFont="1" applyFill="1" applyBorder="1" applyAlignment="1">
      <alignment vertical="center"/>
    </xf>
    <xf numFmtId="0" fontId="27" fillId="2" borderId="0" xfId="1" applyFont="1" applyFill="1" applyBorder="1" applyAlignment="1">
      <alignment vertical="center"/>
    </xf>
    <xf numFmtId="3" fontId="27" fillId="4" borderId="2" xfId="2" applyNumberFormat="1" applyFont="1" applyFill="1" applyBorder="1"/>
    <xf numFmtId="0" fontId="27" fillId="2" borderId="0" xfId="1" applyFont="1" applyFill="1" applyBorder="1" applyAlignment="1">
      <alignment vertical="center" wrapText="1"/>
    </xf>
    <xf numFmtId="0" fontId="27" fillId="4" borderId="0" xfId="1" applyFont="1" applyFill="1" applyBorder="1"/>
    <xf numFmtId="9" fontId="33" fillId="4" borderId="0" xfId="3" applyFont="1" applyFill="1" applyBorder="1"/>
    <xf numFmtId="0" fontId="30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6" fillId="4" borderId="0" xfId="1" applyFont="1" applyFill="1" applyBorder="1" applyAlignment="1">
      <alignment vertical="top"/>
    </xf>
    <xf numFmtId="0" fontId="31" fillId="0" borderId="0" xfId="0" applyFont="1" applyAlignment="1">
      <alignment horizontal="left" indent="1"/>
    </xf>
    <xf numFmtId="164" fontId="28" fillId="2" borderId="0" xfId="2" applyNumberFormat="1" applyFont="1" applyFill="1" applyBorder="1"/>
    <xf numFmtId="164" fontId="28" fillId="4" borderId="0" xfId="2" applyNumberFormat="1" applyFont="1" applyFill="1" applyBorder="1"/>
    <xf numFmtId="3" fontId="28" fillId="4" borderId="19" xfId="2" applyNumberFormat="1" applyFont="1" applyFill="1" applyBorder="1"/>
    <xf numFmtId="164" fontId="26" fillId="3" borderId="10" xfId="2" applyNumberFormat="1" applyFont="1" applyFill="1" applyBorder="1"/>
    <xf numFmtId="164" fontId="28" fillId="4" borderId="4" xfId="2" applyNumberFormat="1" applyFont="1" applyFill="1" applyBorder="1"/>
    <xf numFmtId="3" fontId="28" fillId="4" borderId="20" xfId="2" applyNumberFormat="1" applyFont="1" applyFill="1" applyBorder="1"/>
    <xf numFmtId="164" fontId="28" fillId="4" borderId="21" xfId="2" applyNumberFormat="1" applyFont="1" applyFill="1" applyBorder="1"/>
    <xf numFmtId="3" fontId="27" fillId="2" borderId="0" xfId="2" applyNumberFormat="1" applyFont="1" applyFill="1" applyBorder="1" applyAlignment="1">
      <alignment vertical="center"/>
    </xf>
    <xf numFmtId="3" fontId="28" fillId="2" borderId="0" xfId="2" applyNumberFormat="1" applyFont="1" applyFill="1" applyBorder="1" applyAlignment="1">
      <alignment vertical="center"/>
    </xf>
    <xf numFmtId="164" fontId="27" fillId="2" borderId="0" xfId="2" applyNumberFormat="1" applyFont="1" applyFill="1" applyBorder="1" applyAlignment="1">
      <alignment vertical="center"/>
    </xf>
    <xf numFmtId="0" fontId="33" fillId="4" borderId="6" xfId="1" applyFont="1" applyFill="1" applyBorder="1"/>
    <xf numFmtId="0" fontId="33" fillId="4" borderId="7" xfId="1" applyFont="1" applyFill="1" applyBorder="1"/>
    <xf numFmtId="0" fontId="35" fillId="2" borderId="7" xfId="1" applyFont="1" applyFill="1" applyBorder="1" applyAlignment="1">
      <alignment vertical="center"/>
    </xf>
    <xf numFmtId="0" fontId="38" fillId="4" borderId="6" xfId="1" applyFont="1" applyFill="1" applyBorder="1"/>
    <xf numFmtId="0" fontId="39" fillId="2" borderId="6" xfId="1" applyFont="1" applyFill="1" applyBorder="1" applyAlignment="1">
      <alignment vertical="center"/>
    </xf>
    <xf numFmtId="9" fontId="27" fillId="4" borderId="0" xfId="30" applyFont="1" applyFill="1" applyBorder="1"/>
    <xf numFmtId="0" fontId="42" fillId="2" borderId="6" xfId="1" applyFont="1" applyFill="1" applyBorder="1" applyAlignment="1">
      <alignment vertical="center"/>
    </xf>
    <xf numFmtId="0" fontId="42" fillId="2" borderId="0" xfId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42" fillId="2" borderId="0" xfId="2" applyNumberFormat="1" applyFont="1" applyFill="1" applyBorder="1" applyAlignment="1">
      <alignment vertical="center"/>
    </xf>
    <xf numFmtId="0" fontId="42" fillId="2" borderId="0" xfId="1" applyFont="1" applyFill="1" applyAlignment="1">
      <alignment vertical="center"/>
    </xf>
    <xf numFmtId="3" fontId="42" fillId="2" borderId="0" xfId="1" applyNumberFormat="1" applyFont="1" applyFill="1" applyAlignment="1">
      <alignment vertical="center"/>
    </xf>
    <xf numFmtId="0" fontId="42" fillId="2" borderId="0" xfId="1" applyFont="1" applyFill="1"/>
    <xf numFmtId="0" fontId="41" fillId="2" borderId="0" xfId="0" applyFont="1" applyFill="1"/>
    <xf numFmtId="1" fontId="42" fillId="2" borderId="0" xfId="1" applyNumberFormat="1" applyFont="1" applyFill="1"/>
    <xf numFmtId="0" fontId="41" fillId="2" borderId="0" xfId="0" quotePrefix="1" applyNumberFormat="1" applyFont="1" applyFill="1"/>
    <xf numFmtId="3" fontId="42" fillId="2" borderId="0" xfId="1" applyNumberFormat="1" applyFont="1" applyFill="1"/>
    <xf numFmtId="17" fontId="42" fillId="2" borderId="0" xfId="1" applyNumberFormat="1" applyFont="1" applyFill="1"/>
    <xf numFmtId="168" fontId="42" fillId="2" borderId="0" xfId="1" applyNumberFormat="1" applyFont="1" applyFill="1"/>
    <xf numFmtId="0" fontId="28" fillId="2" borderId="0" xfId="1" applyFont="1" applyFill="1" applyBorder="1" applyAlignment="1">
      <alignment vertical="center" wrapText="1"/>
    </xf>
    <xf numFmtId="3" fontId="28" fillId="4" borderId="2" xfId="2" applyNumberFormat="1" applyFont="1" applyFill="1" applyBorder="1" applyAlignment="1">
      <alignment wrapText="1"/>
    </xf>
    <xf numFmtId="3" fontId="26" fillId="3" borderId="2" xfId="2" applyNumberFormat="1" applyFont="1" applyFill="1" applyBorder="1" applyAlignment="1">
      <alignment wrapText="1"/>
    </xf>
    <xf numFmtId="164" fontId="28" fillId="4" borderId="2" xfId="2" applyNumberFormat="1" applyFont="1" applyFill="1" applyBorder="1" applyAlignment="1">
      <alignment wrapText="1"/>
    </xf>
    <xf numFmtId="0" fontId="27" fillId="2" borderId="0" xfId="1" applyFont="1" applyFill="1" applyBorder="1" applyAlignment="1">
      <alignment horizontal="left" vertical="center" wrapText="1"/>
    </xf>
    <xf numFmtId="3" fontId="27" fillId="4" borderId="2" xfId="2" applyNumberFormat="1" applyFont="1" applyFill="1" applyBorder="1" applyAlignment="1">
      <alignment wrapText="1"/>
    </xf>
    <xf numFmtId="164" fontId="27" fillId="4" borderId="2" xfId="2" applyNumberFormat="1" applyFont="1" applyFill="1" applyBorder="1" applyAlignment="1">
      <alignment wrapText="1"/>
    </xf>
    <xf numFmtId="0" fontId="13" fillId="2" borderId="16" xfId="2" applyFont="1" applyFill="1" applyBorder="1" applyAlignment="1">
      <alignment horizontal="center"/>
    </xf>
    <xf numFmtId="0" fontId="13" fillId="2" borderId="17" xfId="2" applyFont="1" applyFill="1" applyBorder="1" applyAlignment="1">
      <alignment horizontal="center"/>
    </xf>
    <xf numFmtId="0" fontId="13" fillId="2" borderId="18" xfId="2" applyFont="1" applyFill="1" applyBorder="1" applyAlignment="1">
      <alignment horizontal="center"/>
    </xf>
    <xf numFmtId="0" fontId="6" fillId="0" borderId="0" xfId="0" applyFont="1" applyAlignment="1">
      <alignment horizontal="center" vertical="center" readingOrder="1"/>
    </xf>
    <xf numFmtId="0" fontId="28" fillId="2" borderId="0" xfId="2" applyFont="1" applyFill="1" applyBorder="1" applyAlignment="1">
      <alignment horizontal="center" vertical="center" wrapText="1"/>
    </xf>
    <xf numFmtId="0" fontId="28" fillId="4" borderId="1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 readingOrder="1"/>
    </xf>
    <xf numFmtId="9" fontId="6" fillId="4" borderId="0" xfId="3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8" fillId="4" borderId="1" xfId="2" applyFont="1" applyFill="1" applyBorder="1" applyAlignment="1">
      <alignment horizontal="center"/>
    </xf>
    <xf numFmtId="1" fontId="28" fillId="4" borderId="0" xfId="2" applyNumberFormat="1" applyFont="1" applyFill="1" applyBorder="1" applyAlignment="1">
      <alignment horizontal="center" vertical="center" wrapText="1"/>
    </xf>
    <xf numFmtId="164" fontId="6" fillId="4" borderId="0" xfId="2" applyNumberFormat="1" applyFont="1" applyFill="1" applyBorder="1" applyAlignment="1">
      <alignment horizontal="center" vertical="center" wrapText="1"/>
    </xf>
    <xf numFmtId="164" fontId="6" fillId="4" borderId="0" xfId="2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 readingOrder="1"/>
    </xf>
    <xf numFmtId="164" fontId="6" fillId="4" borderId="0" xfId="2" applyNumberFormat="1" applyFont="1" applyFill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 readingOrder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99CC00"/>
      <color rgb="FFCCFF99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2354955630546183E-2"/>
          <c:y val="4.8916078206460906E-2"/>
          <c:w val="0.9175978716946096"/>
          <c:h val="0.49247965779694841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censada'!$E$54</c:f>
              <c:strCache>
                <c:ptCount val="1"/>
                <c:pt idx="0">
                  <c:v>Total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cat>
            <c:strRef>
              <c:f>'Area censada'!$B$55:$B$74</c:f>
              <c:strCache>
                <c:ptCount val="20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Engativá</c:v>
                </c:pt>
                <c:pt idx="5">
                  <c:v>Fontibón</c:v>
                </c:pt>
                <c:pt idx="6">
                  <c:v>Puente Aranda</c:v>
                </c:pt>
                <c:pt idx="7">
                  <c:v>Teusaquillo</c:v>
                </c:pt>
                <c:pt idx="8">
                  <c:v>Santafé</c:v>
                </c:pt>
                <c:pt idx="9">
                  <c:v>Ciudad Bolívar</c:v>
                </c:pt>
                <c:pt idx="10">
                  <c:v>Barrios Unidos</c:v>
                </c:pt>
                <c:pt idx="11">
                  <c:v>La Candelaria</c:v>
                </c:pt>
                <c:pt idx="12">
                  <c:v>Bosa</c:v>
                </c:pt>
                <c:pt idx="13">
                  <c:v>Usme</c:v>
                </c:pt>
                <c:pt idx="14">
                  <c:v>San Cristóbal</c:v>
                </c:pt>
                <c:pt idx="15">
                  <c:v>Rafael Uribe Uribe</c:v>
                </c:pt>
                <c:pt idx="16">
                  <c:v>Los Mártires</c:v>
                </c:pt>
                <c:pt idx="17">
                  <c:v>Tunjuelito</c:v>
                </c:pt>
                <c:pt idx="18">
                  <c:v>Antonio Nariño</c:v>
                </c:pt>
                <c:pt idx="19">
                  <c:v>Sin información*</c:v>
                </c:pt>
              </c:strCache>
            </c:strRef>
          </c:cat>
          <c:val>
            <c:numRef>
              <c:f>'Area censada'!$E$55:$E$74</c:f>
              <c:numCache>
                <c:formatCode>#,##0</c:formatCode>
                <c:ptCount val="20"/>
                <c:pt idx="0">
                  <c:v>1918961</c:v>
                </c:pt>
                <c:pt idx="1">
                  <c:v>1526169</c:v>
                </c:pt>
                <c:pt idx="2">
                  <c:v>1050387</c:v>
                </c:pt>
                <c:pt idx="3">
                  <c:v>638393</c:v>
                </c:pt>
                <c:pt idx="4">
                  <c:v>604550</c:v>
                </c:pt>
                <c:pt idx="5">
                  <c:v>503725</c:v>
                </c:pt>
                <c:pt idx="6">
                  <c:v>468218</c:v>
                </c:pt>
                <c:pt idx="7">
                  <c:v>308255</c:v>
                </c:pt>
                <c:pt idx="8">
                  <c:v>197550</c:v>
                </c:pt>
                <c:pt idx="9">
                  <c:v>190164</c:v>
                </c:pt>
                <c:pt idx="10">
                  <c:v>183258</c:v>
                </c:pt>
                <c:pt idx="11">
                  <c:v>81129</c:v>
                </c:pt>
                <c:pt idx="12">
                  <c:v>69205</c:v>
                </c:pt>
                <c:pt idx="13">
                  <c:v>60369</c:v>
                </c:pt>
                <c:pt idx="14">
                  <c:v>53731</c:v>
                </c:pt>
                <c:pt idx="15">
                  <c:v>47626</c:v>
                </c:pt>
                <c:pt idx="16">
                  <c:v>26137</c:v>
                </c:pt>
                <c:pt idx="17">
                  <c:v>22681</c:v>
                </c:pt>
                <c:pt idx="18">
                  <c:v>16259</c:v>
                </c:pt>
                <c:pt idx="19">
                  <c:v>11281</c:v>
                </c:pt>
              </c:numCache>
            </c:numRef>
          </c:val>
        </c:ser>
        <c:ser>
          <c:idx val="0"/>
          <c:order val="0"/>
          <c:tx>
            <c:strRef>
              <c:f>'Area censada'!$D$54</c:f>
              <c:strCache>
                <c:ptCount val="1"/>
                <c:pt idx="0">
                  <c:v>Total área culminada</c:v>
                </c:pt>
              </c:strCache>
            </c:strRef>
          </c:tx>
          <c:spPr>
            <a:solidFill>
              <a:srgbClr val="99CC00"/>
            </a:solidFill>
          </c:spPr>
          <c:cat>
            <c:strRef>
              <c:f>'Area censada'!$B$55:$B$74</c:f>
              <c:strCache>
                <c:ptCount val="20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Engativá</c:v>
                </c:pt>
                <c:pt idx="5">
                  <c:v>Fontibón</c:v>
                </c:pt>
                <c:pt idx="6">
                  <c:v>Puente Aranda</c:v>
                </c:pt>
                <c:pt idx="7">
                  <c:v>Teusaquillo</c:v>
                </c:pt>
                <c:pt idx="8">
                  <c:v>Santafé</c:v>
                </c:pt>
                <c:pt idx="9">
                  <c:v>Ciudad Bolívar</c:v>
                </c:pt>
                <c:pt idx="10">
                  <c:v>Barrios Unidos</c:v>
                </c:pt>
                <c:pt idx="11">
                  <c:v>La Candelaria</c:v>
                </c:pt>
                <c:pt idx="12">
                  <c:v>Bosa</c:v>
                </c:pt>
                <c:pt idx="13">
                  <c:v>Usme</c:v>
                </c:pt>
                <c:pt idx="14">
                  <c:v>San Cristóbal</c:v>
                </c:pt>
                <c:pt idx="15">
                  <c:v>Rafael Uribe Uribe</c:v>
                </c:pt>
                <c:pt idx="16">
                  <c:v>Los Mártires</c:v>
                </c:pt>
                <c:pt idx="17">
                  <c:v>Tunjuelito</c:v>
                </c:pt>
                <c:pt idx="18">
                  <c:v>Antonio Nariño</c:v>
                </c:pt>
                <c:pt idx="19">
                  <c:v>Sin información*</c:v>
                </c:pt>
              </c:strCache>
            </c:strRef>
          </c:cat>
          <c:val>
            <c:numRef>
              <c:f>'Area censada'!$D$55:$D$74</c:f>
              <c:numCache>
                <c:formatCode>#,##0</c:formatCode>
                <c:ptCount val="20"/>
                <c:pt idx="0">
                  <c:v>141587</c:v>
                </c:pt>
                <c:pt idx="1">
                  <c:v>186486</c:v>
                </c:pt>
                <c:pt idx="2">
                  <c:v>64546</c:v>
                </c:pt>
                <c:pt idx="3">
                  <c:v>30240</c:v>
                </c:pt>
                <c:pt idx="4">
                  <c:v>80117</c:v>
                </c:pt>
                <c:pt idx="5">
                  <c:v>58673</c:v>
                </c:pt>
                <c:pt idx="6">
                  <c:v>13347</c:v>
                </c:pt>
                <c:pt idx="7">
                  <c:v>17773</c:v>
                </c:pt>
                <c:pt idx="8">
                  <c:v>708</c:v>
                </c:pt>
                <c:pt idx="9">
                  <c:v>18031</c:v>
                </c:pt>
                <c:pt idx="10">
                  <c:v>10230</c:v>
                </c:pt>
                <c:pt idx="11">
                  <c:v>0</c:v>
                </c:pt>
                <c:pt idx="12">
                  <c:v>20391</c:v>
                </c:pt>
                <c:pt idx="13">
                  <c:v>17016</c:v>
                </c:pt>
                <c:pt idx="14">
                  <c:v>10005</c:v>
                </c:pt>
                <c:pt idx="15">
                  <c:v>6721</c:v>
                </c:pt>
                <c:pt idx="16">
                  <c:v>12626</c:v>
                </c:pt>
                <c:pt idx="17">
                  <c:v>3758</c:v>
                </c:pt>
                <c:pt idx="18">
                  <c:v>3419</c:v>
                </c:pt>
                <c:pt idx="19">
                  <c:v>5344</c:v>
                </c:pt>
              </c:numCache>
            </c:numRef>
          </c:val>
        </c:ser>
        <c:ser>
          <c:idx val="2"/>
          <c:order val="2"/>
          <c:tx>
            <c:strRef>
              <c:f>'Area censada'!$F$54</c:f>
              <c:strCache>
                <c:ptCount val="1"/>
                <c:pt idx="0">
                  <c:v>Total paralizada</c:v>
                </c:pt>
              </c:strCache>
            </c:strRef>
          </c:tx>
          <c:spPr>
            <a:solidFill>
              <a:srgbClr val="CCFF99"/>
            </a:solidFill>
          </c:spPr>
          <c:cat>
            <c:strRef>
              <c:f>'Area censada'!$B$55:$B$74</c:f>
              <c:strCache>
                <c:ptCount val="20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Engativá</c:v>
                </c:pt>
                <c:pt idx="5">
                  <c:v>Fontibón</c:v>
                </c:pt>
                <c:pt idx="6">
                  <c:v>Puente Aranda</c:v>
                </c:pt>
                <c:pt idx="7">
                  <c:v>Teusaquillo</c:v>
                </c:pt>
                <c:pt idx="8">
                  <c:v>Santafé</c:v>
                </c:pt>
                <c:pt idx="9">
                  <c:v>Ciudad Bolívar</c:v>
                </c:pt>
                <c:pt idx="10">
                  <c:v>Barrios Unidos</c:v>
                </c:pt>
                <c:pt idx="11">
                  <c:v>La Candelaria</c:v>
                </c:pt>
                <c:pt idx="12">
                  <c:v>Bosa</c:v>
                </c:pt>
                <c:pt idx="13">
                  <c:v>Usme</c:v>
                </c:pt>
                <c:pt idx="14">
                  <c:v>San Cristóbal</c:v>
                </c:pt>
                <c:pt idx="15">
                  <c:v>Rafael Uribe Uribe</c:v>
                </c:pt>
                <c:pt idx="16">
                  <c:v>Los Mártires</c:v>
                </c:pt>
                <c:pt idx="17">
                  <c:v>Tunjuelito</c:v>
                </c:pt>
                <c:pt idx="18">
                  <c:v>Antonio Nariño</c:v>
                </c:pt>
                <c:pt idx="19">
                  <c:v>Sin información*</c:v>
                </c:pt>
              </c:strCache>
            </c:strRef>
          </c:cat>
          <c:val>
            <c:numRef>
              <c:f>'Area censada'!$F$55:$F$74</c:f>
              <c:numCache>
                <c:formatCode>#,##0</c:formatCode>
                <c:ptCount val="20"/>
                <c:pt idx="0">
                  <c:v>115577</c:v>
                </c:pt>
                <c:pt idx="1">
                  <c:v>170995</c:v>
                </c:pt>
                <c:pt idx="2">
                  <c:v>56859</c:v>
                </c:pt>
                <c:pt idx="3">
                  <c:v>60188</c:v>
                </c:pt>
                <c:pt idx="4">
                  <c:v>53558</c:v>
                </c:pt>
                <c:pt idx="5">
                  <c:v>57655</c:v>
                </c:pt>
                <c:pt idx="6">
                  <c:v>27659</c:v>
                </c:pt>
                <c:pt idx="7">
                  <c:v>82722</c:v>
                </c:pt>
                <c:pt idx="8">
                  <c:v>7800</c:v>
                </c:pt>
                <c:pt idx="9">
                  <c:v>37869</c:v>
                </c:pt>
                <c:pt idx="10">
                  <c:v>44491</c:v>
                </c:pt>
                <c:pt idx="11">
                  <c:v>120</c:v>
                </c:pt>
                <c:pt idx="12">
                  <c:v>33249</c:v>
                </c:pt>
                <c:pt idx="13">
                  <c:v>29038</c:v>
                </c:pt>
                <c:pt idx="14">
                  <c:v>37979</c:v>
                </c:pt>
                <c:pt idx="15">
                  <c:v>25233</c:v>
                </c:pt>
                <c:pt idx="16">
                  <c:v>8870</c:v>
                </c:pt>
                <c:pt idx="17">
                  <c:v>7184</c:v>
                </c:pt>
                <c:pt idx="18">
                  <c:v>14127</c:v>
                </c:pt>
                <c:pt idx="19">
                  <c:v>1640</c:v>
                </c:pt>
              </c:numCache>
            </c:numRef>
          </c:val>
        </c:ser>
        <c:dLbls/>
        <c:overlap val="100"/>
        <c:axId val="47309184"/>
        <c:axId val="47310720"/>
      </c:barChart>
      <c:catAx>
        <c:axId val="47309184"/>
        <c:scaling>
          <c:orientation val="minMax"/>
        </c:scaling>
        <c:axPos val="b"/>
        <c:majorGridlines>
          <c:spPr>
            <a:ln>
              <a:noFill/>
            </a:ln>
          </c:spPr>
        </c:majorGridlines>
        <c:numFmt formatCode="General" sourceLinked="1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310720"/>
        <c:crosses val="autoZero"/>
        <c:auto val="1"/>
        <c:lblAlgn val="ctr"/>
        <c:lblOffset val="100"/>
      </c:catAx>
      <c:valAx>
        <c:axId val="47310720"/>
        <c:scaling>
          <c:orientation val="minMax"/>
          <c:max val="1"/>
          <c:min val="0"/>
        </c:scaling>
        <c:axPos val="l"/>
        <c:majorGridlines>
          <c:spPr>
            <a:ln>
              <a:noFill/>
            </a:ln>
          </c:spPr>
        </c:majorGridlines>
        <c:numFmt formatCode="0%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730918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1.590958273073009E-2"/>
          <c:y val="0.91775638125363557"/>
          <c:w val="0.96704123254338092"/>
          <c:h val="7.957277617525532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2264926135334409E-2"/>
          <c:y val="4.6816415389936743E-2"/>
          <c:w val="0.93326118376172129"/>
          <c:h val="0.52658365378746241"/>
        </c:manualLayout>
      </c:layout>
      <c:lineChart>
        <c:grouping val="standard"/>
        <c:ser>
          <c:idx val="0"/>
          <c:order val="0"/>
          <c:tx>
            <c:strRef>
              <c:f>'Area proceso edificaciones'!$B$59</c:f>
              <c:strCache>
                <c:ptCount val="1"/>
              </c:strCache>
            </c:strRef>
          </c:tx>
          <c:spPr>
            <a:ln w="22225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'Area proceso edificaciones'!$B$56:$V$56</c:f>
              <c:strCache>
                <c:ptCount val="20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Engativá</c:v>
                </c:pt>
                <c:pt idx="5">
                  <c:v>Fontibón</c:v>
                </c:pt>
                <c:pt idx="6">
                  <c:v>Puente Aranda</c:v>
                </c:pt>
                <c:pt idx="7">
                  <c:v>Teusaquillo</c:v>
                </c:pt>
                <c:pt idx="8">
                  <c:v>Santafé</c:v>
                </c:pt>
                <c:pt idx="9">
                  <c:v>Ciudad Bolívar</c:v>
                </c:pt>
                <c:pt idx="10">
                  <c:v>Barrios Unidos</c:v>
                </c:pt>
                <c:pt idx="11">
                  <c:v>La Candelaria</c:v>
                </c:pt>
                <c:pt idx="12">
                  <c:v>Bosa</c:v>
                </c:pt>
                <c:pt idx="13">
                  <c:v>Usme</c:v>
                </c:pt>
                <c:pt idx="14">
                  <c:v>San Cristóbal</c:v>
                </c:pt>
                <c:pt idx="15">
                  <c:v>Rafael Uribe Uribe</c:v>
                </c:pt>
                <c:pt idx="16">
                  <c:v>Los Mártires</c:v>
                </c:pt>
                <c:pt idx="17">
                  <c:v>Tunjuelito</c:v>
                </c:pt>
                <c:pt idx="18">
                  <c:v>Antonio Nariño</c:v>
                </c:pt>
                <c:pt idx="19">
                  <c:v>Sin información*</c:v>
                </c:pt>
              </c:strCache>
            </c:strRef>
          </c:cat>
          <c:val>
            <c:numRef>
              <c:f>'Area proceso edificaciones'!$B$57:$V$57</c:f>
              <c:numCache>
                <c:formatCode>#,##0.0</c:formatCode>
                <c:ptCount val="20"/>
                <c:pt idx="0">
                  <c:v>28.17803148207274</c:v>
                </c:pt>
                <c:pt idx="1">
                  <c:v>27.327282480921799</c:v>
                </c:pt>
                <c:pt idx="2">
                  <c:v>23.096169486678875</c:v>
                </c:pt>
                <c:pt idx="3">
                  <c:v>113.92935294373902</c:v>
                </c:pt>
                <c:pt idx="4">
                  <c:v>66.348855190783198</c:v>
                </c:pt>
                <c:pt idx="5">
                  <c:v>5.625533396100213</c:v>
                </c:pt>
                <c:pt idx="6">
                  <c:v>112.72386940837595</c:v>
                </c:pt>
                <c:pt idx="7">
                  <c:v>23.986903655794613</c:v>
                </c:pt>
                <c:pt idx="8">
                  <c:v>19.533845232260518</c:v>
                </c:pt>
                <c:pt idx="9">
                  <c:v>4.6956808985052501</c:v>
                </c:pt>
                <c:pt idx="10">
                  <c:v>41.738531861740391</c:v>
                </c:pt>
                <c:pt idx="11">
                  <c:v>4.7866912932849504</c:v>
                </c:pt>
                <c:pt idx="12">
                  <c:v>0</c:v>
                </c:pt>
                <c:pt idx="13">
                  <c:v>-46.901277134714846</c:v>
                </c:pt>
                <c:pt idx="14">
                  <c:v>-20.379645545610813</c:v>
                </c:pt>
                <c:pt idx="15">
                  <c:v>-21.705107761100795</c:v>
                </c:pt>
                <c:pt idx="16">
                  <c:v>-30.449707291112293</c:v>
                </c:pt>
                <c:pt idx="17">
                  <c:v>159.00422519127554</c:v>
                </c:pt>
                <c:pt idx="18">
                  <c:v>-44.884745762711866</c:v>
                </c:pt>
                <c:pt idx="19">
                  <c:v>0</c:v>
                </c:pt>
              </c:numCache>
            </c:numRef>
          </c:val>
        </c:ser>
        <c:dLbls/>
        <c:marker val="1"/>
        <c:axId val="64586112"/>
        <c:axId val="64587648"/>
      </c:lineChart>
      <c:catAx>
        <c:axId val="64586112"/>
        <c:scaling>
          <c:orientation val="minMax"/>
        </c:scaling>
        <c:axPos val="b"/>
        <c:majorGridlines>
          <c:spPr>
            <a:ln>
              <a:noFill/>
            </a:ln>
          </c:spPr>
        </c:majorGridlines>
        <c:numFmt formatCode="#,##0" sourceLinked="1"/>
        <c:tickLblPos val="low"/>
        <c:txPr>
          <a:bodyPr rot="-5400000" vert="horz"/>
          <a:lstStyle/>
          <a:p>
            <a:pPr>
              <a:defRPr lang="es-US" sz="1000" b="0">
                <a:solidFill>
                  <a:sysClr val="windowText" lastClr="000000"/>
                </a:solidFill>
              </a:defRPr>
            </a:pPr>
            <a:endParaRPr lang="es-CO"/>
          </a:p>
        </c:txPr>
        <c:crossAx val="64587648"/>
        <c:crosses val="autoZero"/>
        <c:auto val="1"/>
        <c:lblAlgn val="ctr"/>
        <c:lblOffset val="100"/>
      </c:catAx>
      <c:valAx>
        <c:axId val="64587648"/>
        <c:scaling>
          <c:orientation val="minMax"/>
        </c:scaling>
        <c:axPos val="l"/>
        <c:majorGridlines>
          <c:spPr>
            <a:ln>
              <a:noFill/>
            </a:ln>
          </c:spPr>
        </c:majorGridlines>
        <c:numFmt formatCode="General" sourceLinked="0"/>
        <c:tickLblPos val="nextTo"/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</a:defRPr>
            </a:pPr>
            <a:endParaRPr lang="es-CO"/>
          </a:p>
        </c:txPr>
        <c:crossAx val="645861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6.8979434532708744E-2"/>
          <c:y val="9.3189905108015364E-2"/>
          <c:w val="0.9175978716946096"/>
          <c:h val="0.54418348475671297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dLbls>
            <c:dLbl>
              <c:idx val="0"/>
              <c:layout>
                <c:manualLayout>
                  <c:x val="1.0126582278481015E-2"/>
                  <c:y val="0"/>
                </c:manualLayout>
              </c:layout>
              <c:showVal val="1"/>
            </c:dLbl>
            <c:numFmt formatCode="#,##0.0" sourceLinked="0"/>
            <c:showVal val="1"/>
          </c:dLbls>
          <c:cat>
            <c:strRef>
              <c:f>'Area proceso vivienda'!$B$14:$B$33</c:f>
              <c:strCache>
                <c:ptCount val="20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Fontibón</c:v>
                </c:pt>
                <c:pt idx="5">
                  <c:v>Engativá</c:v>
                </c:pt>
                <c:pt idx="6">
                  <c:v>Ciudad Bolívar</c:v>
                </c:pt>
                <c:pt idx="7">
                  <c:v>Teusaquillo</c:v>
                </c:pt>
                <c:pt idx="8">
                  <c:v>Santafé</c:v>
                </c:pt>
                <c:pt idx="9">
                  <c:v>Puente Aranda</c:v>
                </c:pt>
                <c:pt idx="10">
                  <c:v>Barrios Unidos</c:v>
                </c:pt>
                <c:pt idx="11">
                  <c:v>Bosa</c:v>
                </c:pt>
                <c:pt idx="12">
                  <c:v>San Cristóbal</c:v>
                </c:pt>
                <c:pt idx="13">
                  <c:v>Usme</c:v>
                </c:pt>
                <c:pt idx="14">
                  <c:v>Rafael Uribe Uribe</c:v>
                </c:pt>
                <c:pt idx="15">
                  <c:v>Antonio Nariño</c:v>
                </c:pt>
                <c:pt idx="16">
                  <c:v>Tunjuelito</c:v>
                </c:pt>
                <c:pt idx="17">
                  <c:v>Sin información*</c:v>
                </c:pt>
                <c:pt idx="18">
                  <c:v>Los Mártires</c:v>
                </c:pt>
                <c:pt idx="19">
                  <c:v>La Candelaria</c:v>
                </c:pt>
              </c:strCache>
            </c:strRef>
          </c:cat>
          <c:val>
            <c:numRef>
              <c:f>'Area proceso vivienda'!$H$14:$H$33</c:f>
              <c:numCache>
                <c:formatCode>#,##0</c:formatCode>
                <c:ptCount val="20"/>
                <c:pt idx="0">
                  <c:v>1403720</c:v>
                </c:pt>
                <c:pt idx="1">
                  <c:v>991218</c:v>
                </c:pt>
                <c:pt idx="2">
                  <c:v>599307</c:v>
                </c:pt>
                <c:pt idx="3">
                  <c:v>519962</c:v>
                </c:pt>
                <c:pt idx="4">
                  <c:v>333195</c:v>
                </c:pt>
                <c:pt idx="5">
                  <c:v>329893</c:v>
                </c:pt>
                <c:pt idx="6">
                  <c:v>173292</c:v>
                </c:pt>
                <c:pt idx="7">
                  <c:v>123150</c:v>
                </c:pt>
                <c:pt idx="8">
                  <c:v>101131</c:v>
                </c:pt>
                <c:pt idx="9">
                  <c:v>89974</c:v>
                </c:pt>
                <c:pt idx="10">
                  <c:v>84889</c:v>
                </c:pt>
                <c:pt idx="11">
                  <c:v>56993</c:v>
                </c:pt>
                <c:pt idx="12">
                  <c:v>50059</c:v>
                </c:pt>
                <c:pt idx="13">
                  <c:v>48845</c:v>
                </c:pt>
                <c:pt idx="14">
                  <c:v>29930</c:v>
                </c:pt>
                <c:pt idx="15">
                  <c:v>11783</c:v>
                </c:pt>
                <c:pt idx="16">
                  <c:v>11359</c:v>
                </c:pt>
                <c:pt idx="17">
                  <c:v>10501</c:v>
                </c:pt>
                <c:pt idx="18">
                  <c:v>9310</c:v>
                </c:pt>
                <c:pt idx="19">
                  <c:v>2836</c:v>
                </c:pt>
              </c:numCache>
            </c:numRef>
          </c:val>
        </c:ser>
        <c:dLbls/>
        <c:axId val="64605184"/>
        <c:axId val="65270528"/>
      </c:barChart>
      <c:catAx>
        <c:axId val="64605184"/>
        <c:scaling>
          <c:orientation val="minMax"/>
        </c:scaling>
        <c:axPos val="b"/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5270528"/>
        <c:crosses val="autoZero"/>
        <c:auto val="1"/>
        <c:lblAlgn val="ctr"/>
        <c:lblOffset val="100"/>
      </c:catAx>
      <c:valAx>
        <c:axId val="65270528"/>
        <c:scaling>
          <c:orientation val="minMax"/>
        </c:scaling>
        <c:axPos val="l"/>
        <c:numFmt formatCode="#,##0" sourceLinked="0"/>
        <c:tickLblPos val="nextTo"/>
        <c:txPr>
          <a:bodyPr/>
          <a:lstStyle/>
          <a:p>
            <a:pPr>
              <a:defRPr lang="es-US" sz="1100">
                <a:solidFill>
                  <a:sysClr val="windowText" lastClr="000000"/>
                </a:solidFill>
              </a:defRPr>
            </a:pPr>
            <a:endParaRPr lang="es-CO"/>
          </a:p>
        </c:txPr>
        <c:crossAx val="64605184"/>
        <c:crosses val="autoZero"/>
        <c:crossBetween val="between"/>
        <c:dispUnits>
          <c:builtInUnit val="thousands"/>
        </c:dispUnits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2354912102056398E-2"/>
          <c:y val="4.7725883579621049E-2"/>
          <c:w val="0.9175978716946096"/>
          <c:h val="0.52011586634572249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dLbls>
            <c:dLbl>
              <c:idx val="0"/>
              <c:layout>
                <c:manualLayout>
                  <c:x val="1.0256410256410258E-2"/>
                  <c:y val="3.6529680365296798E-3"/>
                </c:manualLayout>
              </c:layout>
              <c:showVal val="1"/>
            </c:dLbl>
            <c:numFmt formatCode="#,##0.0" sourceLinked="0"/>
            <c:showVal val="1"/>
          </c:dLbls>
          <c:cat>
            <c:strRef>
              <c:f>'Area proceso VIS'!$B$14:$B$31</c:f>
              <c:strCache>
                <c:ptCount val="18"/>
                <c:pt idx="0">
                  <c:v>Kennedy</c:v>
                </c:pt>
                <c:pt idx="1">
                  <c:v>Bosa</c:v>
                </c:pt>
                <c:pt idx="2">
                  <c:v>Ciudad Bolívar</c:v>
                </c:pt>
                <c:pt idx="3">
                  <c:v>Puente Aranda</c:v>
                </c:pt>
                <c:pt idx="4">
                  <c:v>Usme</c:v>
                </c:pt>
                <c:pt idx="5">
                  <c:v>San Cristóbal</c:v>
                </c:pt>
                <c:pt idx="6">
                  <c:v>Suba</c:v>
                </c:pt>
                <c:pt idx="7">
                  <c:v>Usaquén</c:v>
                </c:pt>
                <c:pt idx="8">
                  <c:v>Fontibón</c:v>
                </c:pt>
                <c:pt idx="9">
                  <c:v>Rafael Uribe Uribe</c:v>
                </c:pt>
                <c:pt idx="10">
                  <c:v>Engativá</c:v>
                </c:pt>
                <c:pt idx="11">
                  <c:v>Santafé</c:v>
                </c:pt>
                <c:pt idx="12">
                  <c:v>Tunjuelito</c:v>
                </c:pt>
                <c:pt idx="13">
                  <c:v>Barrios Unidos</c:v>
                </c:pt>
                <c:pt idx="14">
                  <c:v>Los Mártires</c:v>
                </c:pt>
                <c:pt idx="15">
                  <c:v>Sin información**</c:v>
                </c:pt>
                <c:pt idx="16">
                  <c:v>Chapinero</c:v>
                </c:pt>
                <c:pt idx="17">
                  <c:v>Teusaquillo</c:v>
                </c:pt>
              </c:strCache>
            </c:strRef>
          </c:cat>
          <c:val>
            <c:numRef>
              <c:f>'Area proceso VIS'!$H$14:$H$31</c:f>
              <c:numCache>
                <c:formatCode>#,##0</c:formatCode>
                <c:ptCount val="18"/>
                <c:pt idx="0">
                  <c:v>185866</c:v>
                </c:pt>
                <c:pt idx="1">
                  <c:v>46485</c:v>
                </c:pt>
                <c:pt idx="2">
                  <c:v>38149</c:v>
                </c:pt>
                <c:pt idx="3">
                  <c:v>35966</c:v>
                </c:pt>
                <c:pt idx="4">
                  <c:v>25251</c:v>
                </c:pt>
                <c:pt idx="5">
                  <c:v>22298</c:v>
                </c:pt>
                <c:pt idx="6">
                  <c:v>14916</c:v>
                </c:pt>
                <c:pt idx="7">
                  <c:v>11804</c:v>
                </c:pt>
                <c:pt idx="8">
                  <c:v>10600</c:v>
                </c:pt>
                <c:pt idx="9">
                  <c:v>8487</c:v>
                </c:pt>
                <c:pt idx="10">
                  <c:v>7020</c:v>
                </c:pt>
                <c:pt idx="11">
                  <c:v>4083</c:v>
                </c:pt>
                <c:pt idx="12">
                  <c:v>2257</c:v>
                </c:pt>
                <c:pt idx="13">
                  <c:v>901</c:v>
                </c:pt>
                <c:pt idx="14">
                  <c:v>519</c:v>
                </c:pt>
                <c:pt idx="15">
                  <c:v>187</c:v>
                </c:pt>
                <c:pt idx="16">
                  <c:v>48</c:v>
                </c:pt>
                <c:pt idx="17">
                  <c:v>7</c:v>
                </c:pt>
              </c:numCache>
            </c:numRef>
          </c:val>
        </c:ser>
        <c:dLbls/>
        <c:axId val="65288448"/>
        <c:axId val="65294336"/>
      </c:barChart>
      <c:catAx>
        <c:axId val="65288448"/>
        <c:scaling>
          <c:orientation val="minMax"/>
        </c:scaling>
        <c:axPos val="b"/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5294336"/>
        <c:crosses val="autoZero"/>
        <c:auto val="1"/>
        <c:lblAlgn val="ctr"/>
        <c:lblOffset val="100"/>
      </c:catAx>
      <c:valAx>
        <c:axId val="65294336"/>
        <c:scaling>
          <c:orientation val="minMax"/>
        </c:scaling>
        <c:axPos val="l"/>
        <c:numFmt formatCode="#,##0" sourceLinked="0"/>
        <c:tickLblPos val="nextTo"/>
        <c:txPr>
          <a:bodyPr/>
          <a:lstStyle/>
          <a:p>
            <a:pPr>
              <a:defRPr lang="es-US" sz="1100">
                <a:solidFill>
                  <a:sysClr val="windowText" lastClr="000000"/>
                </a:solidFill>
              </a:defRPr>
            </a:pPr>
            <a:endParaRPr lang="es-CO"/>
          </a:p>
        </c:txPr>
        <c:crossAx val="65288448"/>
        <c:crosses val="autoZero"/>
        <c:crossBetween val="between"/>
        <c:dispUnits>
          <c:builtInUnit val="thousands"/>
        </c:dispUnits>
      </c:valAx>
      <c:spPr>
        <a:noFill/>
        <a:ln w="25400"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2354955630546308E-2"/>
          <c:y val="4.363410031713412E-2"/>
          <c:w val="0.9175978716946096"/>
          <c:h val="0.56045834609444212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dLbls>
            <c:numFmt formatCode="#,##0.0" sourceLinked="0"/>
            <c:showVal val="1"/>
          </c:dLbls>
          <c:cat>
            <c:strRef>
              <c:f>'Area proceso VIP'!$B$14:$B$31</c:f>
              <c:strCache>
                <c:ptCount val="18"/>
                <c:pt idx="0">
                  <c:v>Kennedy</c:v>
                </c:pt>
                <c:pt idx="1">
                  <c:v>Puente Aranda</c:v>
                </c:pt>
                <c:pt idx="2">
                  <c:v>Ciudad Bolívar</c:v>
                </c:pt>
                <c:pt idx="3">
                  <c:v>Usme</c:v>
                </c:pt>
                <c:pt idx="4">
                  <c:v>San Cristóbal</c:v>
                </c:pt>
                <c:pt idx="5">
                  <c:v>Santafé</c:v>
                </c:pt>
                <c:pt idx="6">
                  <c:v>Bosa</c:v>
                </c:pt>
                <c:pt idx="7">
                  <c:v>Rafael Uribe Uribe</c:v>
                </c:pt>
                <c:pt idx="8">
                  <c:v>Fontibón</c:v>
                </c:pt>
                <c:pt idx="9">
                  <c:v>Suba</c:v>
                </c:pt>
                <c:pt idx="10">
                  <c:v>Engativá</c:v>
                </c:pt>
                <c:pt idx="11">
                  <c:v>Sin información**</c:v>
                </c:pt>
                <c:pt idx="12">
                  <c:v>Los Mártires</c:v>
                </c:pt>
                <c:pt idx="13">
                  <c:v>Usaquén</c:v>
                </c:pt>
                <c:pt idx="14">
                  <c:v>Tunjuelito</c:v>
                </c:pt>
                <c:pt idx="15">
                  <c:v>Chapinero</c:v>
                </c:pt>
                <c:pt idx="16">
                  <c:v>Barrios Unidos</c:v>
                </c:pt>
                <c:pt idx="17">
                  <c:v>Teusaquillo</c:v>
                </c:pt>
              </c:strCache>
            </c:strRef>
          </c:cat>
          <c:val>
            <c:numRef>
              <c:f>'Area proceso VIP'!$H$14:$H$31</c:f>
              <c:numCache>
                <c:formatCode>#,##0</c:formatCode>
                <c:ptCount val="18"/>
                <c:pt idx="0">
                  <c:v>103258</c:v>
                </c:pt>
                <c:pt idx="1">
                  <c:v>34149</c:v>
                </c:pt>
                <c:pt idx="2">
                  <c:v>5428</c:v>
                </c:pt>
                <c:pt idx="3">
                  <c:v>5234</c:v>
                </c:pt>
                <c:pt idx="4">
                  <c:v>4283</c:v>
                </c:pt>
                <c:pt idx="5">
                  <c:v>3833</c:v>
                </c:pt>
                <c:pt idx="6">
                  <c:v>2918</c:v>
                </c:pt>
                <c:pt idx="7">
                  <c:v>922</c:v>
                </c:pt>
                <c:pt idx="8">
                  <c:v>633</c:v>
                </c:pt>
                <c:pt idx="9">
                  <c:v>450</c:v>
                </c:pt>
                <c:pt idx="10">
                  <c:v>255</c:v>
                </c:pt>
                <c:pt idx="11">
                  <c:v>187</c:v>
                </c:pt>
                <c:pt idx="12">
                  <c:v>132</c:v>
                </c:pt>
                <c:pt idx="13">
                  <c:v>72</c:v>
                </c:pt>
                <c:pt idx="14">
                  <c:v>69</c:v>
                </c:pt>
                <c:pt idx="15">
                  <c:v>48</c:v>
                </c:pt>
                <c:pt idx="16">
                  <c:v>27</c:v>
                </c:pt>
                <c:pt idx="17">
                  <c:v>7</c:v>
                </c:pt>
              </c:numCache>
            </c:numRef>
          </c:val>
        </c:ser>
        <c:dLbls/>
        <c:axId val="67917312"/>
        <c:axId val="67918848"/>
      </c:barChart>
      <c:catAx>
        <c:axId val="67917312"/>
        <c:scaling>
          <c:orientation val="minMax"/>
        </c:scaling>
        <c:axPos val="b"/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7918848"/>
        <c:crosses val="autoZero"/>
        <c:auto val="1"/>
        <c:lblAlgn val="ctr"/>
        <c:lblOffset val="100"/>
      </c:catAx>
      <c:valAx>
        <c:axId val="67918848"/>
        <c:scaling>
          <c:orientation val="minMax"/>
        </c:scaling>
        <c:axPos val="l"/>
        <c:numFmt formatCode="#,##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7917312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2354955630546336E-2"/>
          <c:y val="3.7308523889258462E-2"/>
          <c:w val="0.9175978716946096"/>
          <c:h val="0.56678349219147139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dLbls>
            <c:numFmt formatCode="#,##0.0" sourceLinked="0"/>
            <c:showVal val="1"/>
          </c:dLbls>
          <c:cat>
            <c:strRef>
              <c:f>'Area proceso VIS 70-135smmlv'!$B$14:$B$28</c:f>
              <c:strCache>
                <c:ptCount val="15"/>
                <c:pt idx="0">
                  <c:v>Kennedy</c:v>
                </c:pt>
                <c:pt idx="1">
                  <c:v>Bosa</c:v>
                </c:pt>
                <c:pt idx="2">
                  <c:v>Ciudad Bolívar</c:v>
                </c:pt>
                <c:pt idx="3">
                  <c:v>Usme</c:v>
                </c:pt>
                <c:pt idx="4">
                  <c:v>San Cristóbal</c:v>
                </c:pt>
                <c:pt idx="5">
                  <c:v>Suba</c:v>
                </c:pt>
                <c:pt idx="6">
                  <c:v>Usaquén</c:v>
                </c:pt>
                <c:pt idx="7">
                  <c:v>Fontibón</c:v>
                </c:pt>
                <c:pt idx="8">
                  <c:v>Rafael Uribe Uribe</c:v>
                </c:pt>
                <c:pt idx="9">
                  <c:v>Engativá</c:v>
                </c:pt>
                <c:pt idx="10">
                  <c:v>Tunjuelito</c:v>
                </c:pt>
                <c:pt idx="11">
                  <c:v>Puente Aranda</c:v>
                </c:pt>
                <c:pt idx="12">
                  <c:v>Barrios Unidos</c:v>
                </c:pt>
                <c:pt idx="13">
                  <c:v>Los Mártires</c:v>
                </c:pt>
                <c:pt idx="14">
                  <c:v>Santafé</c:v>
                </c:pt>
              </c:strCache>
            </c:strRef>
          </c:cat>
          <c:val>
            <c:numRef>
              <c:f>'Area proceso VIS 70-135smmlv'!$H$14:$H$28</c:f>
              <c:numCache>
                <c:formatCode>#,##0</c:formatCode>
                <c:ptCount val="15"/>
                <c:pt idx="0">
                  <c:v>82608</c:v>
                </c:pt>
                <c:pt idx="1">
                  <c:v>43567</c:v>
                </c:pt>
                <c:pt idx="2">
                  <c:v>32721</c:v>
                </c:pt>
                <c:pt idx="3">
                  <c:v>20017</c:v>
                </c:pt>
                <c:pt idx="4">
                  <c:v>18015</c:v>
                </c:pt>
                <c:pt idx="5">
                  <c:v>14466</c:v>
                </c:pt>
                <c:pt idx="6">
                  <c:v>11732</c:v>
                </c:pt>
                <c:pt idx="7">
                  <c:v>9967</c:v>
                </c:pt>
                <c:pt idx="8">
                  <c:v>7565</c:v>
                </c:pt>
                <c:pt idx="9">
                  <c:v>6765</c:v>
                </c:pt>
                <c:pt idx="10">
                  <c:v>2188</c:v>
                </c:pt>
                <c:pt idx="11">
                  <c:v>1817</c:v>
                </c:pt>
                <c:pt idx="12">
                  <c:v>874</c:v>
                </c:pt>
                <c:pt idx="13">
                  <c:v>387</c:v>
                </c:pt>
                <c:pt idx="14">
                  <c:v>250</c:v>
                </c:pt>
              </c:numCache>
            </c:numRef>
          </c:val>
        </c:ser>
        <c:dLbls/>
        <c:axId val="67969792"/>
        <c:axId val="67971328"/>
      </c:barChart>
      <c:catAx>
        <c:axId val="67969792"/>
        <c:scaling>
          <c:orientation val="minMax"/>
        </c:scaling>
        <c:axPos val="b"/>
        <c:numFmt formatCode="#,##0" sourceLinked="1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7971328"/>
        <c:crosses val="autoZero"/>
        <c:auto val="1"/>
        <c:lblAlgn val="ctr"/>
        <c:lblOffset val="100"/>
      </c:catAx>
      <c:valAx>
        <c:axId val="67971328"/>
        <c:scaling>
          <c:orientation val="minMax"/>
        </c:scaling>
        <c:axPos val="l"/>
        <c:numFmt formatCode="General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7969792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2354955630546308E-2"/>
          <c:y val="4.1023892631977706E-2"/>
          <c:w val="0.9175978716946096"/>
          <c:h val="0.56306807009948512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dLbls>
            <c:dLbl>
              <c:idx val="0"/>
              <c:layout>
                <c:manualLayout>
                  <c:x val="2.3717758671805516E-2"/>
                  <c:y val="-5.3680940456183176E-18"/>
                </c:manualLayout>
              </c:layout>
              <c:showVal val="1"/>
            </c:dLbl>
            <c:numFmt formatCode="#,##0.0" sourceLinked="0"/>
            <c:showVal val="1"/>
          </c:dLbls>
          <c:cat>
            <c:strRef>
              <c:f>'Area proceso No VIS'!$B$14:$B$33</c:f>
              <c:strCache>
                <c:ptCount val="20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Engativá</c:v>
                </c:pt>
                <c:pt idx="5">
                  <c:v>Fontibón</c:v>
                </c:pt>
                <c:pt idx="6">
                  <c:v>Ciudad Bolívar</c:v>
                </c:pt>
                <c:pt idx="7">
                  <c:v>Teusaquillo</c:v>
                </c:pt>
                <c:pt idx="8">
                  <c:v>Santafé</c:v>
                </c:pt>
                <c:pt idx="9">
                  <c:v>Barrios Unidos</c:v>
                </c:pt>
                <c:pt idx="10">
                  <c:v>Puente Aranda</c:v>
                </c:pt>
                <c:pt idx="11">
                  <c:v>San Cristóbal</c:v>
                </c:pt>
                <c:pt idx="12">
                  <c:v>Usme</c:v>
                </c:pt>
                <c:pt idx="13">
                  <c:v>Rafael Uribe Uribe</c:v>
                </c:pt>
                <c:pt idx="14">
                  <c:v>Antonio Nariño</c:v>
                </c:pt>
                <c:pt idx="15">
                  <c:v>Bosa</c:v>
                </c:pt>
                <c:pt idx="16">
                  <c:v>Sin información**</c:v>
                </c:pt>
                <c:pt idx="17">
                  <c:v>Tunjuelito</c:v>
                </c:pt>
                <c:pt idx="18">
                  <c:v>Los Mártires</c:v>
                </c:pt>
                <c:pt idx="19">
                  <c:v>La Candelaria</c:v>
                </c:pt>
              </c:strCache>
            </c:strRef>
          </c:cat>
          <c:val>
            <c:numRef>
              <c:f>'Area proceso No VIS'!$H$14:$H$33</c:f>
              <c:numCache>
                <c:formatCode>#,##0</c:formatCode>
                <c:ptCount val="20"/>
                <c:pt idx="0">
                  <c:v>1391916</c:v>
                </c:pt>
                <c:pt idx="1">
                  <c:v>976302</c:v>
                </c:pt>
                <c:pt idx="2">
                  <c:v>599259</c:v>
                </c:pt>
                <c:pt idx="3">
                  <c:v>334096</c:v>
                </c:pt>
                <c:pt idx="4">
                  <c:v>322873</c:v>
                </c:pt>
                <c:pt idx="5">
                  <c:v>322595</c:v>
                </c:pt>
                <c:pt idx="6">
                  <c:v>135143</c:v>
                </c:pt>
                <c:pt idx="7">
                  <c:v>123143</c:v>
                </c:pt>
                <c:pt idx="8">
                  <c:v>97048</c:v>
                </c:pt>
                <c:pt idx="9">
                  <c:v>83988</c:v>
                </c:pt>
                <c:pt idx="10">
                  <c:v>54008</c:v>
                </c:pt>
                <c:pt idx="11">
                  <c:v>27761</c:v>
                </c:pt>
                <c:pt idx="12">
                  <c:v>23594</c:v>
                </c:pt>
                <c:pt idx="13">
                  <c:v>21443</c:v>
                </c:pt>
                <c:pt idx="14">
                  <c:v>11783</c:v>
                </c:pt>
                <c:pt idx="15">
                  <c:v>10508</c:v>
                </c:pt>
                <c:pt idx="16">
                  <c:v>10314</c:v>
                </c:pt>
                <c:pt idx="17">
                  <c:v>9102</c:v>
                </c:pt>
                <c:pt idx="18">
                  <c:v>8791</c:v>
                </c:pt>
                <c:pt idx="19">
                  <c:v>2836</c:v>
                </c:pt>
              </c:numCache>
            </c:numRef>
          </c:val>
        </c:ser>
        <c:dLbls/>
        <c:axId val="68108288"/>
        <c:axId val="68109824"/>
      </c:barChart>
      <c:catAx>
        <c:axId val="68108288"/>
        <c:scaling>
          <c:orientation val="minMax"/>
        </c:scaling>
        <c:axPos val="b"/>
        <c:majorGridlines>
          <c:spPr>
            <a:ln>
              <a:noFill/>
            </a:ln>
          </c:spPr>
        </c:majorGridlines>
        <c:numFmt formatCode="General" sourceLinked="1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8109824"/>
        <c:crosses val="autoZero"/>
        <c:auto val="1"/>
        <c:lblAlgn val="ctr"/>
        <c:lblOffset val="100"/>
      </c:catAx>
      <c:valAx>
        <c:axId val="68109824"/>
        <c:scaling>
          <c:orientation val="minMax"/>
        </c:scaling>
        <c:axPos val="l"/>
        <c:majorGridlines>
          <c:spPr>
            <a:ln>
              <a:noFill/>
            </a:ln>
          </c:spPr>
        </c:majorGridlines>
        <c:numFmt formatCode="#,##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8108288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4381877394544313E-2"/>
          <c:y val="5.2648912516508682E-2"/>
          <c:w val="0.9175978716946096"/>
          <c:h val="0.50920306936155257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dLbls>
            <c:dLbl>
              <c:idx val="0"/>
              <c:layout>
                <c:manualLayout>
                  <c:x val="2.026798945662349E-3"/>
                  <c:y val="-1.8966334755808441E-2"/>
                </c:manualLayout>
              </c:layout>
              <c:showVal val="1"/>
            </c:dLbl>
            <c:numFmt formatCode="#,##0.0" sourceLinked="0"/>
            <c:showVal val="1"/>
          </c:dLbls>
          <c:cat>
            <c:strRef>
              <c:f>'Area proceso otros destinos'!$B$14:$B$33</c:f>
              <c:strCache>
                <c:ptCount val="20"/>
                <c:pt idx="0">
                  <c:v>Suba</c:v>
                </c:pt>
                <c:pt idx="1">
                  <c:v>Usaquén</c:v>
                </c:pt>
                <c:pt idx="2">
                  <c:v>Chapinero</c:v>
                </c:pt>
                <c:pt idx="3">
                  <c:v>Puente Aranda</c:v>
                </c:pt>
                <c:pt idx="4">
                  <c:v>Engativá</c:v>
                </c:pt>
                <c:pt idx="5">
                  <c:v>Teusaquillo</c:v>
                </c:pt>
                <c:pt idx="6">
                  <c:v>Fontibón</c:v>
                </c:pt>
                <c:pt idx="7">
                  <c:v>Kennedy</c:v>
                </c:pt>
                <c:pt idx="8">
                  <c:v>Barrios Unidos</c:v>
                </c:pt>
                <c:pt idx="9">
                  <c:v>Santafé</c:v>
                </c:pt>
                <c:pt idx="10">
                  <c:v>La Candelaria</c:v>
                </c:pt>
                <c:pt idx="11">
                  <c:v>Rafael Uribe Uribe</c:v>
                </c:pt>
                <c:pt idx="12">
                  <c:v>Ciudad Bolívar</c:v>
                </c:pt>
                <c:pt idx="13">
                  <c:v>Los Mártires</c:v>
                </c:pt>
                <c:pt idx="14">
                  <c:v>Bosa</c:v>
                </c:pt>
                <c:pt idx="15">
                  <c:v>Usme</c:v>
                </c:pt>
                <c:pt idx="16">
                  <c:v>Tunjuelito</c:v>
                </c:pt>
                <c:pt idx="17">
                  <c:v>Antonio Nariño</c:v>
                </c:pt>
                <c:pt idx="18">
                  <c:v>San Cristóbal</c:v>
                </c:pt>
                <c:pt idx="19">
                  <c:v>Sin información**</c:v>
                </c:pt>
              </c:strCache>
            </c:strRef>
          </c:cat>
          <c:val>
            <c:numRef>
              <c:f>'Area proceso otros destinos'!$H$14:$H$33</c:f>
              <c:numCache>
                <c:formatCode>#,##0</c:formatCode>
                <c:ptCount val="20"/>
                <c:pt idx="0">
                  <c:v>534951</c:v>
                </c:pt>
                <c:pt idx="1">
                  <c:v>515241</c:v>
                </c:pt>
                <c:pt idx="2">
                  <c:v>451080</c:v>
                </c:pt>
                <c:pt idx="3">
                  <c:v>378244</c:v>
                </c:pt>
                <c:pt idx="4">
                  <c:v>274657</c:v>
                </c:pt>
                <c:pt idx="5">
                  <c:v>185105</c:v>
                </c:pt>
                <c:pt idx="6">
                  <c:v>170530</c:v>
                </c:pt>
                <c:pt idx="7">
                  <c:v>118431</c:v>
                </c:pt>
                <c:pt idx="8">
                  <c:v>98369</c:v>
                </c:pt>
                <c:pt idx="9">
                  <c:v>96419</c:v>
                </c:pt>
                <c:pt idx="10">
                  <c:v>78293</c:v>
                </c:pt>
                <c:pt idx="11">
                  <c:v>17696</c:v>
                </c:pt>
                <c:pt idx="12">
                  <c:v>16872</c:v>
                </c:pt>
                <c:pt idx="13">
                  <c:v>16827</c:v>
                </c:pt>
                <c:pt idx="14">
                  <c:v>12212</c:v>
                </c:pt>
                <c:pt idx="15">
                  <c:v>11524</c:v>
                </c:pt>
                <c:pt idx="16">
                  <c:v>11322</c:v>
                </c:pt>
                <c:pt idx="17">
                  <c:v>4476</c:v>
                </c:pt>
                <c:pt idx="18">
                  <c:v>3672</c:v>
                </c:pt>
                <c:pt idx="19">
                  <c:v>780</c:v>
                </c:pt>
              </c:numCache>
            </c:numRef>
          </c:val>
        </c:ser>
        <c:dLbls/>
        <c:axId val="68586496"/>
        <c:axId val="68600576"/>
      </c:barChart>
      <c:catAx>
        <c:axId val="68586496"/>
        <c:scaling>
          <c:orientation val="minMax"/>
        </c:scaling>
        <c:axPos val="b"/>
        <c:majorGridlines>
          <c:spPr>
            <a:ln>
              <a:noFill/>
            </a:ln>
          </c:spPr>
        </c:majorGridlines>
        <c:numFmt formatCode="General" sourceLinked="1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8600576"/>
        <c:crosses val="autoZero"/>
        <c:auto val="1"/>
        <c:lblAlgn val="ctr"/>
        <c:lblOffset val="100"/>
      </c:catAx>
      <c:valAx>
        <c:axId val="68600576"/>
        <c:scaling>
          <c:orientation val="minMax"/>
        </c:scaling>
        <c:axPos val="l"/>
        <c:majorGridlines>
          <c:spPr>
            <a:ln>
              <a:noFill/>
            </a:ln>
          </c:spPr>
        </c:majorGridlines>
        <c:numFmt formatCode="General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8586496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2354945649409808E-2"/>
          <c:y val="6.0728741920462723E-2"/>
          <c:w val="0.9175978716946096"/>
          <c:h val="0.57597982172708539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dLbls>
            <c:dLbl>
              <c:idx val="0"/>
              <c:layout>
                <c:manualLayout>
                  <c:x val="7.8293208064200426E-3"/>
                  <c:y val="-2.8409264383831598E-2"/>
                </c:manualLayout>
              </c:layout>
              <c:showVal val="1"/>
            </c:dLbl>
            <c:numFmt formatCode="#,##0.0" sourceLinked="0"/>
            <c:showVal val="1"/>
          </c:dLbls>
          <c:cat>
            <c:strRef>
              <c:f>'Area nueva edificaciones'!$B$14:$B$33</c:f>
              <c:strCache>
                <c:ptCount val="20"/>
                <c:pt idx="0">
                  <c:v>Suba</c:v>
                </c:pt>
                <c:pt idx="1">
                  <c:v>Puente Aranda</c:v>
                </c:pt>
                <c:pt idx="2">
                  <c:v>Kennedy</c:v>
                </c:pt>
                <c:pt idx="3">
                  <c:v>Usaquén</c:v>
                </c:pt>
                <c:pt idx="4">
                  <c:v>Teusaquillo</c:v>
                </c:pt>
                <c:pt idx="5">
                  <c:v>Chapinero</c:v>
                </c:pt>
                <c:pt idx="6">
                  <c:v>Engativá</c:v>
                </c:pt>
                <c:pt idx="7">
                  <c:v>Ciudad Bolívar</c:v>
                </c:pt>
                <c:pt idx="8">
                  <c:v>Fontibón</c:v>
                </c:pt>
                <c:pt idx="9">
                  <c:v>Barrios Unidos</c:v>
                </c:pt>
                <c:pt idx="10">
                  <c:v>Bosa</c:v>
                </c:pt>
                <c:pt idx="11">
                  <c:v>Usme</c:v>
                </c:pt>
                <c:pt idx="12">
                  <c:v>Santafé</c:v>
                </c:pt>
                <c:pt idx="13">
                  <c:v>Rafael Uribe Uribe</c:v>
                </c:pt>
                <c:pt idx="14">
                  <c:v>San Cristóbal</c:v>
                </c:pt>
                <c:pt idx="15">
                  <c:v>Tunjuelito</c:v>
                </c:pt>
                <c:pt idx="16">
                  <c:v>Antonio Nariño</c:v>
                </c:pt>
                <c:pt idx="17">
                  <c:v>Los Mártires</c:v>
                </c:pt>
                <c:pt idx="18">
                  <c:v>Sin información*</c:v>
                </c:pt>
                <c:pt idx="19">
                  <c:v>La Candelaria</c:v>
                </c:pt>
              </c:strCache>
            </c:strRef>
          </c:cat>
          <c:val>
            <c:numRef>
              <c:f>'Area proceso otros destinos'!$H$14:$H$33</c:f>
              <c:numCache>
                <c:formatCode>#,##0</c:formatCode>
                <c:ptCount val="20"/>
                <c:pt idx="0">
                  <c:v>534951</c:v>
                </c:pt>
                <c:pt idx="1">
                  <c:v>515241</c:v>
                </c:pt>
                <c:pt idx="2">
                  <c:v>451080</c:v>
                </c:pt>
                <c:pt idx="3">
                  <c:v>378244</c:v>
                </c:pt>
                <c:pt idx="4">
                  <c:v>274657</c:v>
                </c:pt>
                <c:pt idx="5">
                  <c:v>185105</c:v>
                </c:pt>
                <c:pt idx="6">
                  <c:v>170530</c:v>
                </c:pt>
                <c:pt idx="7">
                  <c:v>118431</c:v>
                </c:pt>
                <c:pt idx="8">
                  <c:v>98369</c:v>
                </c:pt>
                <c:pt idx="9">
                  <c:v>96419</c:v>
                </c:pt>
                <c:pt idx="10">
                  <c:v>78293</c:v>
                </c:pt>
                <c:pt idx="11">
                  <c:v>17696</c:v>
                </c:pt>
                <c:pt idx="12">
                  <c:v>16872</c:v>
                </c:pt>
                <c:pt idx="13">
                  <c:v>16827</c:v>
                </c:pt>
                <c:pt idx="14">
                  <c:v>12212</c:v>
                </c:pt>
                <c:pt idx="15">
                  <c:v>11524</c:v>
                </c:pt>
                <c:pt idx="16">
                  <c:v>11322</c:v>
                </c:pt>
                <c:pt idx="17">
                  <c:v>4476</c:v>
                </c:pt>
                <c:pt idx="18">
                  <c:v>3672</c:v>
                </c:pt>
                <c:pt idx="19">
                  <c:v>780</c:v>
                </c:pt>
              </c:numCache>
            </c:numRef>
          </c:val>
        </c:ser>
        <c:dLbls/>
        <c:axId val="68942080"/>
        <c:axId val="68947968"/>
      </c:barChart>
      <c:catAx>
        <c:axId val="68942080"/>
        <c:scaling>
          <c:orientation val="minMax"/>
        </c:scaling>
        <c:axPos val="b"/>
        <c:majorGridlines>
          <c:spPr>
            <a:ln>
              <a:noFill/>
            </a:ln>
          </c:spPr>
        </c:majorGridlines>
        <c:numFmt formatCode="General" sourceLinked="1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8947968"/>
        <c:crosses val="autoZero"/>
        <c:auto val="1"/>
        <c:lblAlgn val="ctr"/>
        <c:lblOffset val="100"/>
      </c:catAx>
      <c:valAx>
        <c:axId val="68947968"/>
        <c:scaling>
          <c:orientation val="minMax"/>
        </c:scaling>
        <c:axPos val="l"/>
        <c:majorGridlines>
          <c:spPr>
            <a:ln>
              <a:noFill/>
            </a:ln>
          </c:spPr>
        </c:majorGridlines>
        <c:numFmt formatCode="General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8942080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2354955630546267E-2"/>
          <c:y val="4.072642117340125E-2"/>
          <c:w val="0.9175978716946096"/>
          <c:h val="0.48137500377564868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dLbls>
            <c:dLbl>
              <c:idx val="0"/>
              <c:layout>
                <c:manualLayout>
                  <c:x val="6.1349693251533761E-3"/>
                  <c:y val="-1.2113870381586919E-2"/>
                </c:manualLayout>
              </c:layout>
              <c:showVal val="1"/>
            </c:dLbl>
            <c:numFmt formatCode="#,##0.0" sourceLinked="0"/>
            <c:showVal val="1"/>
          </c:dLbls>
          <c:cat>
            <c:strRef>
              <c:f>'Area nueva vivienda'!$B$14:$B$32</c:f>
              <c:strCache>
                <c:ptCount val="19"/>
                <c:pt idx="0">
                  <c:v>Suba</c:v>
                </c:pt>
                <c:pt idx="1">
                  <c:v>Kennedy</c:v>
                </c:pt>
                <c:pt idx="2">
                  <c:v>Usaquén</c:v>
                </c:pt>
                <c:pt idx="3">
                  <c:v>Ciudad Bolívar</c:v>
                </c:pt>
                <c:pt idx="4">
                  <c:v>Engativá</c:v>
                </c:pt>
                <c:pt idx="5">
                  <c:v>Fontibón</c:v>
                </c:pt>
                <c:pt idx="6">
                  <c:v>Chapinero</c:v>
                </c:pt>
                <c:pt idx="7">
                  <c:v>Bosa</c:v>
                </c:pt>
                <c:pt idx="8">
                  <c:v>Barrios Unidos</c:v>
                </c:pt>
                <c:pt idx="9">
                  <c:v>Usme</c:v>
                </c:pt>
                <c:pt idx="10">
                  <c:v>Teusaquillo</c:v>
                </c:pt>
                <c:pt idx="11">
                  <c:v>Puente Aranda</c:v>
                </c:pt>
                <c:pt idx="12">
                  <c:v>Santafé</c:v>
                </c:pt>
                <c:pt idx="13">
                  <c:v>San Cristóbal</c:v>
                </c:pt>
                <c:pt idx="14">
                  <c:v>Rafael Uribe Uribe</c:v>
                </c:pt>
                <c:pt idx="15">
                  <c:v>Antonio Nariño</c:v>
                </c:pt>
                <c:pt idx="16">
                  <c:v>Tunjuelito</c:v>
                </c:pt>
                <c:pt idx="17">
                  <c:v>Los Mártires</c:v>
                </c:pt>
                <c:pt idx="18">
                  <c:v>Sin información*</c:v>
                </c:pt>
              </c:strCache>
            </c:strRef>
          </c:cat>
          <c:val>
            <c:numRef>
              <c:f>'Area nueva vivienda'!$H$14:$H$32</c:f>
              <c:numCache>
                <c:formatCode>#,##0</c:formatCode>
                <c:ptCount val="19"/>
                <c:pt idx="0">
                  <c:v>162693</c:v>
                </c:pt>
                <c:pt idx="1">
                  <c:v>153323</c:v>
                </c:pt>
                <c:pt idx="2">
                  <c:v>103786</c:v>
                </c:pt>
                <c:pt idx="3">
                  <c:v>75951</c:v>
                </c:pt>
                <c:pt idx="4">
                  <c:v>51886</c:v>
                </c:pt>
                <c:pt idx="5">
                  <c:v>48361</c:v>
                </c:pt>
                <c:pt idx="6">
                  <c:v>44865</c:v>
                </c:pt>
                <c:pt idx="7">
                  <c:v>32143</c:v>
                </c:pt>
                <c:pt idx="8">
                  <c:v>25712</c:v>
                </c:pt>
                <c:pt idx="9">
                  <c:v>22281</c:v>
                </c:pt>
                <c:pt idx="10">
                  <c:v>18536</c:v>
                </c:pt>
                <c:pt idx="11">
                  <c:v>13373</c:v>
                </c:pt>
                <c:pt idx="12">
                  <c:v>13257</c:v>
                </c:pt>
                <c:pt idx="13">
                  <c:v>11320</c:v>
                </c:pt>
                <c:pt idx="14">
                  <c:v>6115</c:v>
                </c:pt>
                <c:pt idx="15">
                  <c:v>5967</c:v>
                </c:pt>
                <c:pt idx="16">
                  <c:v>3513</c:v>
                </c:pt>
                <c:pt idx="17">
                  <c:v>2400</c:v>
                </c:pt>
                <c:pt idx="18">
                  <c:v>511</c:v>
                </c:pt>
              </c:numCache>
            </c:numRef>
          </c:val>
        </c:ser>
        <c:dLbls/>
        <c:axId val="69174784"/>
        <c:axId val="69176320"/>
      </c:barChart>
      <c:catAx>
        <c:axId val="69174784"/>
        <c:scaling>
          <c:orientation val="minMax"/>
        </c:scaling>
        <c:axPos val="b"/>
        <c:majorGridlines>
          <c:spPr>
            <a:ln>
              <a:noFill/>
            </a:ln>
          </c:spPr>
        </c:majorGridlines>
        <c:numFmt formatCode="#,##0" sourceLinked="1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9176320"/>
        <c:crosses val="autoZero"/>
        <c:auto val="1"/>
        <c:lblAlgn val="ctr"/>
        <c:lblOffset val="100"/>
      </c:catAx>
      <c:valAx>
        <c:axId val="69176320"/>
        <c:scaling>
          <c:orientation val="minMax"/>
        </c:scaling>
        <c:axPos val="l"/>
        <c:majorGridlines>
          <c:spPr>
            <a:ln>
              <a:noFill/>
            </a:ln>
          </c:spPr>
        </c:majorGridlines>
        <c:numFmt formatCode="General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9174784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5.1330546124394985E-2"/>
          <c:y val="3.7747554282987358E-2"/>
          <c:w val="0.93862240843747768"/>
          <c:h val="0.51556907659269868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dLbls>
            <c:numFmt formatCode="#,##0.0" sourceLinked="0"/>
            <c:showVal val="1"/>
          </c:dLbls>
          <c:cat>
            <c:strRef>
              <c:f>'Area nueva VIS'!$B$14:$B$31</c:f>
              <c:strCache>
                <c:ptCount val="18"/>
                <c:pt idx="0">
                  <c:v>Kennedy</c:v>
                </c:pt>
                <c:pt idx="1">
                  <c:v>Bosa</c:v>
                </c:pt>
                <c:pt idx="2">
                  <c:v>Ciudad Bolívar</c:v>
                </c:pt>
                <c:pt idx="3">
                  <c:v>Usme</c:v>
                </c:pt>
                <c:pt idx="4">
                  <c:v>San Cristóbal</c:v>
                </c:pt>
                <c:pt idx="5">
                  <c:v>Puente Aranda</c:v>
                </c:pt>
                <c:pt idx="6">
                  <c:v>Suba</c:v>
                </c:pt>
                <c:pt idx="7">
                  <c:v>Santafé</c:v>
                </c:pt>
                <c:pt idx="8">
                  <c:v>Engativá</c:v>
                </c:pt>
                <c:pt idx="9">
                  <c:v>Rafael Uribe Uribe</c:v>
                </c:pt>
                <c:pt idx="10">
                  <c:v>Fontibón</c:v>
                </c:pt>
                <c:pt idx="11">
                  <c:v>Tunjuelito</c:v>
                </c:pt>
                <c:pt idx="12">
                  <c:v>Los Mártires</c:v>
                </c:pt>
                <c:pt idx="13">
                  <c:v>Barrios Unidos</c:v>
                </c:pt>
                <c:pt idx="14">
                  <c:v>Usaquén</c:v>
                </c:pt>
                <c:pt idx="15">
                  <c:v>Sin información**</c:v>
                </c:pt>
                <c:pt idx="16">
                  <c:v>Chapinero</c:v>
                </c:pt>
                <c:pt idx="17">
                  <c:v>Teusaquillo</c:v>
                </c:pt>
              </c:strCache>
            </c:strRef>
          </c:cat>
          <c:val>
            <c:numRef>
              <c:f>'Area nueva VIS'!$H$14:$H$31</c:f>
              <c:numCache>
                <c:formatCode>#,##0</c:formatCode>
                <c:ptCount val="18"/>
                <c:pt idx="0">
                  <c:v>65074</c:v>
                </c:pt>
                <c:pt idx="1">
                  <c:v>27377</c:v>
                </c:pt>
                <c:pt idx="2">
                  <c:v>22902</c:v>
                </c:pt>
                <c:pt idx="3">
                  <c:v>9537</c:v>
                </c:pt>
                <c:pt idx="4">
                  <c:v>9530</c:v>
                </c:pt>
                <c:pt idx="5">
                  <c:v>7923</c:v>
                </c:pt>
                <c:pt idx="6">
                  <c:v>6205</c:v>
                </c:pt>
                <c:pt idx="7">
                  <c:v>3963</c:v>
                </c:pt>
                <c:pt idx="8">
                  <c:v>3892</c:v>
                </c:pt>
                <c:pt idx="9">
                  <c:v>1207</c:v>
                </c:pt>
                <c:pt idx="10">
                  <c:v>599</c:v>
                </c:pt>
                <c:pt idx="11">
                  <c:v>559</c:v>
                </c:pt>
                <c:pt idx="12">
                  <c:v>519</c:v>
                </c:pt>
                <c:pt idx="13">
                  <c:v>463</c:v>
                </c:pt>
                <c:pt idx="14">
                  <c:v>396</c:v>
                </c:pt>
                <c:pt idx="15">
                  <c:v>187</c:v>
                </c:pt>
                <c:pt idx="16">
                  <c:v>48</c:v>
                </c:pt>
                <c:pt idx="17">
                  <c:v>7</c:v>
                </c:pt>
              </c:numCache>
            </c:numRef>
          </c:val>
        </c:ser>
        <c:dLbls/>
        <c:axId val="69255936"/>
        <c:axId val="69257472"/>
      </c:barChart>
      <c:catAx>
        <c:axId val="69255936"/>
        <c:scaling>
          <c:orientation val="minMax"/>
        </c:scaling>
        <c:axPos val="b"/>
        <c:majorGridlines>
          <c:spPr>
            <a:ln>
              <a:noFill/>
            </a:ln>
          </c:spPr>
        </c:majorGridlines>
        <c:numFmt formatCode="General" sourceLinked="1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9257472"/>
        <c:crosses val="autoZero"/>
        <c:auto val="1"/>
        <c:lblAlgn val="ctr"/>
        <c:lblOffset val="100"/>
      </c:catAx>
      <c:valAx>
        <c:axId val="69257472"/>
        <c:scaling>
          <c:orientation val="minMax"/>
        </c:scaling>
        <c:axPos val="l"/>
        <c:majorGridlines>
          <c:spPr>
            <a:ln>
              <a:noFill/>
            </a:ln>
          </c:spPr>
        </c:majorGridlines>
        <c:numFmt formatCode="General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9255936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5.447650598553231E-2"/>
          <c:y val="5.1779755937417613E-2"/>
          <c:w val="0.93547624187024281"/>
          <c:h val="0.46680201443149733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dLbls>
            <c:numFmt formatCode="#,##0.0" sourceLinked="0"/>
            <c:showVal val="1"/>
          </c:dLbls>
          <c:cat>
            <c:strRef>
              <c:f>'Area nueva VIP'!$B$14:$B$31</c:f>
              <c:strCache>
                <c:ptCount val="18"/>
                <c:pt idx="0">
                  <c:v>Kennedy</c:v>
                </c:pt>
                <c:pt idx="1">
                  <c:v>Puente Aranda</c:v>
                </c:pt>
                <c:pt idx="2">
                  <c:v>Santafé</c:v>
                </c:pt>
                <c:pt idx="3">
                  <c:v>Ciudad Bolívar</c:v>
                </c:pt>
                <c:pt idx="4">
                  <c:v>Usme</c:v>
                </c:pt>
                <c:pt idx="5">
                  <c:v>Bosa</c:v>
                </c:pt>
                <c:pt idx="6">
                  <c:v>San Cristóbal</c:v>
                </c:pt>
                <c:pt idx="7">
                  <c:v>Rafael Uribe Uribe</c:v>
                </c:pt>
                <c:pt idx="8">
                  <c:v>Suba</c:v>
                </c:pt>
                <c:pt idx="9">
                  <c:v>Sin información**</c:v>
                </c:pt>
                <c:pt idx="10">
                  <c:v>Fontibón</c:v>
                </c:pt>
                <c:pt idx="11">
                  <c:v>Los Mártires</c:v>
                </c:pt>
                <c:pt idx="12">
                  <c:v>Engativá</c:v>
                </c:pt>
                <c:pt idx="13">
                  <c:v>Usaquén</c:v>
                </c:pt>
                <c:pt idx="14">
                  <c:v>Tunjuelito</c:v>
                </c:pt>
                <c:pt idx="15">
                  <c:v>Chapinero</c:v>
                </c:pt>
                <c:pt idx="16">
                  <c:v>Barrios Unidos</c:v>
                </c:pt>
                <c:pt idx="17">
                  <c:v>Teusaquillo</c:v>
                </c:pt>
              </c:strCache>
            </c:strRef>
          </c:cat>
          <c:val>
            <c:numRef>
              <c:f>'Area nueva VIP'!$H$14:$H$31</c:f>
              <c:numCache>
                <c:formatCode>#,##0</c:formatCode>
                <c:ptCount val="18"/>
                <c:pt idx="0">
                  <c:v>24501</c:v>
                </c:pt>
                <c:pt idx="1">
                  <c:v>7502</c:v>
                </c:pt>
                <c:pt idx="2">
                  <c:v>3833</c:v>
                </c:pt>
                <c:pt idx="3">
                  <c:v>3651</c:v>
                </c:pt>
                <c:pt idx="4">
                  <c:v>2633</c:v>
                </c:pt>
                <c:pt idx="5">
                  <c:v>1942</c:v>
                </c:pt>
                <c:pt idx="6">
                  <c:v>1051</c:v>
                </c:pt>
                <c:pt idx="7">
                  <c:v>621</c:v>
                </c:pt>
                <c:pt idx="8">
                  <c:v>321</c:v>
                </c:pt>
                <c:pt idx="9">
                  <c:v>187</c:v>
                </c:pt>
                <c:pt idx="10">
                  <c:v>168</c:v>
                </c:pt>
                <c:pt idx="11">
                  <c:v>132</c:v>
                </c:pt>
                <c:pt idx="12">
                  <c:v>118</c:v>
                </c:pt>
                <c:pt idx="13">
                  <c:v>72</c:v>
                </c:pt>
                <c:pt idx="14">
                  <c:v>69</c:v>
                </c:pt>
                <c:pt idx="15">
                  <c:v>48</c:v>
                </c:pt>
                <c:pt idx="16">
                  <c:v>27</c:v>
                </c:pt>
                <c:pt idx="17">
                  <c:v>7</c:v>
                </c:pt>
              </c:numCache>
            </c:numRef>
          </c:val>
        </c:ser>
        <c:dLbls/>
        <c:axId val="69365760"/>
        <c:axId val="69367296"/>
      </c:barChart>
      <c:catAx>
        <c:axId val="69365760"/>
        <c:scaling>
          <c:orientation val="minMax"/>
        </c:scaling>
        <c:axPos val="b"/>
        <c:majorGridlines>
          <c:spPr>
            <a:ln>
              <a:noFill/>
            </a:ln>
          </c:spPr>
        </c:majorGridlines>
        <c:numFmt formatCode="General" sourceLinked="1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9367296"/>
        <c:crosses val="autoZero"/>
        <c:auto val="1"/>
        <c:lblAlgn val="ctr"/>
        <c:lblOffset val="100"/>
      </c:catAx>
      <c:valAx>
        <c:axId val="69367296"/>
        <c:scaling>
          <c:orientation val="minMax"/>
        </c:scaling>
        <c:axPos val="l"/>
        <c:majorGridlines>
          <c:spPr>
            <a:ln>
              <a:noFill/>
            </a:ln>
          </c:spPr>
        </c:majorGridlines>
        <c:numFmt formatCode="#,##0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9365760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2354955630546364E-2"/>
          <c:y val="3.6395877344600223E-2"/>
          <c:w val="0.9175978716946096"/>
          <c:h val="0.5161944391097455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dLbls>
            <c:numFmt formatCode="#,##0.0" sourceLinked="0"/>
            <c:showVal val="1"/>
          </c:dLbls>
          <c:cat>
            <c:strRef>
              <c:f>'Area nueva VIS 70-135smml'!$B$14:$B$28</c:f>
              <c:strCache>
                <c:ptCount val="15"/>
                <c:pt idx="0">
                  <c:v>Kennedy</c:v>
                </c:pt>
                <c:pt idx="1">
                  <c:v>Bosa</c:v>
                </c:pt>
                <c:pt idx="2">
                  <c:v>Ciudad Bolívar</c:v>
                </c:pt>
                <c:pt idx="3">
                  <c:v>San Cristóbal</c:v>
                </c:pt>
                <c:pt idx="4">
                  <c:v>Usme</c:v>
                </c:pt>
                <c:pt idx="5">
                  <c:v>Suba</c:v>
                </c:pt>
                <c:pt idx="6">
                  <c:v>Engativá</c:v>
                </c:pt>
                <c:pt idx="7">
                  <c:v>Rafael Uribe Uribe</c:v>
                </c:pt>
                <c:pt idx="8">
                  <c:v>Tunjuelito</c:v>
                </c:pt>
                <c:pt idx="9">
                  <c:v>Barrios Unidos</c:v>
                </c:pt>
                <c:pt idx="10">
                  <c:v>Fontibón</c:v>
                </c:pt>
                <c:pt idx="11">
                  <c:v>Puente Aranda</c:v>
                </c:pt>
                <c:pt idx="12">
                  <c:v>Los Mártires</c:v>
                </c:pt>
                <c:pt idx="13">
                  <c:v>Usaquén</c:v>
                </c:pt>
                <c:pt idx="14">
                  <c:v>Santafé</c:v>
                </c:pt>
              </c:strCache>
            </c:strRef>
          </c:cat>
          <c:val>
            <c:numRef>
              <c:f>'Area nueva VIS 70-135smml'!$H$14:$H$28</c:f>
              <c:numCache>
                <c:formatCode>#,##0</c:formatCode>
                <c:ptCount val="15"/>
                <c:pt idx="0">
                  <c:v>40573</c:v>
                </c:pt>
                <c:pt idx="1">
                  <c:v>25435</c:v>
                </c:pt>
                <c:pt idx="2">
                  <c:v>19251</c:v>
                </c:pt>
                <c:pt idx="3">
                  <c:v>8479</c:v>
                </c:pt>
                <c:pt idx="4">
                  <c:v>6904</c:v>
                </c:pt>
                <c:pt idx="5">
                  <c:v>5884</c:v>
                </c:pt>
                <c:pt idx="6">
                  <c:v>3774</c:v>
                </c:pt>
                <c:pt idx="7">
                  <c:v>586</c:v>
                </c:pt>
                <c:pt idx="8">
                  <c:v>490</c:v>
                </c:pt>
                <c:pt idx="9">
                  <c:v>436</c:v>
                </c:pt>
                <c:pt idx="10">
                  <c:v>431</c:v>
                </c:pt>
                <c:pt idx="11">
                  <c:v>421</c:v>
                </c:pt>
                <c:pt idx="12">
                  <c:v>387</c:v>
                </c:pt>
                <c:pt idx="13">
                  <c:v>324</c:v>
                </c:pt>
                <c:pt idx="14">
                  <c:v>130</c:v>
                </c:pt>
              </c:numCache>
            </c:numRef>
          </c:val>
        </c:ser>
        <c:dLbls/>
        <c:axId val="64510976"/>
        <c:axId val="64541440"/>
      </c:barChart>
      <c:catAx>
        <c:axId val="64510976"/>
        <c:scaling>
          <c:orientation val="minMax"/>
        </c:scaling>
        <c:axPos val="b"/>
        <c:numFmt formatCode="#,##0" sourceLinked="1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4541440"/>
        <c:crosses val="autoZero"/>
        <c:auto val="1"/>
        <c:lblAlgn val="ctr"/>
        <c:lblOffset val="100"/>
      </c:catAx>
      <c:valAx>
        <c:axId val="64541440"/>
        <c:scaling>
          <c:orientation val="minMax"/>
        </c:scaling>
        <c:axPos val="l"/>
        <c:numFmt formatCode="General" sourceLinked="0"/>
        <c:tickLblPos val="nextTo"/>
        <c:txPr>
          <a:bodyPr/>
          <a:lstStyle/>
          <a:p>
            <a:pPr>
              <a:defRPr lang="es-US" sz="1100">
                <a:solidFill>
                  <a:sysClr val="windowText" lastClr="000000"/>
                </a:solidFill>
              </a:defRPr>
            </a:pPr>
            <a:endParaRPr lang="es-CO"/>
          </a:p>
        </c:txPr>
        <c:crossAx val="64510976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2467550935684466E-2"/>
          <c:y val="0.1189163274095382"/>
          <c:w val="0.92753244906431542"/>
          <c:h val="0.41445462881496248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dLbls>
            <c:numFmt formatCode="#,##0.0" sourceLinked="0"/>
            <c:showVal val="1"/>
          </c:dLbls>
          <c:cat>
            <c:strRef>
              <c:f>'Area nueva No VIS'!$B$14:$B$32</c:f>
              <c:strCache>
                <c:ptCount val="19"/>
                <c:pt idx="0">
                  <c:v>Suba</c:v>
                </c:pt>
                <c:pt idx="1">
                  <c:v>Usaquén</c:v>
                </c:pt>
                <c:pt idx="2">
                  <c:v>Kennedy</c:v>
                </c:pt>
                <c:pt idx="3">
                  <c:v>Ciudad Bolívar</c:v>
                </c:pt>
                <c:pt idx="4">
                  <c:v>Engativá</c:v>
                </c:pt>
                <c:pt idx="5">
                  <c:v>Fontibón</c:v>
                </c:pt>
                <c:pt idx="6">
                  <c:v>Chapinero</c:v>
                </c:pt>
                <c:pt idx="7">
                  <c:v>Barrios Unidos</c:v>
                </c:pt>
                <c:pt idx="8">
                  <c:v>Teusaquillo</c:v>
                </c:pt>
                <c:pt idx="9">
                  <c:v>Usme</c:v>
                </c:pt>
                <c:pt idx="10">
                  <c:v>Santafé</c:v>
                </c:pt>
                <c:pt idx="11">
                  <c:v>Antonio Nariño</c:v>
                </c:pt>
                <c:pt idx="12">
                  <c:v>Puente Aranda</c:v>
                </c:pt>
                <c:pt idx="13">
                  <c:v>Rafael Uribe Uribe</c:v>
                </c:pt>
                <c:pt idx="14">
                  <c:v>Bosa</c:v>
                </c:pt>
                <c:pt idx="15">
                  <c:v>Tunjuelito</c:v>
                </c:pt>
                <c:pt idx="16">
                  <c:v>Los Mártires</c:v>
                </c:pt>
                <c:pt idx="17">
                  <c:v>San Cristóbal</c:v>
                </c:pt>
                <c:pt idx="18">
                  <c:v>Sin información**</c:v>
                </c:pt>
              </c:strCache>
            </c:strRef>
          </c:cat>
          <c:val>
            <c:numRef>
              <c:f>'Area nueva No VIS'!$H$14:$H$32</c:f>
              <c:numCache>
                <c:formatCode>#,##0</c:formatCode>
                <c:ptCount val="19"/>
                <c:pt idx="0">
                  <c:v>156488</c:v>
                </c:pt>
                <c:pt idx="1">
                  <c:v>103390</c:v>
                </c:pt>
                <c:pt idx="2">
                  <c:v>88249</c:v>
                </c:pt>
                <c:pt idx="3">
                  <c:v>53049</c:v>
                </c:pt>
                <c:pt idx="4">
                  <c:v>47994</c:v>
                </c:pt>
                <c:pt idx="5">
                  <c:v>47762</c:v>
                </c:pt>
                <c:pt idx="6">
                  <c:v>44817</c:v>
                </c:pt>
                <c:pt idx="7">
                  <c:v>25249</c:v>
                </c:pt>
                <c:pt idx="8">
                  <c:v>18529</c:v>
                </c:pt>
                <c:pt idx="9">
                  <c:v>12744</c:v>
                </c:pt>
                <c:pt idx="10">
                  <c:v>9294</c:v>
                </c:pt>
                <c:pt idx="11">
                  <c:v>5967</c:v>
                </c:pt>
                <c:pt idx="12">
                  <c:v>5450</c:v>
                </c:pt>
                <c:pt idx="13">
                  <c:v>4908</c:v>
                </c:pt>
                <c:pt idx="14">
                  <c:v>4766</c:v>
                </c:pt>
                <c:pt idx="15">
                  <c:v>2954</c:v>
                </c:pt>
                <c:pt idx="16">
                  <c:v>1881</c:v>
                </c:pt>
                <c:pt idx="17">
                  <c:v>1790</c:v>
                </c:pt>
                <c:pt idx="18">
                  <c:v>324</c:v>
                </c:pt>
              </c:numCache>
            </c:numRef>
          </c:val>
        </c:ser>
        <c:dLbls/>
        <c:axId val="71117056"/>
        <c:axId val="71127040"/>
      </c:barChart>
      <c:catAx>
        <c:axId val="71117056"/>
        <c:scaling>
          <c:orientation val="minMax"/>
        </c:scaling>
        <c:axPos val="b"/>
        <c:majorGridlines>
          <c:spPr>
            <a:ln>
              <a:noFill/>
            </a:ln>
          </c:spPr>
        </c:majorGridlines>
        <c:numFmt formatCode="#,##0" sourceLinked="1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1127040"/>
        <c:crosses val="autoZero"/>
        <c:auto val="1"/>
        <c:lblAlgn val="ctr"/>
        <c:lblOffset val="100"/>
      </c:catAx>
      <c:valAx>
        <c:axId val="71127040"/>
        <c:scaling>
          <c:orientation val="minMax"/>
        </c:scaling>
        <c:axPos val="l"/>
        <c:majorGridlines>
          <c:spPr>
            <a:ln>
              <a:noFill/>
            </a:ln>
          </c:spPr>
        </c:majorGridlines>
        <c:numFmt formatCode="General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1117056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7.5946489594783562E-2"/>
          <c:y val="5.9776479552959109E-2"/>
          <c:w val="0.88126178672110422"/>
          <c:h val="0.53468648032849997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dLbls>
            <c:numFmt formatCode="#,##0.0" sourceLinked="0"/>
            <c:showVal val="1"/>
          </c:dLbls>
          <c:cat>
            <c:strRef>
              <c:f>'Area nueva otros destinos'!$B$14:$B$32</c:f>
              <c:strCache>
                <c:ptCount val="19"/>
                <c:pt idx="0">
                  <c:v>Puente Aranda</c:v>
                </c:pt>
                <c:pt idx="1">
                  <c:v>Suba</c:v>
                </c:pt>
                <c:pt idx="2">
                  <c:v>Teusaquillo</c:v>
                </c:pt>
                <c:pt idx="3">
                  <c:v>Usaquén</c:v>
                </c:pt>
                <c:pt idx="4">
                  <c:v>Kennedy</c:v>
                </c:pt>
                <c:pt idx="5">
                  <c:v>Chapinero</c:v>
                </c:pt>
                <c:pt idx="6">
                  <c:v>Engativá</c:v>
                </c:pt>
                <c:pt idx="7">
                  <c:v>Barrios Unidos</c:v>
                </c:pt>
                <c:pt idx="8">
                  <c:v>Rafael Uribe Uribe</c:v>
                </c:pt>
                <c:pt idx="9">
                  <c:v>Fontibón</c:v>
                </c:pt>
                <c:pt idx="10">
                  <c:v>Tunjuelito</c:v>
                </c:pt>
                <c:pt idx="11">
                  <c:v>Ciudad Bolívar</c:v>
                </c:pt>
                <c:pt idx="12">
                  <c:v>Bosa</c:v>
                </c:pt>
                <c:pt idx="13">
                  <c:v>Santafé</c:v>
                </c:pt>
                <c:pt idx="14">
                  <c:v>Usme</c:v>
                </c:pt>
                <c:pt idx="15">
                  <c:v>Los Mártires</c:v>
                </c:pt>
                <c:pt idx="16">
                  <c:v>Sin información**</c:v>
                </c:pt>
                <c:pt idx="17">
                  <c:v>San Cristóbal</c:v>
                </c:pt>
                <c:pt idx="18">
                  <c:v>Antonio Nariño</c:v>
                </c:pt>
              </c:strCache>
            </c:strRef>
          </c:cat>
          <c:val>
            <c:numRef>
              <c:f>'Area nueva otros destinos'!$H$14:$H$32</c:f>
              <c:numCache>
                <c:formatCode>#,##0</c:formatCode>
                <c:ptCount val="19"/>
                <c:pt idx="0">
                  <c:v>278330</c:v>
                </c:pt>
                <c:pt idx="1">
                  <c:v>207281</c:v>
                </c:pt>
                <c:pt idx="2">
                  <c:v>81093</c:v>
                </c:pt>
                <c:pt idx="3">
                  <c:v>66190</c:v>
                </c:pt>
                <c:pt idx="4">
                  <c:v>52747</c:v>
                </c:pt>
                <c:pt idx="5">
                  <c:v>51765</c:v>
                </c:pt>
                <c:pt idx="6">
                  <c:v>35449</c:v>
                </c:pt>
                <c:pt idx="7">
                  <c:v>11737</c:v>
                </c:pt>
                <c:pt idx="8">
                  <c:v>9242</c:v>
                </c:pt>
                <c:pt idx="9">
                  <c:v>8417</c:v>
                </c:pt>
                <c:pt idx="10">
                  <c:v>6235</c:v>
                </c:pt>
                <c:pt idx="11">
                  <c:v>5333</c:v>
                </c:pt>
                <c:pt idx="12">
                  <c:v>4619</c:v>
                </c:pt>
                <c:pt idx="13">
                  <c:v>4532</c:v>
                </c:pt>
                <c:pt idx="14">
                  <c:v>3947</c:v>
                </c:pt>
                <c:pt idx="15">
                  <c:v>2181</c:v>
                </c:pt>
                <c:pt idx="16">
                  <c:v>780</c:v>
                </c:pt>
                <c:pt idx="17">
                  <c:v>745</c:v>
                </c:pt>
                <c:pt idx="18">
                  <c:v>729</c:v>
                </c:pt>
              </c:numCache>
            </c:numRef>
          </c:val>
        </c:ser>
        <c:dLbls/>
        <c:axId val="70792704"/>
        <c:axId val="70794240"/>
      </c:barChart>
      <c:catAx>
        <c:axId val="70792704"/>
        <c:scaling>
          <c:orientation val="minMax"/>
        </c:scaling>
        <c:axPos val="b"/>
        <c:majorGridlines>
          <c:spPr>
            <a:ln>
              <a:noFill/>
            </a:ln>
          </c:spPr>
        </c:majorGridlines>
        <c:numFmt formatCode="General" sourceLinked="1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0794240"/>
        <c:crosses val="autoZero"/>
        <c:auto val="1"/>
        <c:lblAlgn val="ctr"/>
        <c:lblOffset val="100"/>
      </c:catAx>
      <c:valAx>
        <c:axId val="70794240"/>
        <c:scaling>
          <c:orientation val="minMax"/>
        </c:scaling>
        <c:axPos val="l"/>
        <c:majorGridlines>
          <c:spPr>
            <a:ln>
              <a:noFill/>
            </a:ln>
          </c:spPr>
        </c:majorGridlines>
        <c:numFmt formatCode="General" sourceLinked="0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0792704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Area proceso edificaciones'!A1"/><Relationship Id="rId7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Area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Area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Area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Area proceso VIS 70-135smmlv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proceso VIS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Area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proceso VIP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Area proceso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proceso VIS 70-135smmlv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Area nueva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proceso No VI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Area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proceso otros destin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Area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nueva edificacion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Area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nueva viviend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Area nueva VIS 70-135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nueva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Area nueva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nueva VIP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Area nueva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nueva VIS 70-135smm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nueva No VI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nueva otros destino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f&#233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f&#233;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12</xdr:col>
      <xdr:colOff>43018</xdr:colOff>
      <xdr:row>6</xdr:row>
      <xdr:rowOff>83297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>
    <xdr:from>
      <xdr:col>1</xdr:col>
      <xdr:colOff>1508760</xdr:colOff>
      <xdr:row>35</xdr:row>
      <xdr:rowOff>38100</xdr:rowOff>
    </xdr:from>
    <xdr:to>
      <xdr:col>9</xdr:col>
      <xdr:colOff>777240</xdr:colOff>
      <xdr:row>48</xdr:row>
      <xdr:rowOff>137160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19048</xdr:colOff>
      <xdr:row>0</xdr:row>
      <xdr:rowOff>0</xdr:rowOff>
    </xdr:from>
    <xdr:to>
      <xdr:col>10</xdr:col>
      <xdr:colOff>91439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42873" y="0"/>
          <a:ext cx="7635241" cy="1118517"/>
        </a:xfrm>
        <a:prstGeom prst="rect">
          <a:avLst/>
        </a:prstGeom>
      </xdr:spPr>
    </xdr:pic>
    <xdr:clientData/>
  </xdr:twoCellAnchor>
  <xdr:twoCellAnchor>
    <xdr:from>
      <xdr:col>2</xdr:col>
      <xdr:colOff>628650</xdr:colOff>
      <xdr:row>1</xdr:row>
      <xdr:rowOff>38100</xdr:rowOff>
    </xdr:from>
    <xdr:to>
      <xdr:col>6</xdr:col>
      <xdr:colOff>504825</xdr:colOff>
      <xdr:row>5</xdr:row>
      <xdr:rowOff>22414</xdr:rowOff>
    </xdr:to>
    <xdr:sp macro="" textlink="">
      <xdr:nvSpPr>
        <xdr:cNvPr id="8" name="3 CuadroTexto"/>
        <xdr:cNvSpPr txBox="1"/>
      </xdr:nvSpPr>
      <xdr:spPr>
        <a:xfrm>
          <a:off x="2247900" y="238125"/>
          <a:ext cx="3009900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85794</xdr:rowOff>
    </xdr:to>
    <xdr:pic>
      <xdr:nvPicPr>
        <xdr:cNvPr id="9" name="4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0</xdr:rowOff>
    </xdr:from>
    <xdr:to>
      <xdr:col>11</xdr:col>
      <xdr:colOff>19050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0"/>
          <a:ext cx="7896226" cy="106680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247650</xdr:colOff>
      <xdr:row>1</xdr:row>
      <xdr:rowOff>19050</xdr:rowOff>
    </xdr:from>
    <xdr:to>
      <xdr:col>7</xdr:col>
      <xdr:colOff>238125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2860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704849</xdr:colOff>
      <xdr:row>37</xdr:row>
      <xdr:rowOff>104776</xdr:rowOff>
    </xdr:from>
    <xdr:to>
      <xdr:col>10</xdr:col>
      <xdr:colOff>295274</xdr:colOff>
      <xdr:row>50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38098</xdr:colOff>
      <xdr:row>0</xdr:row>
      <xdr:rowOff>28575</xdr:rowOff>
    </xdr:from>
    <xdr:to>
      <xdr:col>11</xdr:col>
      <xdr:colOff>180974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8" y="28575"/>
          <a:ext cx="8039101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123825</xdr:rowOff>
    </xdr:from>
    <xdr:to>
      <xdr:col>7</xdr:col>
      <xdr:colOff>409575</xdr:colOff>
      <xdr:row>4</xdr:row>
      <xdr:rowOff>108139</xdr:rowOff>
    </xdr:to>
    <xdr:sp macro="" textlink="">
      <xdr:nvSpPr>
        <xdr:cNvPr id="6" name="3 CuadroTexto"/>
        <xdr:cNvSpPr txBox="1"/>
      </xdr:nvSpPr>
      <xdr:spPr>
        <a:xfrm>
          <a:off x="2457450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76200</xdr:colOff>
      <xdr:row>37</xdr:row>
      <xdr:rowOff>409575</xdr:rowOff>
    </xdr:from>
    <xdr:to>
      <xdr:col>10</xdr:col>
      <xdr:colOff>628650</xdr:colOff>
      <xdr:row>52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88670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247650</xdr:colOff>
      <xdr:row>1</xdr:row>
      <xdr:rowOff>19050</xdr:rowOff>
    </xdr:from>
    <xdr:to>
      <xdr:col>7</xdr:col>
      <xdr:colOff>238125</xdr:colOff>
      <xdr:row>5</xdr:row>
      <xdr:rowOff>3364</xdr:rowOff>
    </xdr:to>
    <xdr:sp macro="" textlink="">
      <xdr:nvSpPr>
        <xdr:cNvPr id="6" name="3 CuadroTexto"/>
        <xdr:cNvSpPr txBox="1"/>
      </xdr:nvSpPr>
      <xdr:spPr>
        <a:xfrm>
          <a:off x="22860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228600</xdr:colOff>
      <xdr:row>37</xdr:row>
      <xdr:rowOff>47625</xdr:rowOff>
    </xdr:from>
    <xdr:to>
      <xdr:col>10</xdr:col>
      <xdr:colOff>781050</xdr:colOff>
      <xdr:row>55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95249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28575"/>
          <a:ext cx="804862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0</xdr:row>
      <xdr:rowOff>133350</xdr:rowOff>
    </xdr:from>
    <xdr:to>
      <xdr:col>7</xdr:col>
      <xdr:colOff>304800</xdr:colOff>
      <xdr:row>4</xdr:row>
      <xdr:rowOff>117664</xdr:rowOff>
    </xdr:to>
    <xdr:sp macro="" textlink="">
      <xdr:nvSpPr>
        <xdr:cNvPr id="6" name="3 CuadroTexto"/>
        <xdr:cNvSpPr txBox="1"/>
      </xdr:nvSpPr>
      <xdr:spPr>
        <a:xfrm>
          <a:off x="24384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1242059</xdr:colOff>
      <xdr:row>36</xdr:row>
      <xdr:rowOff>245746</xdr:rowOff>
    </xdr:from>
    <xdr:to>
      <xdr:col>10</xdr:col>
      <xdr:colOff>725804</xdr:colOff>
      <xdr:row>54</xdr:row>
      <xdr:rowOff>22860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76200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65810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247650</xdr:colOff>
      <xdr:row>1</xdr:row>
      <xdr:rowOff>19050</xdr:rowOff>
    </xdr:from>
    <xdr:to>
      <xdr:col>7</xdr:col>
      <xdr:colOff>238125</xdr:colOff>
      <xdr:row>5</xdr:row>
      <xdr:rowOff>3364</xdr:rowOff>
    </xdr:to>
    <xdr:sp macro="" textlink="">
      <xdr:nvSpPr>
        <xdr:cNvPr id="6" name="3 CuadroTexto"/>
        <xdr:cNvSpPr txBox="1"/>
      </xdr:nvSpPr>
      <xdr:spPr>
        <a:xfrm>
          <a:off x="22860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1152524</xdr:colOff>
      <xdr:row>37</xdr:row>
      <xdr:rowOff>171452</xdr:rowOff>
    </xdr:from>
    <xdr:to>
      <xdr:col>10</xdr:col>
      <xdr:colOff>638175</xdr:colOff>
      <xdr:row>47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76200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0"/>
          <a:ext cx="7934325" cy="101917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331470</xdr:colOff>
      <xdr:row>0</xdr:row>
      <xdr:rowOff>133350</xdr:rowOff>
    </xdr:from>
    <xdr:to>
      <xdr:col>7</xdr:col>
      <xdr:colOff>321945</xdr:colOff>
      <xdr:row>4</xdr:row>
      <xdr:rowOff>117664</xdr:rowOff>
    </xdr:to>
    <xdr:sp macro="" textlink="">
      <xdr:nvSpPr>
        <xdr:cNvPr id="6" name="3 CuadroTexto"/>
        <xdr:cNvSpPr txBox="1"/>
      </xdr:nvSpPr>
      <xdr:spPr>
        <a:xfrm>
          <a:off x="2434590" y="133350"/>
          <a:ext cx="2855595" cy="7767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37</xdr:row>
      <xdr:rowOff>108584</xdr:rowOff>
    </xdr:from>
    <xdr:to>
      <xdr:col>10</xdr:col>
      <xdr:colOff>701040</xdr:colOff>
      <xdr:row>51</xdr:row>
      <xdr:rowOff>19050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0"/>
          <a:ext cx="7981950" cy="101917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304800</xdr:colOff>
      <xdr:row>0</xdr:row>
      <xdr:rowOff>114300</xdr:rowOff>
    </xdr:from>
    <xdr:to>
      <xdr:col>7</xdr:col>
      <xdr:colOff>295275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43150" y="114300"/>
          <a:ext cx="2771775" cy="7463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</xdr:colOff>
      <xdr:row>37</xdr:row>
      <xdr:rowOff>7620</xdr:rowOff>
    </xdr:from>
    <xdr:to>
      <xdr:col>10</xdr:col>
      <xdr:colOff>552450</xdr:colOff>
      <xdr:row>50</xdr:row>
      <xdr:rowOff>161925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108585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0"/>
          <a:ext cx="8130540" cy="105727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331470</xdr:colOff>
      <xdr:row>1</xdr:row>
      <xdr:rowOff>19050</xdr:rowOff>
    </xdr:from>
    <xdr:to>
      <xdr:col>7</xdr:col>
      <xdr:colOff>321945</xdr:colOff>
      <xdr:row>5</xdr:row>
      <xdr:rowOff>3364</xdr:rowOff>
    </xdr:to>
    <xdr:sp macro="" textlink="">
      <xdr:nvSpPr>
        <xdr:cNvPr id="6" name="3 CuadroTexto"/>
        <xdr:cNvSpPr txBox="1"/>
      </xdr:nvSpPr>
      <xdr:spPr>
        <a:xfrm>
          <a:off x="2434590" y="217170"/>
          <a:ext cx="2855595" cy="7767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1905</xdr:colOff>
      <xdr:row>36</xdr:row>
      <xdr:rowOff>66675</xdr:rowOff>
    </xdr:from>
    <xdr:to>
      <xdr:col>11</xdr:col>
      <xdr:colOff>3810</xdr:colOff>
      <xdr:row>50</xdr:row>
      <xdr:rowOff>167639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715250" cy="99060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247650</xdr:colOff>
      <xdr:row>1</xdr:row>
      <xdr:rowOff>19050</xdr:rowOff>
    </xdr:from>
    <xdr:to>
      <xdr:col>7</xdr:col>
      <xdr:colOff>238125</xdr:colOff>
      <xdr:row>5</xdr:row>
      <xdr:rowOff>3364</xdr:rowOff>
    </xdr:to>
    <xdr:sp macro="" textlink="">
      <xdr:nvSpPr>
        <xdr:cNvPr id="6" name="3 CuadroTexto"/>
        <xdr:cNvSpPr txBox="1"/>
      </xdr:nvSpPr>
      <xdr:spPr>
        <a:xfrm>
          <a:off x="22860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22860</xdr:colOff>
      <xdr:row>37</xdr:row>
      <xdr:rowOff>104775</xdr:rowOff>
    </xdr:from>
    <xdr:to>
      <xdr:col>10</xdr:col>
      <xdr:colOff>670560</xdr:colOff>
      <xdr:row>53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76200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0"/>
          <a:ext cx="8001000" cy="106680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310515</xdr:colOff>
      <xdr:row>0</xdr:row>
      <xdr:rowOff>114300</xdr:rowOff>
    </xdr:from>
    <xdr:to>
      <xdr:col>7</xdr:col>
      <xdr:colOff>300990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47269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1219200</xdr:colOff>
      <xdr:row>37</xdr:row>
      <xdr:rowOff>30480</xdr:rowOff>
    </xdr:from>
    <xdr:to>
      <xdr:col>10</xdr:col>
      <xdr:colOff>731520</xdr:colOff>
      <xdr:row>49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76200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77240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152400</xdr:colOff>
      <xdr:row>0</xdr:row>
      <xdr:rowOff>123825</xdr:rowOff>
    </xdr:from>
    <xdr:to>
      <xdr:col>7</xdr:col>
      <xdr:colOff>142875</xdr:colOff>
      <xdr:row>4</xdr:row>
      <xdr:rowOff>108139</xdr:rowOff>
    </xdr:to>
    <xdr:sp macro="" textlink="">
      <xdr:nvSpPr>
        <xdr:cNvPr id="6" name="3 CuadroTexto"/>
        <xdr:cNvSpPr txBox="1"/>
      </xdr:nvSpPr>
      <xdr:spPr>
        <a:xfrm>
          <a:off x="2314575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22860</xdr:colOff>
      <xdr:row>37</xdr:row>
      <xdr:rowOff>60960</xdr:rowOff>
    </xdr:from>
    <xdr:to>
      <xdr:col>10</xdr:col>
      <xdr:colOff>708660</xdr:colOff>
      <xdr:row>52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76200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7914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285750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241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952499</xdr:colOff>
      <xdr:row>37</xdr:row>
      <xdr:rowOff>171449</xdr:rowOff>
    </xdr:from>
    <xdr:to>
      <xdr:col>10</xdr:col>
      <xdr:colOff>561975</xdr:colOff>
      <xdr:row>49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0</xdr:rowOff>
    </xdr:from>
    <xdr:to>
      <xdr:col>11</xdr:col>
      <xdr:colOff>104775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0"/>
          <a:ext cx="7972426" cy="106680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247650</xdr:colOff>
      <xdr:row>0</xdr:row>
      <xdr:rowOff>114300</xdr:rowOff>
    </xdr:from>
    <xdr:to>
      <xdr:col>7</xdr:col>
      <xdr:colOff>238125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409825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904875</xdr:colOff>
      <xdr:row>36</xdr:row>
      <xdr:rowOff>190500</xdr:rowOff>
    </xdr:from>
    <xdr:to>
      <xdr:col>10</xdr:col>
      <xdr:colOff>701040</xdr:colOff>
      <xdr:row>50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66675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0"/>
          <a:ext cx="7848600" cy="106680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400050</xdr:colOff>
      <xdr:row>0</xdr:row>
      <xdr:rowOff>104775</xdr:rowOff>
    </xdr:from>
    <xdr:to>
      <xdr:col>7</xdr:col>
      <xdr:colOff>390525</xdr:colOff>
      <xdr:row>4</xdr:row>
      <xdr:rowOff>89089</xdr:rowOff>
    </xdr:to>
    <xdr:sp macro="" textlink="">
      <xdr:nvSpPr>
        <xdr:cNvPr id="6" name="3 CuadroTexto"/>
        <xdr:cNvSpPr txBox="1"/>
      </xdr:nvSpPr>
      <xdr:spPr>
        <a:xfrm>
          <a:off x="2400300" y="1047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1009650</xdr:colOff>
      <xdr:row>37</xdr:row>
      <xdr:rowOff>22860</xdr:rowOff>
    </xdr:from>
    <xdr:to>
      <xdr:col>11</xdr:col>
      <xdr:colOff>0</xdr:colOff>
      <xdr:row>50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95250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0"/>
          <a:ext cx="7277100" cy="106680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346710</xdr:colOff>
      <xdr:row>0</xdr:row>
      <xdr:rowOff>169545</xdr:rowOff>
    </xdr:from>
    <xdr:to>
      <xdr:col>7</xdr:col>
      <xdr:colOff>556260</xdr:colOff>
      <xdr:row>4</xdr:row>
      <xdr:rowOff>153859</xdr:rowOff>
    </xdr:to>
    <xdr:sp macro="" textlink="">
      <xdr:nvSpPr>
        <xdr:cNvPr id="6" name="3 CuadroTexto"/>
        <xdr:cNvSpPr txBox="1"/>
      </xdr:nvSpPr>
      <xdr:spPr>
        <a:xfrm>
          <a:off x="2108835" y="169545"/>
          <a:ext cx="2724150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81915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0"/>
          <a:ext cx="7475220" cy="105727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361950</xdr:colOff>
      <xdr:row>0</xdr:row>
      <xdr:rowOff>121920</xdr:rowOff>
    </xdr:from>
    <xdr:to>
      <xdr:col>7</xdr:col>
      <xdr:colOff>575310</xdr:colOff>
      <xdr:row>4</xdr:row>
      <xdr:rowOff>106234</xdr:rowOff>
    </xdr:to>
    <xdr:sp macro="" textlink="">
      <xdr:nvSpPr>
        <xdr:cNvPr id="6" name="3 CuadroTexto"/>
        <xdr:cNvSpPr txBox="1"/>
      </xdr:nvSpPr>
      <xdr:spPr>
        <a:xfrm>
          <a:off x="2124075" y="121920"/>
          <a:ext cx="2727960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0"/>
          <a:ext cx="7905750" cy="106680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340996</xdr:colOff>
      <xdr:row>0</xdr:row>
      <xdr:rowOff>116205</xdr:rowOff>
    </xdr:from>
    <xdr:to>
      <xdr:col>7</xdr:col>
      <xdr:colOff>260986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79346" y="116205"/>
          <a:ext cx="2701290" cy="7825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95249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28575"/>
          <a:ext cx="79152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257175</xdr:colOff>
      <xdr:row>0</xdr:row>
      <xdr:rowOff>142875</xdr:rowOff>
    </xdr:from>
    <xdr:to>
      <xdr:col>7</xdr:col>
      <xdr:colOff>247650</xdr:colOff>
      <xdr:row>4</xdr:row>
      <xdr:rowOff>127189</xdr:rowOff>
    </xdr:to>
    <xdr:sp macro="" textlink="">
      <xdr:nvSpPr>
        <xdr:cNvPr id="6" name="3 CuadroTexto"/>
        <xdr:cNvSpPr txBox="1"/>
      </xdr:nvSpPr>
      <xdr:spPr>
        <a:xfrm>
          <a:off x="2295525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22860</xdr:rowOff>
    </xdr:from>
    <xdr:to>
      <xdr:col>11</xdr:col>
      <xdr:colOff>95250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2860"/>
          <a:ext cx="7372350" cy="104394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381000</xdr:colOff>
      <xdr:row>0</xdr:row>
      <xdr:rowOff>112395</xdr:rowOff>
    </xdr:from>
    <xdr:to>
      <xdr:col>7</xdr:col>
      <xdr:colOff>533400</xdr:colOff>
      <xdr:row>4</xdr:row>
      <xdr:rowOff>96709</xdr:rowOff>
    </xdr:to>
    <xdr:sp macro="" textlink="">
      <xdr:nvSpPr>
        <xdr:cNvPr id="6" name="3 CuadroTexto"/>
        <xdr:cNvSpPr txBox="1"/>
      </xdr:nvSpPr>
      <xdr:spPr>
        <a:xfrm>
          <a:off x="2143125" y="112395"/>
          <a:ext cx="2667000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7620</xdr:rowOff>
    </xdr:from>
    <xdr:to>
      <xdr:col>11</xdr:col>
      <xdr:colOff>95250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7620"/>
          <a:ext cx="7239000" cy="105918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316230</xdr:colOff>
      <xdr:row>0</xdr:row>
      <xdr:rowOff>104775</xdr:rowOff>
    </xdr:from>
    <xdr:to>
      <xdr:col>7</xdr:col>
      <xdr:colOff>529590</xdr:colOff>
      <xdr:row>4</xdr:row>
      <xdr:rowOff>89089</xdr:rowOff>
    </xdr:to>
    <xdr:sp macro="" textlink="">
      <xdr:nvSpPr>
        <xdr:cNvPr id="6" name="3 CuadroTexto"/>
        <xdr:cNvSpPr txBox="1"/>
      </xdr:nvSpPr>
      <xdr:spPr>
        <a:xfrm>
          <a:off x="2078355" y="104775"/>
          <a:ext cx="2727960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95249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28575"/>
          <a:ext cx="78390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266700</xdr:colOff>
      <xdr:row>0</xdr:row>
      <xdr:rowOff>95250</xdr:rowOff>
    </xdr:from>
    <xdr:to>
      <xdr:col>7</xdr:col>
      <xdr:colOff>257175</xdr:colOff>
      <xdr:row>4</xdr:row>
      <xdr:rowOff>79564</xdr:rowOff>
    </xdr:to>
    <xdr:sp macro="" textlink="">
      <xdr:nvSpPr>
        <xdr:cNvPr id="6" name="3 CuadroTexto"/>
        <xdr:cNvSpPr txBox="1"/>
      </xdr:nvSpPr>
      <xdr:spPr>
        <a:xfrm>
          <a:off x="2305050" y="952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84860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342900</xdr:colOff>
      <xdr:row>0</xdr:row>
      <xdr:rowOff>95250</xdr:rowOff>
    </xdr:from>
    <xdr:to>
      <xdr:col>7</xdr:col>
      <xdr:colOff>333375</xdr:colOff>
      <xdr:row>4</xdr:row>
      <xdr:rowOff>79564</xdr:rowOff>
    </xdr:to>
    <xdr:sp macro="" textlink="">
      <xdr:nvSpPr>
        <xdr:cNvPr id="6" name="3 CuadroTexto"/>
        <xdr:cNvSpPr txBox="1"/>
      </xdr:nvSpPr>
      <xdr:spPr>
        <a:xfrm>
          <a:off x="2381250" y="952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85724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28575"/>
          <a:ext cx="78771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0</xdr:row>
      <xdr:rowOff>152400</xdr:rowOff>
    </xdr:from>
    <xdr:to>
      <xdr:col>7</xdr:col>
      <xdr:colOff>304800</xdr:colOff>
      <xdr:row>4</xdr:row>
      <xdr:rowOff>136714</xdr:rowOff>
    </xdr:to>
    <xdr:sp macro="" textlink="">
      <xdr:nvSpPr>
        <xdr:cNvPr id="6" name="3 CuadroTexto"/>
        <xdr:cNvSpPr txBox="1"/>
      </xdr:nvSpPr>
      <xdr:spPr>
        <a:xfrm>
          <a:off x="23526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95249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28575"/>
          <a:ext cx="79533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85724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28575"/>
          <a:ext cx="789622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361950</xdr:colOff>
      <xdr:row>0</xdr:row>
      <xdr:rowOff>114300</xdr:rowOff>
    </xdr:from>
    <xdr:to>
      <xdr:col>7</xdr:col>
      <xdr:colOff>352425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4003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8676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276225</xdr:colOff>
      <xdr:row>0</xdr:row>
      <xdr:rowOff>114300</xdr:rowOff>
    </xdr:from>
    <xdr:to>
      <xdr:col>7</xdr:col>
      <xdr:colOff>266700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14575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85724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28575"/>
          <a:ext cx="79533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371475</xdr:colOff>
      <xdr:row>0</xdr:row>
      <xdr:rowOff>133350</xdr:rowOff>
    </xdr:from>
    <xdr:to>
      <xdr:col>7</xdr:col>
      <xdr:colOff>361950</xdr:colOff>
      <xdr:row>4</xdr:row>
      <xdr:rowOff>117664</xdr:rowOff>
    </xdr:to>
    <xdr:sp macro="" textlink="">
      <xdr:nvSpPr>
        <xdr:cNvPr id="6" name="3 CuadroTexto"/>
        <xdr:cNvSpPr txBox="1"/>
      </xdr:nvSpPr>
      <xdr:spPr>
        <a:xfrm>
          <a:off x="240982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95250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9057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361950</xdr:colOff>
      <xdr:row>0</xdr:row>
      <xdr:rowOff>142875</xdr:rowOff>
    </xdr:from>
    <xdr:to>
      <xdr:col>7</xdr:col>
      <xdr:colOff>352425</xdr:colOff>
      <xdr:row>4</xdr:row>
      <xdr:rowOff>127189</xdr:rowOff>
    </xdr:to>
    <xdr:sp macro="" textlink="">
      <xdr:nvSpPr>
        <xdr:cNvPr id="6" name="3 CuadroTexto"/>
        <xdr:cNvSpPr txBox="1"/>
      </xdr:nvSpPr>
      <xdr:spPr>
        <a:xfrm>
          <a:off x="240030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8676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295275</xdr:colOff>
      <xdr:row>0</xdr:row>
      <xdr:rowOff>133350</xdr:rowOff>
    </xdr:from>
    <xdr:to>
      <xdr:col>7</xdr:col>
      <xdr:colOff>285750</xdr:colOff>
      <xdr:row>4</xdr:row>
      <xdr:rowOff>117664</xdr:rowOff>
    </xdr:to>
    <xdr:sp macro="" textlink="">
      <xdr:nvSpPr>
        <xdr:cNvPr id="6" name="3 CuadroTexto"/>
        <xdr:cNvSpPr txBox="1"/>
      </xdr:nvSpPr>
      <xdr:spPr>
        <a:xfrm>
          <a:off x="233362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104774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28575"/>
          <a:ext cx="797242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342900</xdr:colOff>
      <xdr:row>0</xdr:row>
      <xdr:rowOff>142875</xdr:rowOff>
    </xdr:from>
    <xdr:to>
      <xdr:col>7</xdr:col>
      <xdr:colOff>333375</xdr:colOff>
      <xdr:row>4</xdr:row>
      <xdr:rowOff>127189</xdr:rowOff>
    </xdr:to>
    <xdr:sp macro="" textlink="">
      <xdr:nvSpPr>
        <xdr:cNvPr id="6" name="3 CuadroTexto"/>
        <xdr:cNvSpPr txBox="1"/>
      </xdr:nvSpPr>
      <xdr:spPr>
        <a:xfrm>
          <a:off x="23812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76200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92480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371475</xdr:colOff>
      <xdr:row>0</xdr:row>
      <xdr:rowOff>133350</xdr:rowOff>
    </xdr:from>
    <xdr:to>
      <xdr:col>7</xdr:col>
      <xdr:colOff>361950</xdr:colOff>
      <xdr:row>4</xdr:row>
      <xdr:rowOff>117664</xdr:rowOff>
    </xdr:to>
    <xdr:sp macro="" textlink="">
      <xdr:nvSpPr>
        <xdr:cNvPr id="6" name="3 CuadroTexto"/>
        <xdr:cNvSpPr txBox="1"/>
      </xdr:nvSpPr>
      <xdr:spPr>
        <a:xfrm>
          <a:off x="240982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85724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099" y="28575"/>
          <a:ext cx="78771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323850</xdr:colOff>
      <xdr:row>0</xdr:row>
      <xdr:rowOff>161925</xdr:rowOff>
    </xdr:from>
    <xdr:to>
      <xdr:col>7</xdr:col>
      <xdr:colOff>314325</xdr:colOff>
      <xdr:row>4</xdr:row>
      <xdr:rowOff>146239</xdr:rowOff>
    </xdr:to>
    <xdr:sp macro="" textlink="">
      <xdr:nvSpPr>
        <xdr:cNvPr id="6" name="3 CuadroTexto"/>
        <xdr:cNvSpPr txBox="1"/>
      </xdr:nvSpPr>
      <xdr:spPr>
        <a:xfrm>
          <a:off x="2362200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28575"/>
          <a:ext cx="792480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323850</xdr:colOff>
      <xdr:row>0</xdr:row>
      <xdr:rowOff>114300</xdr:rowOff>
    </xdr:from>
    <xdr:to>
      <xdr:col>7</xdr:col>
      <xdr:colOff>314325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622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octubre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35"/>
  <sheetViews>
    <sheetView zoomScaleSheetLayoutView="100" zoomScalePageLayoutView="80" workbookViewId="0">
      <selection activeCell="B13" sqref="B13"/>
    </sheetView>
  </sheetViews>
  <sheetFormatPr baseColWidth="10" defaultColWidth="10.85546875" defaultRowHeight="15.75"/>
  <cols>
    <col min="1" max="1" width="10.85546875" style="1"/>
    <col min="2" max="2" width="9.5703125" style="1" customWidth="1"/>
    <col min="3" max="16384" width="10.85546875" style="1"/>
  </cols>
  <sheetData>
    <row r="1" spans="1:13">
      <c r="A1" s="22" t="s">
        <v>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6"/>
    </row>
    <row r="2" spans="1:13">
      <c r="A2" s="25"/>
      <c r="B2" s="15"/>
      <c r="C2" s="15"/>
      <c r="D2" s="15"/>
      <c r="E2" s="15"/>
      <c r="F2" s="15"/>
      <c r="G2" s="15"/>
      <c r="H2" s="15"/>
      <c r="I2" s="15"/>
      <c r="J2" s="15"/>
      <c r="K2" s="15"/>
      <c r="L2" s="26"/>
      <c r="M2" s="16"/>
    </row>
    <row r="3" spans="1:13">
      <c r="A3" s="25"/>
      <c r="B3" s="15"/>
      <c r="C3" s="15"/>
      <c r="D3" s="15"/>
      <c r="E3" s="15"/>
      <c r="F3" s="15"/>
      <c r="G3" s="15"/>
      <c r="H3" s="15"/>
      <c r="I3" s="15"/>
      <c r="J3" s="15"/>
      <c r="K3" s="15"/>
      <c r="L3" s="26"/>
      <c r="M3" s="16"/>
    </row>
    <row r="4" spans="1:13">
      <c r="A4" s="25"/>
      <c r="B4" s="15"/>
      <c r="C4" s="15"/>
      <c r="D4" s="15"/>
      <c r="E4" s="15"/>
      <c r="F4" s="15"/>
      <c r="G4" s="15"/>
      <c r="H4" s="15"/>
      <c r="I4" s="15"/>
      <c r="J4" s="15"/>
      <c r="K4" s="15"/>
      <c r="L4" s="26"/>
      <c r="M4" s="16"/>
    </row>
    <row r="5" spans="1:13">
      <c r="A5" s="25"/>
      <c r="B5" s="15"/>
      <c r="C5" s="15"/>
      <c r="D5" s="15"/>
      <c r="E5" s="15"/>
      <c r="F5" s="15"/>
      <c r="G5" s="15"/>
      <c r="H5" s="15"/>
      <c r="I5" s="15"/>
      <c r="J5" s="15"/>
      <c r="K5" s="15"/>
      <c r="L5" s="26"/>
      <c r="M5" s="16"/>
    </row>
    <row r="6" spans="1:13">
      <c r="A6" s="25"/>
      <c r="B6" s="15"/>
      <c r="C6" s="15"/>
      <c r="D6" s="15"/>
      <c r="E6" s="15"/>
      <c r="F6" s="15"/>
      <c r="G6" s="15"/>
      <c r="H6" s="15"/>
      <c r="I6" s="15"/>
      <c r="J6" s="15"/>
      <c r="K6" s="15"/>
      <c r="L6" s="26"/>
      <c r="M6" s="16"/>
    </row>
    <row r="7" spans="1:13">
      <c r="A7" s="25"/>
      <c r="B7" s="15"/>
      <c r="C7" s="15"/>
      <c r="D7" s="15"/>
      <c r="E7" s="15"/>
      <c r="F7" s="15"/>
      <c r="G7" s="15"/>
      <c r="H7" s="15"/>
      <c r="I7" s="15"/>
      <c r="J7" s="15"/>
      <c r="K7" s="15"/>
      <c r="L7" s="26"/>
      <c r="M7" s="16"/>
    </row>
    <row r="8" spans="1:13">
      <c r="A8" s="25"/>
      <c r="B8" s="15"/>
      <c r="C8" s="15"/>
      <c r="D8" s="15"/>
      <c r="E8" s="15"/>
      <c r="F8" s="15"/>
      <c r="G8" s="15"/>
      <c r="H8" s="15"/>
      <c r="I8" s="15"/>
      <c r="J8" s="15"/>
      <c r="K8" s="15"/>
      <c r="L8" s="26"/>
      <c r="M8" s="16"/>
    </row>
    <row r="9" spans="1:13" ht="15.75" customHeight="1">
      <c r="A9" s="233" t="s">
        <v>0</v>
      </c>
      <c r="B9" s="234"/>
      <c r="C9" s="234"/>
      <c r="D9" s="234"/>
      <c r="E9" s="234"/>
      <c r="F9" s="234"/>
      <c r="G9" s="234"/>
      <c r="H9" s="234"/>
      <c r="I9" s="234"/>
      <c r="J9" s="234"/>
      <c r="K9" s="234"/>
      <c r="L9" s="235"/>
      <c r="M9" s="16"/>
    </row>
    <row r="10" spans="1:13">
      <c r="A10" s="2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26"/>
      <c r="M10" s="16"/>
    </row>
    <row r="11" spans="1:13" ht="17.25">
      <c r="A11" s="105" t="s">
        <v>74</v>
      </c>
      <c r="B11" s="16"/>
      <c r="C11" s="40"/>
      <c r="D11" s="16"/>
      <c r="E11" s="16"/>
      <c r="F11" s="16"/>
      <c r="G11" s="95" t="s">
        <v>75</v>
      </c>
      <c r="H11" s="18"/>
      <c r="I11" s="16"/>
      <c r="J11" s="16"/>
      <c r="K11" s="14"/>
      <c r="L11" s="27"/>
      <c r="M11" s="16"/>
    </row>
    <row r="12" spans="1:13">
      <c r="A12" s="25"/>
      <c r="B12" s="16"/>
      <c r="C12" s="16"/>
      <c r="D12" s="16"/>
      <c r="E12" s="16"/>
      <c r="F12" s="16"/>
      <c r="G12" s="16"/>
      <c r="H12" s="16"/>
      <c r="I12" s="19"/>
      <c r="J12" s="16"/>
      <c r="K12" s="14"/>
      <c r="L12" s="27"/>
      <c r="M12" s="16"/>
    </row>
    <row r="13" spans="1:13">
      <c r="A13" s="25"/>
      <c r="B13" s="21" t="s">
        <v>149</v>
      </c>
      <c r="D13" s="16"/>
      <c r="E13" s="16"/>
      <c r="F13" s="16"/>
      <c r="G13" s="16"/>
      <c r="H13" s="16"/>
      <c r="I13" s="97" t="s">
        <v>43</v>
      </c>
      <c r="K13" s="14"/>
      <c r="L13" s="27"/>
      <c r="M13" s="16"/>
    </row>
    <row r="14" spans="1:13">
      <c r="A14" s="25"/>
      <c r="B14" s="21" t="s">
        <v>150</v>
      </c>
      <c r="D14" s="16"/>
      <c r="E14" s="16"/>
      <c r="F14" s="16"/>
      <c r="G14" s="16"/>
      <c r="H14" s="16"/>
      <c r="I14" s="97" t="s">
        <v>44</v>
      </c>
      <c r="J14" s="16"/>
      <c r="K14" s="14"/>
      <c r="L14" s="27"/>
      <c r="M14" s="16"/>
    </row>
    <row r="15" spans="1:13">
      <c r="A15" s="25"/>
      <c r="B15" s="21" t="s">
        <v>151</v>
      </c>
      <c r="D15" s="16"/>
      <c r="E15" s="16"/>
      <c r="F15" s="16"/>
      <c r="G15" s="16"/>
      <c r="H15" s="16"/>
      <c r="I15" s="97" t="s">
        <v>45</v>
      </c>
      <c r="J15" s="16"/>
      <c r="K15" s="14"/>
      <c r="L15" s="27"/>
      <c r="M15" s="16"/>
    </row>
    <row r="16" spans="1:13" s="81" customFormat="1">
      <c r="A16" s="98"/>
      <c r="B16" s="97" t="s">
        <v>152</v>
      </c>
      <c r="D16" s="82"/>
      <c r="E16" s="82"/>
      <c r="F16" s="82"/>
      <c r="G16" s="82"/>
      <c r="H16" s="82"/>
      <c r="I16" s="97" t="s">
        <v>46</v>
      </c>
      <c r="J16" s="82"/>
      <c r="K16" s="94"/>
      <c r="L16" s="99"/>
      <c r="M16" s="82"/>
    </row>
    <row r="17" spans="1:13" s="81" customFormat="1">
      <c r="A17" s="98"/>
      <c r="B17" s="97" t="s">
        <v>153</v>
      </c>
      <c r="D17" s="82"/>
      <c r="E17" s="82"/>
      <c r="F17" s="82"/>
      <c r="G17" s="82"/>
      <c r="H17" s="82"/>
      <c r="I17" s="97" t="s">
        <v>47</v>
      </c>
      <c r="J17" s="82"/>
      <c r="K17" s="94"/>
      <c r="L17" s="99"/>
      <c r="M17" s="82"/>
    </row>
    <row r="18" spans="1:13" s="81" customFormat="1">
      <c r="A18" s="98"/>
      <c r="B18" s="97" t="s">
        <v>154</v>
      </c>
      <c r="D18" s="82"/>
      <c r="E18" s="82"/>
      <c r="F18" s="82"/>
      <c r="G18" s="82"/>
      <c r="H18" s="82"/>
      <c r="I18" s="97" t="s">
        <v>48</v>
      </c>
      <c r="J18" s="82"/>
      <c r="K18" s="94"/>
      <c r="L18" s="99"/>
      <c r="M18" s="82"/>
    </row>
    <row r="19" spans="1:13" s="81" customFormat="1">
      <c r="A19" s="98"/>
      <c r="B19" s="97" t="s">
        <v>155</v>
      </c>
      <c r="D19" s="82"/>
      <c r="E19" s="82"/>
      <c r="F19" s="82"/>
      <c r="G19" s="82"/>
      <c r="H19" s="82"/>
      <c r="I19" s="97" t="s">
        <v>49</v>
      </c>
      <c r="J19" s="82"/>
      <c r="K19" s="94"/>
      <c r="L19" s="99"/>
      <c r="M19" s="82"/>
    </row>
    <row r="20" spans="1:13">
      <c r="A20" s="25"/>
      <c r="B20" s="21" t="s">
        <v>156</v>
      </c>
      <c r="D20" s="16"/>
      <c r="E20" s="16"/>
      <c r="F20" s="16"/>
      <c r="G20" s="16"/>
      <c r="H20" s="16"/>
      <c r="I20" s="97" t="s">
        <v>50</v>
      </c>
      <c r="J20" s="16"/>
      <c r="K20" s="14"/>
      <c r="L20" s="27"/>
      <c r="M20" s="16"/>
    </row>
    <row r="21" spans="1:13" ht="16.5" customHeight="1">
      <c r="A21" s="25"/>
      <c r="B21" s="21" t="s">
        <v>157</v>
      </c>
      <c r="D21" s="16"/>
      <c r="E21" s="16"/>
      <c r="F21" s="16"/>
      <c r="G21" s="16"/>
      <c r="H21" s="16"/>
      <c r="I21" s="97" t="s">
        <v>51</v>
      </c>
      <c r="J21" s="16"/>
      <c r="K21" s="21"/>
      <c r="L21" s="28"/>
      <c r="M21" s="16"/>
    </row>
    <row r="22" spans="1:13" ht="16.5" customHeight="1">
      <c r="A22" s="25"/>
      <c r="B22" s="21" t="s">
        <v>158</v>
      </c>
      <c r="D22" s="16"/>
      <c r="E22" s="16"/>
      <c r="F22" s="16"/>
      <c r="G22" s="16"/>
      <c r="H22" s="16"/>
      <c r="I22" s="97" t="s">
        <v>52</v>
      </c>
      <c r="J22" s="16"/>
      <c r="K22" s="21"/>
      <c r="L22" s="28"/>
      <c r="M22" s="16"/>
    </row>
    <row r="23" spans="1:13" ht="16.5" customHeight="1">
      <c r="A23" s="25"/>
      <c r="B23" s="21" t="s">
        <v>159</v>
      </c>
      <c r="D23" s="16"/>
      <c r="E23" s="16"/>
      <c r="F23" s="16"/>
      <c r="G23" s="16"/>
      <c r="H23" s="16"/>
      <c r="I23" s="97" t="s">
        <v>53</v>
      </c>
      <c r="J23" s="16"/>
      <c r="K23" s="21"/>
      <c r="L23" s="29"/>
      <c r="M23" s="16"/>
    </row>
    <row r="24" spans="1:13" ht="16.5" customHeight="1">
      <c r="A24" s="25"/>
      <c r="B24" s="97" t="s">
        <v>160</v>
      </c>
      <c r="D24" s="16"/>
      <c r="E24" s="16"/>
      <c r="F24" s="16"/>
      <c r="G24" s="17"/>
      <c r="H24" s="16"/>
      <c r="I24" s="97" t="s">
        <v>54</v>
      </c>
      <c r="J24" s="16"/>
      <c r="K24" s="21"/>
      <c r="L24" s="29"/>
      <c r="M24" s="16"/>
    </row>
    <row r="25" spans="1:13" s="81" customFormat="1" ht="16.5" customHeight="1">
      <c r="A25" s="98"/>
      <c r="B25" s="97" t="s">
        <v>161</v>
      </c>
      <c r="D25" s="82"/>
      <c r="E25" s="82"/>
      <c r="F25" s="82"/>
      <c r="G25" s="96"/>
      <c r="H25" s="82"/>
      <c r="I25" s="97" t="s">
        <v>55</v>
      </c>
      <c r="J25" s="82"/>
      <c r="K25" s="97"/>
      <c r="L25" s="100"/>
      <c r="M25" s="82"/>
    </row>
    <row r="26" spans="1:13" ht="16.5" customHeight="1">
      <c r="A26" s="25"/>
      <c r="B26" s="21" t="s">
        <v>162</v>
      </c>
      <c r="D26" s="16"/>
      <c r="E26" s="16"/>
      <c r="F26" s="16"/>
      <c r="G26" s="17"/>
      <c r="H26" s="16"/>
      <c r="I26" s="97" t="s">
        <v>56</v>
      </c>
      <c r="J26" s="16"/>
      <c r="K26" s="21"/>
      <c r="L26" s="29"/>
      <c r="M26" s="16"/>
    </row>
    <row r="27" spans="1:13" ht="16.5" customHeight="1">
      <c r="A27" s="25"/>
      <c r="B27" s="97" t="s">
        <v>163</v>
      </c>
      <c r="D27" s="16"/>
      <c r="E27" s="16"/>
      <c r="F27" s="16"/>
      <c r="G27" s="21"/>
      <c r="H27" s="16"/>
      <c r="I27" s="97" t="s">
        <v>57</v>
      </c>
      <c r="J27" s="16"/>
      <c r="K27" s="21"/>
      <c r="L27" s="29"/>
      <c r="M27" s="16"/>
    </row>
    <row r="28" spans="1:13" ht="16.5" customHeight="1">
      <c r="A28" s="25"/>
      <c r="B28" s="16"/>
      <c r="C28" s="21"/>
      <c r="D28" s="16"/>
      <c r="E28" s="16"/>
      <c r="F28" s="16"/>
      <c r="G28" s="21"/>
      <c r="H28" s="16"/>
      <c r="I28" s="97" t="s">
        <v>58</v>
      </c>
      <c r="J28" s="16"/>
      <c r="K28" s="21"/>
      <c r="L28" s="29"/>
      <c r="M28" s="16"/>
    </row>
    <row r="29" spans="1:13" ht="16.5" customHeight="1">
      <c r="A29" s="25"/>
      <c r="B29" s="16"/>
      <c r="C29" s="21"/>
      <c r="D29" s="16"/>
      <c r="E29" s="16"/>
      <c r="F29" s="16"/>
      <c r="G29" s="21"/>
      <c r="H29" s="16"/>
      <c r="I29" s="97" t="s">
        <v>59</v>
      </c>
      <c r="J29" s="16"/>
      <c r="K29" s="21"/>
      <c r="L29" s="30"/>
      <c r="M29" s="16"/>
    </row>
    <row r="30" spans="1:13" ht="16.5" customHeight="1">
      <c r="A30" s="25"/>
      <c r="B30" s="16"/>
      <c r="C30" s="21"/>
      <c r="D30" s="16"/>
      <c r="E30" s="16"/>
      <c r="F30" s="16"/>
      <c r="G30" s="21"/>
      <c r="H30" s="20"/>
      <c r="I30" s="97" t="s">
        <v>60</v>
      </c>
      <c r="J30" s="16"/>
      <c r="K30" s="21"/>
      <c r="L30" s="31"/>
      <c r="M30" s="16"/>
    </row>
    <row r="31" spans="1:13" ht="16.5" customHeight="1">
      <c r="A31" s="25"/>
      <c r="B31" s="16"/>
      <c r="C31" s="21"/>
      <c r="D31" s="16"/>
      <c r="E31" s="16"/>
      <c r="F31" s="16"/>
      <c r="G31" s="21"/>
      <c r="H31" s="20"/>
      <c r="I31" s="97" t="s">
        <v>61</v>
      </c>
      <c r="J31" s="16"/>
      <c r="K31" s="21"/>
      <c r="L31" s="32"/>
      <c r="M31" s="16"/>
    </row>
    <row r="32" spans="1:13" ht="16.5" customHeight="1">
      <c r="A32" s="25"/>
      <c r="B32" s="16"/>
      <c r="C32" s="21"/>
      <c r="D32" s="16"/>
      <c r="E32" s="16"/>
      <c r="F32" s="16"/>
      <c r="G32" s="16"/>
      <c r="H32" s="16"/>
      <c r="J32" s="16"/>
      <c r="K32" s="21"/>
      <c r="L32" s="32"/>
      <c r="M32" s="16"/>
    </row>
    <row r="33" spans="1:13" ht="16.5" customHeight="1">
      <c r="A33" s="25"/>
      <c r="B33" s="16"/>
      <c r="C33" s="21"/>
      <c r="D33" s="16"/>
      <c r="E33" s="16"/>
      <c r="F33" s="16"/>
      <c r="G33" s="16"/>
      <c r="H33" s="16"/>
      <c r="J33" s="16"/>
      <c r="K33" s="21"/>
      <c r="L33" s="32"/>
      <c r="M33" s="16"/>
    </row>
    <row r="34" spans="1:13" ht="16.5" customHeight="1">
      <c r="A34" s="25"/>
      <c r="B34" s="16"/>
      <c r="C34" s="21"/>
      <c r="D34" s="16"/>
      <c r="E34" s="16"/>
      <c r="F34" s="16"/>
      <c r="G34" s="16"/>
      <c r="H34" s="16"/>
      <c r="J34" s="16"/>
      <c r="K34" s="21"/>
      <c r="L34" s="32"/>
      <c r="M34" s="16"/>
    </row>
    <row r="35" spans="1:13">
      <c r="A35" s="33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5"/>
      <c r="M35" s="13"/>
    </row>
  </sheetData>
  <mergeCells count="1">
    <mergeCell ref="A9:L9"/>
  </mergeCells>
  <phoneticPr fontId="9" type="noConversion"/>
  <hyperlinks>
    <hyperlink ref="B13" location="'Area censada'!A1" display="Area censada"/>
    <hyperlink ref="B21" location="'Area nueva edificaciones'!A1" display="Area nueva edificaciones en proceso de construcción"/>
    <hyperlink ref="B22" location="'Area nueva vivienda'!A1" display="Area nueva vivienda en proceso de construcción"/>
    <hyperlink ref="B23" location="'Area nueva VIS'!A1" display="Area nueva VIS en proceso de construcción"/>
    <hyperlink ref="B26" location="'Area nueva No VIS'!A1" display="Area nueva No VIS en proceso de construcción"/>
    <hyperlink ref="B27" location="'Area nueva otros destinos'!A1" display="Area nueva destinos no residenciales"/>
    <hyperlink ref="B14" location="'Area proceso edificaciones'!A1" display="Area total en proceso para edificaciones"/>
    <hyperlink ref="B15" location="'Area proceso vivienda'!A1" display="Area total en proceso para vivienda"/>
    <hyperlink ref="B20" location="'Area proceso otros destinos'!A1" display="Area total en proceso para otros destinos no residenciales"/>
    <hyperlink ref="B17" location="'Area proceso VIP'!A1" display="Area total en proceso para VIP"/>
    <hyperlink ref="B16" location="'Area proceso VIS'!A1" display="Area total en proceso para VIS"/>
    <hyperlink ref="B18" location="'Area proceso VIS 70-135smmlv'!A1" display="Area total en proceso VIS entre 70 y 135 SMMLV"/>
    <hyperlink ref="B19" location="'Area proceso No VIS'!A1" display="Area total en proceso para No VIS"/>
    <hyperlink ref="B24" location="'Area nueva VIP'!A1" display="Area nueva VIP en proceso de construcción"/>
    <hyperlink ref="B25" location="'Area nueva VIS 70-135smml'!A1" display="Area nueva en proceso VIS entre 70 y 135 SMMLV"/>
    <hyperlink ref="I13" location="'Histórico Usaquén'!A1" display="Usaquén"/>
    <hyperlink ref="I14:I31" location="'Histórico Usaquén'!A1" display="Usaquén"/>
    <hyperlink ref="I14" location="'Histórico Chapinero'!A1" display="Chapinero"/>
    <hyperlink ref="I15" location="'Histórico Santafé'!A1" display="Santafé"/>
    <hyperlink ref="I16" location="'Histórico San Cristóbal'!A1" display="San Cristóbal"/>
    <hyperlink ref="I17" location="'Histórico Usme'!A1" display="Usme"/>
    <hyperlink ref="I18" location="'Histórico Tunjuelito'!A1" display="Tunjuelito"/>
    <hyperlink ref="I19" location="'Histórico Bosa'!A1" display="Bosa"/>
    <hyperlink ref="I20" location="'Histórico Kennedy'!A1" display="Kennedy"/>
    <hyperlink ref="I21" location="'Histórico Fontibón'!A1" display="Fontibón"/>
    <hyperlink ref="I22" location="'Histórico Engativá'!A1" display="Engativá"/>
    <hyperlink ref="I23" location="'Histórico Suba'!A1" display="Suba"/>
    <hyperlink ref="I24" location="'Histórico Barrios Unidos'!A1" display="Barrios Unidos"/>
    <hyperlink ref="I25" location="'Histórico Teusaquillo'!A1" display="Teusaquillo"/>
    <hyperlink ref="I26" location="'Histórico Los Mártires'!A1" display="Los Mártires"/>
    <hyperlink ref="I27" location="'Histórico Antonio Nariño'!A1" display="Antonio Nariño"/>
    <hyperlink ref="I28" location="'Histórico Puente Aranda'!A1" display="Puente Aranda"/>
    <hyperlink ref="I29" location="'Histórico La Candelaria'!A1" display="La Candelaria"/>
    <hyperlink ref="I30" location="'Histórico Rafael Uribe'!A1" display="Rafael Uribe Uribe"/>
    <hyperlink ref="I31" location="'Histórico Ciudad Bolívar'!A1" display="Ciudad Bolívar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AA147"/>
  <sheetViews>
    <sheetView tabSelected="1" topLeftCell="A2" zoomScaleSheetLayoutView="100" workbookViewId="0">
      <selection activeCell="H14" sqref="H14"/>
    </sheetView>
  </sheetViews>
  <sheetFormatPr baseColWidth="10" defaultColWidth="10.85546875" defaultRowHeight="15.75"/>
  <cols>
    <col min="1" max="1" width="1.85546875" style="57" customWidth="1"/>
    <col min="2" max="2" width="22.42578125" style="57" customWidth="1"/>
    <col min="3" max="3" width="11.85546875" style="57" customWidth="1"/>
    <col min="4" max="4" width="11.140625" style="57" customWidth="1"/>
    <col min="5" max="5" width="12.85546875" style="57" customWidth="1"/>
    <col min="6" max="6" width="11.140625" style="57" customWidth="1"/>
    <col min="7" max="7" width="10.85546875" style="57" customWidth="1"/>
    <col min="8" max="8" width="10.42578125" style="57" customWidth="1"/>
    <col min="9" max="9" width="11.28515625" style="57" customWidth="1"/>
    <col min="10" max="10" width="11.42578125" style="57" customWidth="1"/>
    <col min="11" max="11" width="1.85546875" style="57" customWidth="1"/>
    <col min="12" max="12" width="10.85546875" style="54"/>
    <col min="13" max="13" width="11.42578125" style="54" customWidth="1"/>
    <col min="14" max="14" width="10.85546875" style="54" customWidth="1"/>
    <col min="15" max="17" width="10.85546875" style="54"/>
    <col min="18" max="21" width="10.85546875" style="55"/>
    <col min="22" max="23" width="10.85546875" style="56"/>
    <col min="24" max="16384" width="10.85546875" style="57"/>
  </cols>
  <sheetData>
    <row r="1" spans="1:27">
      <c r="A1" s="49"/>
      <c r="B1" s="50"/>
      <c r="C1" s="50"/>
      <c r="D1" s="50"/>
      <c r="E1" s="50"/>
      <c r="F1" s="50"/>
      <c r="G1" s="50"/>
      <c r="H1" s="50"/>
      <c r="I1" s="51"/>
      <c r="J1" s="50"/>
      <c r="K1" s="52"/>
      <c r="L1" s="53"/>
    </row>
    <row r="2" spans="1:27">
      <c r="A2" s="58"/>
      <c r="B2" s="59"/>
      <c r="C2" s="59"/>
      <c r="D2" s="59"/>
      <c r="E2" s="59"/>
      <c r="F2" s="59"/>
      <c r="G2" s="59"/>
      <c r="H2" s="59"/>
      <c r="I2" s="60"/>
      <c r="J2" s="59"/>
      <c r="K2" s="61"/>
      <c r="L2" s="53"/>
    </row>
    <row r="3" spans="1:27">
      <c r="A3" s="58"/>
      <c r="B3" s="59"/>
      <c r="C3" s="59"/>
      <c r="D3" s="59"/>
      <c r="E3" s="59"/>
      <c r="F3" s="59"/>
      <c r="G3" s="59"/>
      <c r="H3" s="59"/>
      <c r="I3" s="60"/>
      <c r="J3" s="59"/>
      <c r="K3" s="61"/>
      <c r="L3" s="53"/>
    </row>
    <row r="4" spans="1:27">
      <c r="A4" s="58"/>
      <c r="B4" s="59"/>
      <c r="C4" s="59"/>
      <c r="D4" s="59"/>
      <c r="E4" s="59"/>
      <c r="F4" s="59"/>
      <c r="G4" s="59"/>
      <c r="H4" s="59"/>
      <c r="I4" s="60"/>
      <c r="J4" s="59"/>
      <c r="K4" s="62"/>
    </row>
    <row r="5" spans="1:27">
      <c r="A5" s="58"/>
      <c r="B5" s="59"/>
      <c r="C5" s="59"/>
      <c r="D5" s="59"/>
      <c r="E5" s="59"/>
      <c r="F5" s="59"/>
      <c r="G5" s="59"/>
      <c r="H5" s="59"/>
      <c r="I5" s="59"/>
      <c r="J5" s="59"/>
      <c r="K5" s="62"/>
    </row>
    <row r="6" spans="1:27">
      <c r="A6" s="58"/>
      <c r="B6" s="59"/>
      <c r="C6" s="59"/>
      <c r="D6" s="59"/>
      <c r="E6" s="59"/>
      <c r="F6" s="59"/>
      <c r="G6" s="59"/>
      <c r="H6" s="59"/>
      <c r="I6" s="59"/>
      <c r="J6" s="59"/>
      <c r="K6" s="62"/>
    </row>
    <row r="7" spans="1:27">
      <c r="A7" s="58"/>
      <c r="B7" s="132"/>
      <c r="C7" s="239" t="s">
        <v>36</v>
      </c>
      <c r="D7" s="239"/>
      <c r="E7" s="239"/>
      <c r="F7" s="239"/>
      <c r="G7" s="239"/>
      <c r="H7" s="239"/>
      <c r="I7" s="239"/>
      <c r="J7" s="239"/>
      <c r="K7" s="62"/>
    </row>
    <row r="8" spans="1:27">
      <c r="A8" s="58"/>
      <c r="B8" s="132"/>
      <c r="C8" s="239" t="s">
        <v>105</v>
      </c>
      <c r="D8" s="239"/>
      <c r="E8" s="239"/>
      <c r="F8" s="239"/>
      <c r="G8" s="239"/>
      <c r="H8" s="239"/>
      <c r="I8" s="239"/>
      <c r="J8" s="239"/>
      <c r="K8" s="62"/>
    </row>
    <row r="9" spans="1:27">
      <c r="A9" s="58"/>
      <c r="B9" s="132"/>
      <c r="C9" s="133"/>
      <c r="D9" s="133"/>
      <c r="E9" s="133"/>
      <c r="F9" s="133"/>
      <c r="G9" s="133"/>
      <c r="H9" s="133"/>
      <c r="I9" s="132"/>
      <c r="J9" s="132"/>
      <c r="K9" s="62"/>
    </row>
    <row r="10" spans="1:27" ht="15.75" customHeight="1">
      <c r="A10" s="58"/>
      <c r="B10" s="134"/>
      <c r="C10" s="237" t="s">
        <v>7</v>
      </c>
      <c r="D10" s="238" t="s">
        <v>63</v>
      </c>
      <c r="E10" s="238"/>
      <c r="F10" s="238"/>
      <c r="G10" s="238"/>
      <c r="H10" s="238" t="s">
        <v>68</v>
      </c>
      <c r="I10" s="238"/>
      <c r="J10" s="238"/>
      <c r="K10" s="62"/>
    </row>
    <row r="11" spans="1:27" ht="30">
      <c r="A11" s="58"/>
      <c r="B11" s="134"/>
      <c r="C11" s="237"/>
      <c r="D11" s="145" t="s">
        <v>64</v>
      </c>
      <c r="E11" s="145" t="s">
        <v>65</v>
      </c>
      <c r="F11" s="145" t="s">
        <v>66</v>
      </c>
      <c r="G11" s="145" t="s">
        <v>67</v>
      </c>
      <c r="H11" s="145" t="s">
        <v>64</v>
      </c>
      <c r="I11" s="145" t="s">
        <v>69</v>
      </c>
      <c r="J11" s="146" t="s">
        <v>70</v>
      </c>
      <c r="K11" s="62"/>
      <c r="N11" s="42"/>
    </row>
    <row r="12" spans="1:27" ht="12" customHeight="1">
      <c r="A12" s="58"/>
      <c r="B12" s="134"/>
      <c r="C12" s="133"/>
      <c r="D12" s="133"/>
      <c r="E12" s="133"/>
      <c r="F12" s="133"/>
      <c r="G12" s="133"/>
      <c r="H12" s="133"/>
      <c r="I12" s="133"/>
      <c r="J12" s="133"/>
      <c r="K12" s="62"/>
    </row>
    <row r="13" spans="1:27">
      <c r="A13" s="58"/>
      <c r="B13" s="142" t="s">
        <v>62</v>
      </c>
      <c r="C13" s="140">
        <v>701018</v>
      </c>
      <c r="D13" s="140">
        <v>1627345</v>
      </c>
      <c r="E13" s="140">
        <v>6315061</v>
      </c>
      <c r="F13" s="140">
        <v>35642</v>
      </c>
      <c r="G13" s="140">
        <v>7978048</v>
      </c>
      <c r="H13" s="140">
        <v>151818</v>
      </c>
      <c r="I13" s="140">
        <v>720995</v>
      </c>
      <c r="J13" s="140">
        <v>872813</v>
      </c>
      <c r="K13" s="62"/>
    </row>
    <row r="14" spans="1:27">
      <c r="A14" s="58"/>
      <c r="B14" s="143" t="s">
        <v>43</v>
      </c>
      <c r="C14" s="141">
        <v>141587</v>
      </c>
      <c r="D14" s="141">
        <v>169976</v>
      </c>
      <c r="E14" s="141">
        <v>1741743</v>
      </c>
      <c r="F14" s="141">
        <v>7242</v>
      </c>
      <c r="G14" s="141">
        <v>1918961</v>
      </c>
      <c r="H14" s="141">
        <v>12017</v>
      </c>
      <c r="I14" s="141">
        <v>103560</v>
      </c>
      <c r="J14" s="141">
        <v>115577</v>
      </c>
      <c r="K14" s="62"/>
      <c r="L14" s="63"/>
      <c r="M14" s="63"/>
      <c r="N14" s="63"/>
      <c r="O14" s="63"/>
      <c r="P14" s="63"/>
      <c r="Q14" s="63"/>
    </row>
    <row r="15" spans="1:27">
      <c r="A15" s="58"/>
      <c r="B15" s="143" t="s">
        <v>53</v>
      </c>
      <c r="C15" s="141">
        <v>186486</v>
      </c>
      <c r="D15" s="141">
        <v>369974</v>
      </c>
      <c r="E15" s="141">
        <v>1149215</v>
      </c>
      <c r="F15" s="141">
        <v>6980</v>
      </c>
      <c r="G15" s="141">
        <v>1526169</v>
      </c>
      <c r="H15" s="141">
        <v>33328</v>
      </c>
      <c r="I15" s="141">
        <v>137667</v>
      </c>
      <c r="J15" s="141">
        <v>170995</v>
      </c>
      <c r="K15" s="62"/>
      <c r="X15" s="64"/>
      <c r="Y15" s="64"/>
      <c r="Z15" s="64"/>
      <c r="AA15" s="64"/>
    </row>
    <row r="16" spans="1:27">
      <c r="A16" s="58" t="s">
        <v>2</v>
      </c>
      <c r="B16" s="143" t="s">
        <v>44</v>
      </c>
      <c r="C16" s="141">
        <v>64546</v>
      </c>
      <c r="D16" s="141">
        <v>96630</v>
      </c>
      <c r="E16" s="141">
        <v>953757</v>
      </c>
      <c r="F16" s="141">
        <v>0</v>
      </c>
      <c r="G16" s="141">
        <v>1050387</v>
      </c>
      <c r="H16" s="141">
        <v>1117</v>
      </c>
      <c r="I16" s="141">
        <v>55742</v>
      </c>
      <c r="J16" s="141">
        <v>56859</v>
      </c>
      <c r="K16" s="62"/>
      <c r="L16" s="63"/>
      <c r="M16" s="63"/>
      <c r="N16" s="63"/>
      <c r="O16" s="63"/>
      <c r="P16" s="63"/>
      <c r="Q16" s="63"/>
      <c r="X16" s="64"/>
      <c r="Y16" s="64"/>
      <c r="Z16" s="64"/>
      <c r="AA16" s="64"/>
    </row>
    <row r="17" spans="1:27">
      <c r="A17" s="58"/>
      <c r="B17" s="143" t="s">
        <v>50</v>
      </c>
      <c r="C17" s="141">
        <v>30240</v>
      </c>
      <c r="D17" s="141">
        <v>206070</v>
      </c>
      <c r="E17" s="141">
        <v>426252</v>
      </c>
      <c r="F17" s="141">
        <v>6071</v>
      </c>
      <c r="G17" s="141">
        <v>638393</v>
      </c>
      <c r="H17" s="141">
        <v>20386</v>
      </c>
      <c r="I17" s="141">
        <v>39802</v>
      </c>
      <c r="J17" s="141">
        <v>60188</v>
      </c>
      <c r="K17" s="62"/>
      <c r="L17" s="63"/>
      <c r="M17" s="63"/>
      <c r="N17" s="63"/>
      <c r="O17" s="63"/>
      <c r="P17" s="63"/>
      <c r="Q17" s="63"/>
      <c r="X17" s="64"/>
      <c r="Y17" s="64"/>
      <c r="Z17" s="64"/>
      <c r="AA17" s="64"/>
    </row>
    <row r="18" spans="1:27">
      <c r="A18" s="58"/>
      <c r="B18" s="143" t="s">
        <v>52</v>
      </c>
      <c r="C18" s="141">
        <v>80117</v>
      </c>
      <c r="D18" s="141">
        <v>87335</v>
      </c>
      <c r="E18" s="141">
        <v>514895</v>
      </c>
      <c r="F18" s="141">
        <v>2320</v>
      </c>
      <c r="G18" s="141">
        <v>604550</v>
      </c>
      <c r="H18" s="141">
        <v>14602</v>
      </c>
      <c r="I18" s="141">
        <v>38956</v>
      </c>
      <c r="J18" s="141">
        <v>53558</v>
      </c>
      <c r="K18" s="62"/>
      <c r="L18" s="63"/>
      <c r="M18" s="63"/>
      <c r="N18" s="63"/>
      <c r="O18" s="63"/>
      <c r="P18" s="63"/>
      <c r="Q18" s="63"/>
      <c r="X18" s="64"/>
      <c r="Y18" s="64"/>
      <c r="Z18" s="64"/>
      <c r="AA18" s="64"/>
    </row>
    <row r="19" spans="1:27">
      <c r="A19" s="58"/>
      <c r="B19" s="143" t="s">
        <v>51</v>
      </c>
      <c r="C19" s="141">
        <v>58673</v>
      </c>
      <c r="D19" s="141">
        <v>56778</v>
      </c>
      <c r="E19" s="141">
        <v>445116</v>
      </c>
      <c r="F19" s="141">
        <v>1831</v>
      </c>
      <c r="G19" s="141">
        <v>503725</v>
      </c>
      <c r="H19" s="141">
        <v>4587</v>
      </c>
      <c r="I19" s="141">
        <v>53068</v>
      </c>
      <c r="J19" s="141">
        <v>57655</v>
      </c>
      <c r="K19" s="62"/>
      <c r="L19" s="63"/>
      <c r="M19" s="63"/>
      <c r="N19" s="63"/>
      <c r="O19" s="63"/>
      <c r="P19" s="63"/>
      <c r="Q19" s="63"/>
      <c r="X19" s="64"/>
      <c r="Y19" s="64"/>
      <c r="Z19" s="64"/>
      <c r="AA19" s="64"/>
    </row>
    <row r="20" spans="1:27">
      <c r="A20" s="58"/>
      <c r="B20" s="144" t="s">
        <v>58</v>
      </c>
      <c r="C20" s="141">
        <v>13347</v>
      </c>
      <c r="D20" s="141">
        <v>291703</v>
      </c>
      <c r="E20" s="141">
        <v>175609</v>
      </c>
      <c r="F20" s="141">
        <v>906</v>
      </c>
      <c r="G20" s="141">
        <v>468218</v>
      </c>
      <c r="H20" s="141">
        <v>8633</v>
      </c>
      <c r="I20" s="141">
        <v>19026</v>
      </c>
      <c r="J20" s="141">
        <v>27659</v>
      </c>
      <c r="K20" s="62"/>
      <c r="L20" s="63"/>
      <c r="M20" s="63"/>
      <c r="N20" s="63"/>
      <c r="O20" s="63"/>
      <c r="P20" s="63"/>
      <c r="Q20" s="63"/>
      <c r="X20" s="64"/>
      <c r="Y20" s="64"/>
      <c r="Z20" s="64"/>
      <c r="AA20" s="64"/>
    </row>
    <row r="21" spans="1:27">
      <c r="A21" s="58"/>
      <c r="B21" s="143" t="s">
        <v>55</v>
      </c>
      <c r="C21" s="141">
        <v>17773</v>
      </c>
      <c r="D21" s="141">
        <v>99629</v>
      </c>
      <c r="E21" s="141">
        <v>207760</v>
      </c>
      <c r="F21" s="141">
        <v>866</v>
      </c>
      <c r="G21" s="141">
        <v>308255</v>
      </c>
      <c r="H21" s="141">
        <v>2337</v>
      </c>
      <c r="I21" s="141">
        <v>80385</v>
      </c>
      <c r="J21" s="141">
        <v>82722</v>
      </c>
      <c r="K21" s="62"/>
      <c r="L21" s="63"/>
      <c r="M21" s="63"/>
      <c r="N21" s="63"/>
      <c r="O21" s="63"/>
      <c r="P21" s="63"/>
      <c r="Q21" s="63"/>
      <c r="X21" s="64"/>
      <c r="Y21" s="64"/>
      <c r="Z21" s="64"/>
      <c r="AA21" s="64"/>
    </row>
    <row r="22" spans="1:27">
      <c r="A22" s="58"/>
      <c r="B22" s="143" t="s">
        <v>45</v>
      </c>
      <c r="C22" s="141">
        <v>708</v>
      </c>
      <c r="D22" s="141">
        <v>17789</v>
      </c>
      <c r="E22" s="141">
        <v>179761</v>
      </c>
      <c r="F22" s="141">
        <v>0</v>
      </c>
      <c r="G22" s="141">
        <v>197550</v>
      </c>
      <c r="H22" s="141">
        <v>3387</v>
      </c>
      <c r="I22" s="141">
        <v>4413</v>
      </c>
      <c r="J22" s="141">
        <v>7800</v>
      </c>
      <c r="K22" s="62"/>
      <c r="L22" s="63"/>
      <c r="M22" s="63"/>
      <c r="N22" s="63"/>
      <c r="O22" s="63"/>
      <c r="P22" s="63"/>
      <c r="Q22" s="63"/>
      <c r="X22" s="64"/>
      <c r="Y22" s="64"/>
      <c r="Z22" s="64"/>
      <c r="AA22" s="64"/>
    </row>
    <row r="23" spans="1:27">
      <c r="A23" s="58"/>
      <c r="B23" s="143" t="s">
        <v>61</v>
      </c>
      <c r="C23" s="141">
        <v>18031</v>
      </c>
      <c r="D23" s="141">
        <v>81284</v>
      </c>
      <c r="E23" s="141">
        <v>107936</v>
      </c>
      <c r="F23" s="141">
        <v>944</v>
      </c>
      <c r="G23" s="141">
        <v>190164</v>
      </c>
      <c r="H23" s="141">
        <v>4988</v>
      </c>
      <c r="I23" s="141">
        <v>32881</v>
      </c>
      <c r="J23" s="141">
        <v>37869</v>
      </c>
      <c r="K23" s="62"/>
      <c r="X23" s="64"/>
      <c r="Y23" s="64"/>
      <c r="Z23" s="64"/>
      <c r="AA23" s="64"/>
    </row>
    <row r="24" spans="1:27">
      <c r="A24" s="58" t="s">
        <v>5</v>
      </c>
      <c r="B24" s="143" t="s">
        <v>54</v>
      </c>
      <c r="C24" s="141">
        <v>10230</v>
      </c>
      <c r="D24" s="141">
        <v>37449</v>
      </c>
      <c r="E24" s="141">
        <v>143619</v>
      </c>
      <c r="F24" s="141">
        <v>2190</v>
      </c>
      <c r="G24" s="141">
        <v>183258</v>
      </c>
      <c r="H24" s="141">
        <v>6236</v>
      </c>
      <c r="I24" s="141">
        <v>38255</v>
      </c>
      <c r="J24" s="141">
        <v>44491</v>
      </c>
      <c r="K24" s="62"/>
      <c r="L24" s="63"/>
      <c r="M24" s="63"/>
      <c r="N24" s="63"/>
      <c r="O24" s="63"/>
      <c r="P24" s="63"/>
      <c r="Q24" s="63"/>
      <c r="X24" s="64"/>
      <c r="Y24" s="64"/>
      <c r="Z24" s="64"/>
      <c r="AA24" s="64"/>
    </row>
    <row r="25" spans="1:27" ht="16.149999999999999" customHeight="1">
      <c r="A25" s="58" t="s">
        <v>5</v>
      </c>
      <c r="B25" s="143" t="s">
        <v>59</v>
      </c>
      <c r="C25" s="141">
        <v>0</v>
      </c>
      <c r="D25" s="141">
        <v>0</v>
      </c>
      <c r="E25" s="141">
        <v>80849</v>
      </c>
      <c r="F25" s="141">
        <v>280</v>
      </c>
      <c r="G25" s="141">
        <v>81129</v>
      </c>
      <c r="H25" s="141">
        <v>0</v>
      </c>
      <c r="I25" s="141">
        <v>120</v>
      </c>
      <c r="J25" s="141">
        <v>120</v>
      </c>
      <c r="K25" s="62"/>
      <c r="L25" s="63"/>
      <c r="M25" s="63"/>
      <c r="N25" s="63"/>
      <c r="O25" s="63"/>
      <c r="P25" s="63"/>
      <c r="Q25" s="63"/>
      <c r="X25" s="64"/>
      <c r="Y25" s="64"/>
      <c r="Z25" s="64"/>
      <c r="AA25" s="64"/>
    </row>
    <row r="26" spans="1:27">
      <c r="A26" s="58"/>
      <c r="B26" s="143" t="s">
        <v>49</v>
      </c>
      <c r="C26" s="141">
        <v>20391</v>
      </c>
      <c r="D26" s="141">
        <v>36762</v>
      </c>
      <c r="E26" s="141">
        <v>30601</v>
      </c>
      <c r="F26" s="141">
        <v>1842</v>
      </c>
      <c r="G26" s="141">
        <v>69205</v>
      </c>
      <c r="H26" s="141">
        <v>8757</v>
      </c>
      <c r="I26" s="141">
        <v>24492</v>
      </c>
      <c r="J26" s="141">
        <v>33249</v>
      </c>
      <c r="K26" s="62"/>
      <c r="L26" s="63"/>
      <c r="M26" s="63"/>
      <c r="N26" s="63"/>
      <c r="O26" s="63"/>
      <c r="P26" s="63"/>
      <c r="Q26" s="63"/>
      <c r="X26" s="64"/>
      <c r="Y26" s="64"/>
      <c r="Z26" s="64"/>
      <c r="AA26" s="64"/>
    </row>
    <row r="27" spans="1:27">
      <c r="A27" s="58"/>
      <c r="B27" s="144" t="s">
        <v>47</v>
      </c>
      <c r="C27" s="141">
        <v>17016</v>
      </c>
      <c r="D27" s="141">
        <v>26228</v>
      </c>
      <c r="E27" s="141">
        <v>33464</v>
      </c>
      <c r="F27" s="141">
        <v>677</v>
      </c>
      <c r="G27" s="141">
        <v>60369</v>
      </c>
      <c r="H27" s="141">
        <v>6164</v>
      </c>
      <c r="I27" s="141">
        <v>22874</v>
      </c>
      <c r="J27" s="141">
        <v>29038</v>
      </c>
      <c r="K27" s="62"/>
      <c r="X27" s="64"/>
      <c r="Y27" s="64"/>
      <c r="Z27" s="64"/>
      <c r="AA27" s="64"/>
    </row>
    <row r="28" spans="1:27">
      <c r="A28" s="58" t="s">
        <v>2</v>
      </c>
      <c r="B28" s="143" t="s">
        <v>46</v>
      </c>
      <c r="C28" s="141">
        <v>10005</v>
      </c>
      <c r="D28" s="141">
        <v>12065</v>
      </c>
      <c r="E28" s="141">
        <v>41252</v>
      </c>
      <c r="F28" s="141">
        <v>414</v>
      </c>
      <c r="G28" s="141">
        <v>53731</v>
      </c>
      <c r="H28" s="141">
        <v>10514</v>
      </c>
      <c r="I28" s="141">
        <v>27465</v>
      </c>
      <c r="J28" s="141">
        <v>37979</v>
      </c>
      <c r="K28" s="62"/>
      <c r="L28" s="63"/>
      <c r="M28" s="63"/>
      <c r="N28" s="63"/>
      <c r="O28" s="63"/>
      <c r="P28" s="63"/>
      <c r="Q28" s="63"/>
      <c r="X28" s="64"/>
      <c r="Y28" s="64"/>
      <c r="Z28" s="64"/>
      <c r="AA28" s="64"/>
    </row>
    <row r="29" spans="1:27">
      <c r="A29" s="58"/>
      <c r="B29" s="144" t="s">
        <v>60</v>
      </c>
      <c r="C29" s="141">
        <v>6721</v>
      </c>
      <c r="D29" s="141">
        <v>15357</v>
      </c>
      <c r="E29" s="141">
        <v>31605</v>
      </c>
      <c r="F29" s="141">
        <v>664</v>
      </c>
      <c r="G29" s="141">
        <v>47626</v>
      </c>
      <c r="H29" s="141">
        <v>6267</v>
      </c>
      <c r="I29" s="141">
        <v>18966</v>
      </c>
      <c r="J29" s="141">
        <v>25233</v>
      </c>
      <c r="K29" s="62"/>
      <c r="L29" s="63"/>
      <c r="M29" s="63"/>
      <c r="N29" s="63"/>
      <c r="O29" s="63"/>
      <c r="P29" s="63"/>
      <c r="Q29" s="63"/>
      <c r="X29" s="64"/>
      <c r="Y29" s="64"/>
      <c r="Z29" s="64"/>
      <c r="AA29" s="64"/>
    </row>
    <row r="30" spans="1:27">
      <c r="A30" s="58"/>
      <c r="B30" s="143" t="s">
        <v>56</v>
      </c>
      <c r="C30" s="141">
        <v>12626</v>
      </c>
      <c r="D30" s="141">
        <v>4581</v>
      </c>
      <c r="E30" s="141">
        <v>20801</v>
      </c>
      <c r="F30" s="141">
        <v>755</v>
      </c>
      <c r="G30" s="141">
        <v>26137</v>
      </c>
      <c r="H30" s="141">
        <v>1947</v>
      </c>
      <c r="I30" s="141">
        <v>6923</v>
      </c>
      <c r="J30" s="141">
        <v>8870</v>
      </c>
      <c r="K30" s="62"/>
      <c r="L30" s="63"/>
      <c r="M30" s="63"/>
      <c r="N30" s="63"/>
      <c r="O30" s="63"/>
      <c r="P30" s="63"/>
      <c r="Q30" s="63"/>
      <c r="X30" s="64"/>
      <c r="Y30" s="64"/>
      <c r="Z30" s="64"/>
      <c r="AA30" s="64"/>
    </row>
    <row r="31" spans="1:27">
      <c r="A31" s="58"/>
      <c r="B31" s="143" t="s">
        <v>48</v>
      </c>
      <c r="C31" s="141">
        <v>3758</v>
      </c>
      <c r="D31" s="141">
        <v>9748</v>
      </c>
      <c r="E31" s="141">
        <v>12397</v>
      </c>
      <c r="F31" s="141">
        <v>536</v>
      </c>
      <c r="G31" s="141">
        <v>22681</v>
      </c>
      <c r="H31" s="141">
        <v>2061</v>
      </c>
      <c r="I31" s="141">
        <v>5123</v>
      </c>
      <c r="J31" s="141">
        <v>7184</v>
      </c>
      <c r="K31" s="62"/>
      <c r="X31" s="64"/>
      <c r="Y31" s="64"/>
      <c r="Z31" s="64"/>
      <c r="AA31" s="64"/>
    </row>
    <row r="32" spans="1:27">
      <c r="A32" s="58"/>
      <c r="B32" s="143" t="s">
        <v>57</v>
      </c>
      <c r="C32" s="141">
        <v>3419</v>
      </c>
      <c r="D32" s="141">
        <v>6696</v>
      </c>
      <c r="E32" s="141">
        <v>8439</v>
      </c>
      <c r="F32" s="141">
        <v>1124</v>
      </c>
      <c r="G32" s="141">
        <v>16259</v>
      </c>
      <c r="H32" s="141">
        <v>3462</v>
      </c>
      <c r="I32" s="141">
        <v>10665</v>
      </c>
      <c r="J32" s="141">
        <v>14127</v>
      </c>
      <c r="K32" s="62"/>
      <c r="L32" s="63"/>
      <c r="M32" s="63"/>
      <c r="N32" s="63"/>
      <c r="O32" s="63"/>
      <c r="P32" s="63"/>
      <c r="Q32" s="63"/>
      <c r="X32" s="64"/>
      <c r="Y32" s="64"/>
      <c r="Z32" s="64"/>
      <c r="AA32" s="64"/>
    </row>
    <row r="33" spans="1:27">
      <c r="A33" s="58" t="s">
        <v>5</v>
      </c>
      <c r="B33" s="143" t="s">
        <v>171</v>
      </c>
      <c r="C33" s="141">
        <v>5344</v>
      </c>
      <c r="D33" s="141">
        <v>1291</v>
      </c>
      <c r="E33" s="141">
        <v>9990</v>
      </c>
      <c r="F33" s="141">
        <v>0</v>
      </c>
      <c r="G33" s="141">
        <v>11281</v>
      </c>
      <c r="H33" s="141">
        <v>1028</v>
      </c>
      <c r="I33" s="141">
        <v>612</v>
      </c>
      <c r="J33" s="141">
        <v>1640</v>
      </c>
      <c r="K33" s="62"/>
      <c r="M33" s="54" t="s">
        <v>6</v>
      </c>
      <c r="X33" s="64"/>
      <c r="Y33" s="64"/>
      <c r="Z33" s="64"/>
      <c r="AA33" s="64"/>
    </row>
    <row r="34" spans="1:27">
      <c r="A34" s="58"/>
      <c r="B34" s="134"/>
      <c r="C34" s="135"/>
      <c r="D34" s="135"/>
      <c r="E34" s="135"/>
      <c r="F34" s="136"/>
      <c r="G34" s="136"/>
      <c r="H34" s="136"/>
      <c r="I34" s="137"/>
      <c r="J34" s="137"/>
      <c r="K34" s="62"/>
      <c r="X34" s="64"/>
      <c r="Y34" s="64"/>
      <c r="Z34" s="64"/>
      <c r="AA34" s="64"/>
    </row>
    <row r="35" spans="1:27">
      <c r="A35" s="58"/>
      <c r="B35" s="134"/>
      <c r="C35" s="236" t="s">
        <v>103</v>
      </c>
      <c r="D35" s="236"/>
      <c r="E35" s="236"/>
      <c r="F35" s="236"/>
      <c r="G35" s="236"/>
      <c r="H35" s="236"/>
      <c r="I35" s="236"/>
      <c r="J35" s="236"/>
      <c r="K35" s="62"/>
      <c r="X35" s="64"/>
      <c r="Y35" s="64"/>
      <c r="Z35" s="64"/>
      <c r="AA35" s="64"/>
    </row>
    <row r="36" spans="1:27">
      <c r="A36" s="58"/>
      <c r="B36" s="134"/>
      <c r="C36" s="135"/>
      <c r="D36" s="135"/>
      <c r="E36" s="135"/>
      <c r="F36" s="136"/>
      <c r="G36" s="136"/>
      <c r="H36" s="136"/>
      <c r="I36" s="137"/>
      <c r="J36" s="137"/>
      <c r="K36" s="62"/>
      <c r="X36" s="64"/>
      <c r="Y36" s="64"/>
      <c r="Z36" s="64"/>
      <c r="AA36" s="64"/>
    </row>
    <row r="37" spans="1:27">
      <c r="A37" s="58"/>
      <c r="B37" s="134"/>
      <c r="C37" s="135"/>
      <c r="D37" s="135"/>
      <c r="E37" s="135"/>
      <c r="F37" s="136"/>
      <c r="G37" s="136"/>
      <c r="H37" s="136"/>
      <c r="I37" s="137"/>
      <c r="J37" s="137"/>
      <c r="K37" s="62"/>
      <c r="X37" s="64"/>
      <c r="Y37" s="64"/>
      <c r="Z37" s="64"/>
      <c r="AA37" s="64"/>
    </row>
    <row r="38" spans="1:27">
      <c r="A38" s="58"/>
      <c r="B38" s="134"/>
      <c r="C38" s="135"/>
      <c r="D38" s="135"/>
      <c r="E38" s="135"/>
      <c r="F38" s="136"/>
      <c r="G38" s="136"/>
      <c r="H38" s="136"/>
      <c r="I38" s="137"/>
      <c r="J38" s="137"/>
      <c r="K38" s="62"/>
      <c r="X38" s="64"/>
      <c r="Y38" s="64"/>
      <c r="Z38" s="64"/>
      <c r="AA38" s="64"/>
    </row>
    <row r="39" spans="1:27">
      <c r="A39" s="58"/>
      <c r="B39" s="134"/>
      <c r="C39" s="135"/>
      <c r="D39" s="135"/>
      <c r="E39" s="135"/>
      <c r="F39" s="136"/>
      <c r="G39" s="136"/>
      <c r="H39" s="136"/>
      <c r="I39" s="137"/>
      <c r="J39" s="137"/>
      <c r="K39" s="62"/>
      <c r="X39" s="64"/>
      <c r="Y39" s="64"/>
      <c r="Z39" s="64"/>
      <c r="AA39" s="64"/>
    </row>
    <row r="40" spans="1:27">
      <c r="A40" s="58"/>
      <c r="B40" s="134"/>
      <c r="C40" s="135"/>
      <c r="D40" s="135"/>
      <c r="E40" s="135"/>
      <c r="F40" s="136"/>
      <c r="G40" s="136"/>
      <c r="H40" s="136"/>
      <c r="I40" s="137"/>
      <c r="J40" s="137"/>
      <c r="K40" s="62"/>
      <c r="X40" s="64"/>
      <c r="Y40" s="64"/>
      <c r="Z40" s="64"/>
      <c r="AA40" s="64"/>
    </row>
    <row r="41" spans="1:27">
      <c r="A41" s="58"/>
      <c r="B41" s="134"/>
      <c r="C41" s="135"/>
      <c r="D41" s="135"/>
      <c r="E41" s="135"/>
      <c r="F41" s="136"/>
      <c r="G41" s="136"/>
      <c r="H41" s="136"/>
      <c r="I41" s="137"/>
      <c r="J41" s="137"/>
      <c r="K41" s="62"/>
      <c r="X41" s="64"/>
      <c r="Y41" s="64"/>
      <c r="Z41" s="64"/>
      <c r="AA41" s="64"/>
    </row>
    <row r="42" spans="1:27">
      <c r="A42" s="58"/>
      <c r="B42" s="134"/>
      <c r="C42" s="135"/>
      <c r="D42" s="135"/>
      <c r="E42" s="135"/>
      <c r="F42" s="136"/>
      <c r="G42" s="136"/>
      <c r="H42" s="136"/>
      <c r="I42" s="137"/>
      <c r="J42" s="137"/>
      <c r="K42" s="62"/>
      <c r="X42" s="64"/>
      <c r="Y42" s="64"/>
      <c r="Z42" s="64"/>
      <c r="AA42" s="64"/>
    </row>
    <row r="43" spans="1:27">
      <c r="A43" s="58"/>
      <c r="B43" s="134"/>
      <c r="C43" s="135"/>
      <c r="D43" s="135"/>
      <c r="E43" s="135"/>
      <c r="F43" s="136"/>
      <c r="G43" s="136"/>
      <c r="H43" s="136"/>
      <c r="I43" s="137"/>
      <c r="J43" s="137"/>
      <c r="K43" s="62"/>
      <c r="X43" s="64"/>
      <c r="Y43" s="64"/>
      <c r="Z43" s="64"/>
      <c r="AA43" s="64"/>
    </row>
    <row r="44" spans="1:27">
      <c r="A44" s="58"/>
      <c r="B44" s="134"/>
      <c r="C44" s="135"/>
      <c r="D44" s="135"/>
      <c r="E44" s="135"/>
      <c r="F44" s="136"/>
      <c r="G44" s="136"/>
      <c r="H44" s="136"/>
      <c r="I44" s="137"/>
      <c r="J44" s="137"/>
      <c r="K44" s="62"/>
      <c r="X44" s="64"/>
      <c r="Y44" s="64"/>
      <c r="Z44" s="64"/>
      <c r="AA44" s="64"/>
    </row>
    <row r="45" spans="1:27">
      <c r="A45" s="58"/>
      <c r="B45" s="134"/>
      <c r="C45" s="135"/>
      <c r="D45" s="135"/>
      <c r="E45" s="135"/>
      <c r="F45" s="136"/>
      <c r="G45" s="136"/>
      <c r="H45" s="136"/>
      <c r="I45" s="137"/>
      <c r="J45" s="137"/>
      <c r="K45" s="62"/>
      <c r="X45" s="64"/>
      <c r="Y45" s="64"/>
      <c r="Z45" s="64"/>
      <c r="AA45" s="64"/>
    </row>
    <row r="46" spans="1:27">
      <c r="A46" s="58"/>
      <c r="B46" s="134"/>
      <c r="C46" s="135"/>
      <c r="D46" s="135"/>
      <c r="E46" s="135"/>
      <c r="F46" s="136"/>
      <c r="G46" s="136"/>
      <c r="H46" s="136"/>
      <c r="I46" s="137"/>
      <c r="J46" s="137"/>
      <c r="K46" s="62"/>
      <c r="X46" s="64"/>
      <c r="Y46" s="64"/>
      <c r="Z46" s="64"/>
      <c r="AA46" s="64"/>
    </row>
    <row r="47" spans="1:27">
      <c r="A47" s="58"/>
      <c r="B47" s="134"/>
      <c r="C47" s="135"/>
      <c r="D47" s="135"/>
      <c r="E47" s="135"/>
      <c r="F47" s="136"/>
      <c r="G47" s="136"/>
      <c r="H47" s="136"/>
      <c r="I47" s="137"/>
      <c r="J47" s="137"/>
      <c r="K47" s="62"/>
    </row>
    <row r="48" spans="1:27">
      <c r="A48" s="58"/>
      <c r="B48" s="134"/>
      <c r="C48" s="135"/>
      <c r="D48" s="135"/>
      <c r="E48" s="135"/>
      <c r="F48" s="136"/>
      <c r="G48" s="136"/>
      <c r="H48" s="136"/>
      <c r="I48" s="137"/>
      <c r="J48" s="137"/>
      <c r="K48" s="62"/>
    </row>
    <row r="49" spans="1:11">
      <c r="A49" s="58"/>
      <c r="B49" s="138"/>
      <c r="C49" s="135"/>
      <c r="D49" s="135"/>
      <c r="E49" s="135"/>
      <c r="F49" s="136"/>
      <c r="G49" s="136"/>
      <c r="H49" s="136"/>
      <c r="I49" s="137"/>
      <c r="J49" s="137"/>
      <c r="K49" s="62"/>
    </row>
    <row r="50" spans="1:11">
      <c r="A50" s="58"/>
      <c r="B50" s="138" t="s">
        <v>172</v>
      </c>
      <c r="C50" s="135"/>
      <c r="D50" s="135"/>
      <c r="E50" s="135"/>
      <c r="F50" s="136"/>
      <c r="G50" s="136"/>
      <c r="H50" s="136"/>
      <c r="I50" s="137"/>
      <c r="J50" s="137"/>
      <c r="K50" s="62"/>
    </row>
    <row r="51" spans="1:11" s="54" customFormat="1">
      <c r="A51" s="68"/>
      <c r="B51" s="127" t="s">
        <v>32</v>
      </c>
      <c r="C51" s="139"/>
      <c r="D51" s="139"/>
      <c r="E51" s="139"/>
      <c r="F51" s="139"/>
      <c r="G51" s="139"/>
      <c r="H51" s="139"/>
      <c r="I51" s="139"/>
      <c r="J51" s="139"/>
      <c r="K51" s="69"/>
    </row>
    <row r="52" spans="1:11" s="54" customFormat="1">
      <c r="C52" s="63"/>
      <c r="D52" s="63"/>
      <c r="E52" s="63"/>
      <c r="F52" s="63"/>
      <c r="G52" s="63"/>
      <c r="H52" s="63"/>
    </row>
    <row r="53" spans="1:11" s="54" customFormat="1">
      <c r="C53" s="63"/>
      <c r="D53" s="63"/>
      <c r="E53" s="63"/>
      <c r="F53" s="63"/>
      <c r="G53" s="63"/>
      <c r="H53" s="63"/>
    </row>
    <row r="54" spans="1:11" s="54" customFormat="1" ht="31.5">
      <c r="C54" s="131" t="s">
        <v>104</v>
      </c>
      <c r="D54" s="131" t="str">
        <f>+C10</f>
        <v>Total área culminada</v>
      </c>
      <c r="E54" s="131" t="str">
        <f>+G11</f>
        <v>Total proceso</v>
      </c>
      <c r="F54" s="131" t="str">
        <f>+J11</f>
        <v>Total paralizada</v>
      </c>
      <c r="G54" s="63"/>
      <c r="H54" s="63"/>
    </row>
    <row r="55" spans="1:11" s="54" customFormat="1">
      <c r="B55" s="54" t="str">
        <f t="shared" ref="B55:B74" si="0">+B14</f>
        <v>Usaquén</v>
      </c>
      <c r="C55" s="63">
        <f>+D55+E55+F55</f>
        <v>2176125</v>
      </c>
      <c r="D55" s="63">
        <f>+C14</f>
        <v>141587</v>
      </c>
      <c r="E55" s="63">
        <f>+G14</f>
        <v>1918961</v>
      </c>
      <c r="F55" s="63">
        <f>+J14</f>
        <v>115577</v>
      </c>
      <c r="G55" s="63"/>
      <c r="H55" s="63"/>
    </row>
    <row r="56" spans="1:11" s="54" customFormat="1">
      <c r="B56" s="54" t="str">
        <f t="shared" si="0"/>
        <v>Suba</v>
      </c>
      <c r="C56" s="63">
        <f t="shared" ref="C56:C74" si="1">+D56+E56+F56</f>
        <v>1883650</v>
      </c>
      <c r="D56" s="63">
        <f t="shared" ref="D56:D74" si="2">+C15</f>
        <v>186486</v>
      </c>
      <c r="E56" s="63">
        <f t="shared" ref="E56:E74" si="3">+G15</f>
        <v>1526169</v>
      </c>
      <c r="F56" s="63">
        <f t="shared" ref="F56:F74" si="4">+J15</f>
        <v>170995</v>
      </c>
    </row>
    <row r="57" spans="1:11" s="54" customFormat="1">
      <c r="B57" s="54" t="str">
        <f t="shared" si="0"/>
        <v>Chapinero</v>
      </c>
      <c r="C57" s="63">
        <f t="shared" si="1"/>
        <v>1171792</v>
      </c>
      <c r="D57" s="63">
        <f t="shared" si="2"/>
        <v>64546</v>
      </c>
      <c r="E57" s="63">
        <f t="shared" si="3"/>
        <v>1050387</v>
      </c>
      <c r="F57" s="63">
        <f t="shared" si="4"/>
        <v>56859</v>
      </c>
      <c r="G57" s="63"/>
      <c r="H57" s="63"/>
    </row>
    <row r="58" spans="1:11" s="54" customFormat="1">
      <c r="B58" s="54" t="str">
        <f t="shared" si="0"/>
        <v>Kennedy</v>
      </c>
      <c r="C58" s="63">
        <f t="shared" si="1"/>
        <v>728821</v>
      </c>
      <c r="D58" s="63">
        <f t="shared" si="2"/>
        <v>30240</v>
      </c>
      <c r="E58" s="63">
        <f t="shared" si="3"/>
        <v>638393</v>
      </c>
      <c r="F58" s="63">
        <f t="shared" si="4"/>
        <v>60188</v>
      </c>
      <c r="G58" s="63"/>
      <c r="H58" s="63"/>
    </row>
    <row r="59" spans="1:11" s="54" customFormat="1">
      <c r="B59" s="54" t="str">
        <f t="shared" si="0"/>
        <v>Engativá</v>
      </c>
      <c r="C59" s="63">
        <f t="shared" si="1"/>
        <v>738225</v>
      </c>
      <c r="D59" s="63">
        <f t="shared" si="2"/>
        <v>80117</v>
      </c>
      <c r="E59" s="63">
        <f t="shared" si="3"/>
        <v>604550</v>
      </c>
      <c r="F59" s="63">
        <f t="shared" si="4"/>
        <v>53558</v>
      </c>
      <c r="G59" s="63"/>
      <c r="H59" s="63"/>
    </row>
    <row r="60" spans="1:11" s="54" customFormat="1">
      <c r="B60" s="54" t="str">
        <f t="shared" si="0"/>
        <v>Fontibón</v>
      </c>
      <c r="C60" s="63">
        <f t="shared" si="1"/>
        <v>620053</v>
      </c>
      <c r="D60" s="63">
        <f t="shared" si="2"/>
        <v>58673</v>
      </c>
      <c r="E60" s="63">
        <f t="shared" si="3"/>
        <v>503725</v>
      </c>
      <c r="F60" s="63">
        <f t="shared" si="4"/>
        <v>57655</v>
      </c>
      <c r="G60" s="63"/>
      <c r="H60" s="63"/>
    </row>
    <row r="61" spans="1:11" s="54" customFormat="1">
      <c r="B61" s="54" t="str">
        <f t="shared" si="0"/>
        <v>Puente Aranda</v>
      </c>
      <c r="C61" s="63">
        <f t="shared" si="1"/>
        <v>509224</v>
      </c>
      <c r="D61" s="63">
        <f t="shared" si="2"/>
        <v>13347</v>
      </c>
      <c r="E61" s="63">
        <f t="shared" si="3"/>
        <v>468218</v>
      </c>
      <c r="F61" s="63">
        <f t="shared" si="4"/>
        <v>27659</v>
      </c>
    </row>
    <row r="62" spans="1:11" s="54" customFormat="1">
      <c r="B62" s="54" t="str">
        <f t="shared" si="0"/>
        <v>Teusaquillo</v>
      </c>
      <c r="C62" s="63">
        <f t="shared" si="1"/>
        <v>408750</v>
      </c>
      <c r="D62" s="63">
        <f t="shared" si="2"/>
        <v>17773</v>
      </c>
      <c r="E62" s="63">
        <f t="shared" si="3"/>
        <v>308255</v>
      </c>
      <c r="F62" s="63">
        <f t="shared" si="4"/>
        <v>82722</v>
      </c>
    </row>
    <row r="63" spans="1:11" s="54" customFormat="1">
      <c r="B63" s="54" t="str">
        <f t="shared" si="0"/>
        <v>Santafé</v>
      </c>
      <c r="C63" s="63">
        <f t="shared" si="1"/>
        <v>206058</v>
      </c>
      <c r="D63" s="63">
        <f t="shared" si="2"/>
        <v>708</v>
      </c>
      <c r="E63" s="63">
        <f t="shared" si="3"/>
        <v>197550</v>
      </c>
      <c r="F63" s="63">
        <f t="shared" si="4"/>
        <v>7800</v>
      </c>
    </row>
    <row r="64" spans="1:11" s="54" customFormat="1">
      <c r="B64" s="54" t="str">
        <f t="shared" si="0"/>
        <v>Ciudad Bolívar</v>
      </c>
      <c r="C64" s="63">
        <f t="shared" si="1"/>
        <v>246064</v>
      </c>
      <c r="D64" s="63">
        <f t="shared" si="2"/>
        <v>18031</v>
      </c>
      <c r="E64" s="63">
        <f t="shared" si="3"/>
        <v>190164</v>
      </c>
      <c r="F64" s="63">
        <f t="shared" si="4"/>
        <v>37869</v>
      </c>
    </row>
    <row r="65" spans="2:6" s="54" customFormat="1">
      <c r="B65" s="54" t="str">
        <f t="shared" si="0"/>
        <v>Barrios Unidos</v>
      </c>
      <c r="C65" s="63">
        <f t="shared" si="1"/>
        <v>237979</v>
      </c>
      <c r="D65" s="63">
        <f t="shared" si="2"/>
        <v>10230</v>
      </c>
      <c r="E65" s="63">
        <f t="shared" si="3"/>
        <v>183258</v>
      </c>
      <c r="F65" s="63">
        <f t="shared" si="4"/>
        <v>44491</v>
      </c>
    </row>
    <row r="66" spans="2:6" s="54" customFormat="1">
      <c r="B66" s="54" t="str">
        <f t="shared" si="0"/>
        <v>La Candelaria</v>
      </c>
      <c r="C66" s="63">
        <f t="shared" si="1"/>
        <v>81249</v>
      </c>
      <c r="D66" s="63">
        <f t="shared" si="2"/>
        <v>0</v>
      </c>
      <c r="E66" s="63">
        <f t="shared" si="3"/>
        <v>81129</v>
      </c>
      <c r="F66" s="63">
        <f t="shared" si="4"/>
        <v>120</v>
      </c>
    </row>
    <row r="67" spans="2:6" s="54" customFormat="1">
      <c r="B67" s="54" t="str">
        <f t="shared" si="0"/>
        <v>Bosa</v>
      </c>
      <c r="C67" s="63">
        <f t="shared" si="1"/>
        <v>122845</v>
      </c>
      <c r="D67" s="63">
        <f t="shared" si="2"/>
        <v>20391</v>
      </c>
      <c r="E67" s="63">
        <f t="shared" si="3"/>
        <v>69205</v>
      </c>
      <c r="F67" s="63">
        <f t="shared" si="4"/>
        <v>33249</v>
      </c>
    </row>
    <row r="68" spans="2:6" s="54" customFormat="1">
      <c r="B68" s="54" t="str">
        <f t="shared" si="0"/>
        <v>Usme</v>
      </c>
      <c r="C68" s="63">
        <f t="shared" si="1"/>
        <v>106423</v>
      </c>
      <c r="D68" s="63">
        <f t="shared" si="2"/>
        <v>17016</v>
      </c>
      <c r="E68" s="63">
        <f t="shared" si="3"/>
        <v>60369</v>
      </c>
      <c r="F68" s="63">
        <f t="shared" si="4"/>
        <v>29038</v>
      </c>
    </row>
    <row r="69" spans="2:6" s="54" customFormat="1">
      <c r="B69" s="54" t="str">
        <f t="shared" si="0"/>
        <v>San Cristóbal</v>
      </c>
      <c r="C69" s="63">
        <f t="shared" si="1"/>
        <v>101715</v>
      </c>
      <c r="D69" s="63">
        <f t="shared" si="2"/>
        <v>10005</v>
      </c>
      <c r="E69" s="63">
        <f t="shared" si="3"/>
        <v>53731</v>
      </c>
      <c r="F69" s="63">
        <f t="shared" si="4"/>
        <v>37979</v>
      </c>
    </row>
    <row r="70" spans="2:6" s="54" customFormat="1">
      <c r="B70" s="54" t="str">
        <f t="shared" si="0"/>
        <v>Rafael Uribe Uribe</v>
      </c>
      <c r="C70" s="63">
        <f t="shared" si="1"/>
        <v>79580</v>
      </c>
      <c r="D70" s="63">
        <f t="shared" si="2"/>
        <v>6721</v>
      </c>
      <c r="E70" s="63">
        <f t="shared" si="3"/>
        <v>47626</v>
      </c>
      <c r="F70" s="63">
        <f t="shared" si="4"/>
        <v>25233</v>
      </c>
    </row>
    <row r="71" spans="2:6" s="54" customFormat="1">
      <c r="B71" s="54" t="str">
        <f t="shared" si="0"/>
        <v>Los Mártires</v>
      </c>
      <c r="C71" s="63">
        <f t="shared" si="1"/>
        <v>47633</v>
      </c>
      <c r="D71" s="63">
        <f t="shared" si="2"/>
        <v>12626</v>
      </c>
      <c r="E71" s="63">
        <f t="shared" si="3"/>
        <v>26137</v>
      </c>
      <c r="F71" s="63">
        <f t="shared" si="4"/>
        <v>8870</v>
      </c>
    </row>
    <row r="72" spans="2:6" s="54" customFormat="1">
      <c r="B72" s="54" t="str">
        <f t="shared" si="0"/>
        <v>Tunjuelito</v>
      </c>
      <c r="C72" s="63">
        <f t="shared" si="1"/>
        <v>33623</v>
      </c>
      <c r="D72" s="63">
        <f t="shared" si="2"/>
        <v>3758</v>
      </c>
      <c r="E72" s="63">
        <f t="shared" si="3"/>
        <v>22681</v>
      </c>
      <c r="F72" s="63">
        <f t="shared" si="4"/>
        <v>7184</v>
      </c>
    </row>
    <row r="73" spans="2:6" s="54" customFormat="1">
      <c r="B73" s="54" t="str">
        <f t="shared" si="0"/>
        <v>Antonio Nariño</v>
      </c>
      <c r="C73" s="63">
        <f t="shared" si="1"/>
        <v>33805</v>
      </c>
      <c r="D73" s="63">
        <f t="shared" si="2"/>
        <v>3419</v>
      </c>
      <c r="E73" s="63">
        <f t="shared" si="3"/>
        <v>16259</v>
      </c>
      <c r="F73" s="63">
        <f t="shared" si="4"/>
        <v>14127</v>
      </c>
    </row>
    <row r="74" spans="2:6" s="54" customFormat="1">
      <c r="B74" s="54" t="str">
        <f t="shared" si="0"/>
        <v>Sin información*</v>
      </c>
      <c r="C74" s="63">
        <f t="shared" si="1"/>
        <v>18265</v>
      </c>
      <c r="D74" s="63">
        <f t="shared" si="2"/>
        <v>5344</v>
      </c>
      <c r="E74" s="63">
        <f t="shared" si="3"/>
        <v>11281</v>
      </c>
      <c r="F74" s="63">
        <f t="shared" si="4"/>
        <v>1640</v>
      </c>
    </row>
    <row r="75" spans="2:6" s="54" customFormat="1"/>
    <row r="76" spans="2:6" s="54" customFormat="1"/>
    <row r="77" spans="2:6" s="54" customFormat="1"/>
    <row r="78" spans="2:6" s="54" customFormat="1"/>
    <row r="79" spans="2:6" s="54" customFormat="1"/>
    <row r="80" spans="2:6" s="54" customFormat="1"/>
    <row r="81" s="54" customFormat="1"/>
    <row r="82" s="54" customFormat="1"/>
    <row r="83" s="54" customFormat="1"/>
    <row r="84" s="54" customFormat="1"/>
    <row r="85" s="54" customFormat="1"/>
    <row r="86" s="54" customFormat="1"/>
    <row r="87" s="54" customFormat="1"/>
    <row r="88" s="54" customFormat="1"/>
    <row r="89" s="54" customFormat="1"/>
    <row r="90" s="54" customFormat="1"/>
    <row r="91" s="54" customFormat="1"/>
    <row r="92" s="54" customFormat="1"/>
    <row r="93" s="54" customFormat="1"/>
    <row r="94" s="54" customFormat="1"/>
    <row r="95" s="54" customFormat="1"/>
    <row r="96" s="54" customFormat="1"/>
    <row r="97" s="54" customFormat="1"/>
    <row r="98" s="54" customFormat="1"/>
    <row r="99" s="54" customFormat="1"/>
    <row r="100" s="54" customFormat="1"/>
    <row r="101" s="54" customFormat="1"/>
    <row r="102" s="54" customFormat="1"/>
    <row r="103" s="54" customFormat="1"/>
    <row r="104" s="54" customFormat="1"/>
    <row r="105" s="54" customFormat="1"/>
    <row r="106" s="54" customFormat="1"/>
    <row r="107" s="54" customFormat="1"/>
    <row r="108" s="54" customFormat="1"/>
    <row r="109" s="54" customFormat="1"/>
    <row r="110" s="54" customFormat="1"/>
    <row r="111" s="54" customFormat="1"/>
    <row r="112" s="54" customFormat="1"/>
    <row r="113" s="54" customFormat="1"/>
    <row r="114" s="54" customFormat="1"/>
    <row r="115" s="54" customFormat="1"/>
    <row r="116" s="54" customFormat="1"/>
    <row r="117" s="54" customFormat="1"/>
    <row r="118" s="54" customFormat="1"/>
    <row r="119" s="54" customFormat="1"/>
    <row r="120" s="54" customFormat="1"/>
    <row r="121" s="54" customFormat="1"/>
    <row r="122" s="54" customFormat="1"/>
    <row r="123" s="54" customFormat="1"/>
    <row r="124" s="54" customFormat="1"/>
    <row r="125" s="54" customFormat="1"/>
    <row r="126" s="54" customFormat="1"/>
    <row r="127" s="54" customFormat="1"/>
    <row r="128" s="54" customFormat="1"/>
    <row r="129" s="54" customFormat="1"/>
    <row r="130" s="54" customFormat="1"/>
    <row r="131" s="54" customFormat="1"/>
    <row r="132" s="54" customFormat="1"/>
    <row r="133" s="54" customFormat="1"/>
    <row r="134" s="54" customFormat="1"/>
    <row r="135" s="54" customFormat="1"/>
    <row r="136" s="54" customFormat="1"/>
    <row r="137" s="54" customFormat="1"/>
    <row r="138" s="54" customFormat="1"/>
    <row r="139" s="54" customFormat="1"/>
    <row r="140" s="54" customFormat="1"/>
    <row r="141" s="54" customFormat="1"/>
    <row r="142" s="54" customFormat="1"/>
    <row r="143" s="54" customFormat="1"/>
    <row r="144" s="54" customFormat="1"/>
    <row r="145" s="54" customFormat="1"/>
    <row r="146" s="54" customFormat="1"/>
    <row r="147" s="54" customFormat="1"/>
  </sheetData>
  <sortState ref="B14:J33">
    <sortCondition descending="1" ref="G14:G33"/>
  </sortState>
  <mergeCells count="6">
    <mergeCell ref="C35:J35"/>
    <mergeCell ref="C10:C11"/>
    <mergeCell ref="D10:G10"/>
    <mergeCell ref="H10:J10"/>
    <mergeCell ref="C7:J7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5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3" customWidth="1"/>
    <col min="2" max="2" width="19.5703125" style="3" customWidth="1"/>
    <col min="3" max="8" width="10.42578125" style="3" customWidth="1"/>
    <col min="9" max="9" width="11.28515625" style="3" customWidth="1"/>
    <col min="10" max="10" width="12.140625" style="3" customWidth="1"/>
    <col min="11" max="11" width="11.28515625" style="3" customWidth="1"/>
    <col min="12" max="12" width="1.8554687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20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  <c r="O1" s="2">
        <v>1000</v>
      </c>
    </row>
    <row r="2" spans="1:20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>
      <c r="A6" s="9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11"/>
    </row>
    <row r="7" spans="1:20">
      <c r="A7" s="9"/>
      <c r="B7" s="147"/>
      <c r="C7" s="242" t="s">
        <v>31</v>
      </c>
      <c r="D7" s="242"/>
      <c r="E7" s="242"/>
      <c r="F7" s="242"/>
      <c r="G7" s="242"/>
      <c r="H7" s="242"/>
      <c r="I7" s="242"/>
      <c r="J7" s="242"/>
      <c r="K7" s="242"/>
      <c r="L7" s="11"/>
    </row>
    <row r="8" spans="1:20">
      <c r="A8" s="9"/>
      <c r="B8" s="147"/>
      <c r="C8" s="243" t="s">
        <v>78</v>
      </c>
      <c r="D8" s="243"/>
      <c r="E8" s="243"/>
      <c r="F8" s="243"/>
      <c r="G8" s="243"/>
      <c r="H8" s="243"/>
      <c r="I8" s="243"/>
      <c r="J8" s="243"/>
      <c r="K8" s="243"/>
      <c r="L8" s="11"/>
      <c r="O8" s="45"/>
    </row>
    <row r="9" spans="1:20">
      <c r="A9" s="9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11"/>
    </row>
    <row r="10" spans="1:20" ht="15.75" customHeight="1">
      <c r="A10" s="9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11"/>
    </row>
    <row r="11" spans="1:20">
      <c r="A11" s="9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11"/>
      <c r="O11" s="42"/>
    </row>
    <row r="12" spans="1:20" ht="12" customHeight="1">
      <c r="A12" s="9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11"/>
    </row>
    <row r="13" spans="1:20">
      <c r="A13" s="9"/>
      <c r="B13" s="142" t="s">
        <v>62</v>
      </c>
      <c r="C13" s="166">
        <v>6279817</v>
      </c>
      <c r="D13" s="166">
        <v>6145529</v>
      </c>
      <c r="E13" s="166">
        <v>6231878</v>
      </c>
      <c r="F13" s="166">
        <v>6281878</v>
      </c>
      <c r="G13" s="166">
        <v>6108965</v>
      </c>
      <c r="H13" s="167">
        <v>7978048</v>
      </c>
      <c r="I13" s="168">
        <v>30.595739212779915</v>
      </c>
      <c r="J13" s="168">
        <v>130.5957392127799</v>
      </c>
      <c r="K13" s="168">
        <v>-2.7525685790141141</v>
      </c>
      <c r="L13" s="11"/>
      <c r="M13" s="46"/>
      <c r="N13" s="4">
        <v>1</v>
      </c>
      <c r="O13" s="12">
        <v>6979952</v>
      </c>
      <c r="P13" s="12">
        <v>5941344</v>
      </c>
      <c r="Q13" s="12">
        <v>5810996</v>
      </c>
      <c r="R13" s="12">
        <v>6498148</v>
      </c>
      <c r="S13" s="12">
        <v>6042462</v>
      </c>
      <c r="T13" s="12">
        <v>6916438</v>
      </c>
    </row>
    <row r="14" spans="1:20">
      <c r="A14" s="9"/>
      <c r="B14" s="151" t="s">
        <v>43</v>
      </c>
      <c r="C14" s="169">
        <v>1367927</v>
      </c>
      <c r="D14" s="169">
        <v>1116206</v>
      </c>
      <c r="E14" s="169">
        <v>1322834</v>
      </c>
      <c r="F14" s="169">
        <v>1608968</v>
      </c>
      <c r="G14" s="169">
        <v>1497106</v>
      </c>
      <c r="H14" s="179">
        <v>1918961</v>
      </c>
      <c r="I14" s="170">
        <v>28.17803148207274</v>
      </c>
      <c r="J14" s="170">
        <v>128.17803148207275</v>
      </c>
      <c r="K14" s="170">
        <v>-6.9524067601095858</v>
      </c>
      <c r="L14" s="11"/>
      <c r="M14" s="46"/>
      <c r="O14" s="12"/>
      <c r="P14" s="12"/>
      <c r="Q14" s="12"/>
      <c r="R14" s="12"/>
      <c r="S14" s="12"/>
      <c r="T14" s="12"/>
    </row>
    <row r="15" spans="1:20">
      <c r="A15" s="9"/>
      <c r="B15" s="151" t="s">
        <v>53</v>
      </c>
      <c r="C15" s="169">
        <v>1479044</v>
      </c>
      <c r="D15" s="169">
        <v>1583611</v>
      </c>
      <c r="E15" s="169">
        <v>1369528</v>
      </c>
      <c r="F15" s="169">
        <v>1202167</v>
      </c>
      <c r="G15" s="169">
        <v>1198619</v>
      </c>
      <c r="H15" s="179">
        <v>1526169</v>
      </c>
      <c r="I15" s="170">
        <v>27.327282480921799</v>
      </c>
      <c r="J15" s="170">
        <v>127.3272824809218</v>
      </c>
      <c r="K15" s="170">
        <v>-0.29513370438549735</v>
      </c>
      <c r="L15" s="11"/>
      <c r="M15" s="46"/>
      <c r="O15" s="12"/>
      <c r="P15" s="12"/>
      <c r="Q15" s="12"/>
      <c r="R15" s="12"/>
      <c r="S15" s="12"/>
      <c r="T15" s="12"/>
    </row>
    <row r="16" spans="1:20">
      <c r="A16" s="9"/>
      <c r="B16" s="151" t="s">
        <v>44</v>
      </c>
      <c r="C16" s="169">
        <v>936089</v>
      </c>
      <c r="D16" s="169">
        <v>944042</v>
      </c>
      <c r="E16" s="169">
        <v>833805</v>
      </c>
      <c r="F16" s="169">
        <v>886984</v>
      </c>
      <c r="G16" s="169">
        <v>853306</v>
      </c>
      <c r="H16" s="179">
        <v>1050387</v>
      </c>
      <c r="I16" s="170">
        <v>23.096169486678875</v>
      </c>
      <c r="J16" s="170">
        <v>123.09616948667887</v>
      </c>
      <c r="K16" s="170">
        <v>-3.7969117819487197</v>
      </c>
      <c r="L16" s="11"/>
      <c r="M16" s="46"/>
      <c r="O16" s="12"/>
      <c r="P16" s="12"/>
      <c r="Q16" s="12"/>
      <c r="R16" s="12"/>
      <c r="S16" s="12"/>
      <c r="T16" s="12"/>
    </row>
    <row r="17" spans="1:20">
      <c r="A17" s="9"/>
      <c r="B17" s="151" t="s">
        <v>50</v>
      </c>
      <c r="C17" s="169">
        <v>694958</v>
      </c>
      <c r="D17" s="169">
        <v>687926</v>
      </c>
      <c r="E17" s="169">
        <v>634015</v>
      </c>
      <c r="F17" s="169">
        <v>386153</v>
      </c>
      <c r="G17" s="169">
        <v>298413</v>
      </c>
      <c r="H17" s="179">
        <v>638393</v>
      </c>
      <c r="I17" s="170">
        <v>113.92935294373902</v>
      </c>
      <c r="J17" s="170">
        <v>213.92935294373902</v>
      </c>
      <c r="K17" s="170">
        <v>-22.721563732510177</v>
      </c>
      <c r="L17" s="11"/>
      <c r="M17" s="46"/>
      <c r="O17" s="12"/>
      <c r="P17" s="12"/>
      <c r="Q17" s="12"/>
      <c r="R17" s="12"/>
      <c r="S17" s="12"/>
      <c r="T17" s="12"/>
    </row>
    <row r="18" spans="1:20">
      <c r="A18" s="9"/>
      <c r="B18" s="151" t="s">
        <v>52</v>
      </c>
      <c r="C18" s="169">
        <v>172839</v>
      </c>
      <c r="D18" s="169">
        <v>199034</v>
      </c>
      <c r="E18" s="169">
        <v>185702</v>
      </c>
      <c r="F18" s="169">
        <v>278809</v>
      </c>
      <c r="G18" s="169">
        <v>363423</v>
      </c>
      <c r="H18" s="179">
        <v>604550</v>
      </c>
      <c r="I18" s="170">
        <v>66.348855190783198</v>
      </c>
      <c r="J18" s="170">
        <v>166.34885519078318</v>
      </c>
      <c r="K18" s="170">
        <v>30.348374693786795</v>
      </c>
      <c r="L18" s="11"/>
      <c r="M18" s="46"/>
      <c r="O18" s="12"/>
      <c r="P18" s="12"/>
      <c r="Q18" s="12"/>
      <c r="R18" s="12"/>
      <c r="S18" s="12"/>
      <c r="T18" s="12"/>
    </row>
    <row r="19" spans="1:20">
      <c r="A19" s="9"/>
      <c r="B19" s="151" t="s">
        <v>51</v>
      </c>
      <c r="C19" s="169">
        <v>356305</v>
      </c>
      <c r="D19" s="169">
        <v>462332</v>
      </c>
      <c r="E19" s="169">
        <v>598815</v>
      </c>
      <c r="F19" s="169">
        <v>600512</v>
      </c>
      <c r="G19" s="169">
        <v>476897</v>
      </c>
      <c r="H19" s="179">
        <v>503725</v>
      </c>
      <c r="I19" s="170">
        <v>5.625533396100213</v>
      </c>
      <c r="J19" s="170">
        <v>105.62553339610021</v>
      </c>
      <c r="K19" s="170">
        <v>-20.584934189491634</v>
      </c>
      <c r="L19" s="11"/>
      <c r="M19" s="46"/>
      <c r="O19" s="12"/>
      <c r="P19" s="12"/>
      <c r="Q19" s="12"/>
      <c r="R19" s="12"/>
      <c r="S19" s="12"/>
      <c r="T19" s="12"/>
    </row>
    <row r="20" spans="1:20">
      <c r="A20" s="9"/>
      <c r="B20" s="151" t="s">
        <v>58</v>
      </c>
      <c r="C20" s="169">
        <v>41247</v>
      </c>
      <c r="D20" s="169">
        <v>50989</v>
      </c>
      <c r="E20" s="169">
        <v>68710</v>
      </c>
      <c r="F20" s="169">
        <v>179802</v>
      </c>
      <c r="G20" s="169">
        <v>220106</v>
      </c>
      <c r="H20" s="179">
        <v>468218</v>
      </c>
      <c r="I20" s="170">
        <v>112.72386940837595</v>
      </c>
      <c r="J20" s="170">
        <v>212.72386940837595</v>
      </c>
      <c r="K20" s="170">
        <v>22.415768456413176</v>
      </c>
      <c r="L20" s="11"/>
      <c r="M20" s="46"/>
      <c r="O20" s="12"/>
      <c r="P20" s="12"/>
      <c r="Q20" s="12"/>
      <c r="R20" s="12"/>
      <c r="S20" s="12"/>
      <c r="T20" s="12"/>
    </row>
    <row r="21" spans="1:20">
      <c r="A21" s="9"/>
      <c r="B21" s="151" t="s">
        <v>55</v>
      </c>
      <c r="C21" s="169">
        <v>337166</v>
      </c>
      <c r="D21" s="169">
        <v>304291</v>
      </c>
      <c r="E21" s="169">
        <v>293658</v>
      </c>
      <c r="F21" s="169">
        <v>274073</v>
      </c>
      <c r="G21" s="169">
        <v>248619</v>
      </c>
      <c r="H21" s="179">
        <v>308255</v>
      </c>
      <c r="I21" s="170">
        <v>23.986903655794613</v>
      </c>
      <c r="J21" s="170">
        <v>123.98690365579461</v>
      </c>
      <c r="K21" s="170">
        <v>-9.2873066664720731</v>
      </c>
      <c r="L21" s="11"/>
      <c r="M21" s="46"/>
      <c r="O21" s="12"/>
      <c r="P21" s="12"/>
      <c r="Q21" s="12"/>
      <c r="R21" s="12"/>
      <c r="S21" s="12"/>
      <c r="T21" s="12"/>
    </row>
    <row r="22" spans="1:20">
      <c r="A22" s="9"/>
      <c r="B22" s="151" t="s">
        <v>45</v>
      </c>
      <c r="C22" s="169">
        <v>84309</v>
      </c>
      <c r="D22" s="169">
        <v>86223</v>
      </c>
      <c r="E22" s="169">
        <v>92481</v>
      </c>
      <c r="F22" s="169">
        <v>187412</v>
      </c>
      <c r="G22" s="169">
        <v>165267</v>
      </c>
      <c r="H22" s="179">
        <v>197550</v>
      </c>
      <c r="I22" s="170">
        <v>19.533845232260518</v>
      </c>
      <c r="J22" s="170">
        <v>119.53384523226052</v>
      </c>
      <c r="K22" s="170">
        <v>-11.816212409023974</v>
      </c>
      <c r="L22" s="11"/>
      <c r="M22" s="46"/>
      <c r="O22" s="12"/>
      <c r="P22" s="12"/>
      <c r="Q22" s="12"/>
      <c r="R22" s="12"/>
      <c r="S22" s="12"/>
      <c r="T22" s="12"/>
    </row>
    <row r="23" spans="1:20">
      <c r="A23" s="9"/>
      <c r="B23" s="151" t="s">
        <v>61</v>
      </c>
      <c r="C23" s="169">
        <v>45558</v>
      </c>
      <c r="D23" s="169">
        <v>71313</v>
      </c>
      <c r="E23" s="169">
        <v>91706</v>
      </c>
      <c r="F23" s="169">
        <v>109410</v>
      </c>
      <c r="G23" s="169">
        <v>181635</v>
      </c>
      <c r="H23" s="179">
        <v>190164</v>
      </c>
      <c r="I23" s="170">
        <v>4.6956808985052501</v>
      </c>
      <c r="J23" s="170">
        <v>104.69568089850524</v>
      </c>
      <c r="K23" s="170">
        <v>66.013161502604873</v>
      </c>
      <c r="L23" s="11"/>
      <c r="M23" s="46"/>
      <c r="O23" s="12"/>
      <c r="P23" s="12"/>
      <c r="Q23" s="12"/>
      <c r="R23" s="12"/>
      <c r="S23" s="12"/>
      <c r="T23" s="12"/>
    </row>
    <row r="24" spans="1:20">
      <c r="A24" s="9"/>
      <c r="B24" s="151" t="s">
        <v>54</v>
      </c>
      <c r="C24" s="169">
        <v>137964</v>
      </c>
      <c r="D24" s="169">
        <v>119878</v>
      </c>
      <c r="E24" s="169">
        <v>128523</v>
      </c>
      <c r="F24" s="169">
        <v>129154</v>
      </c>
      <c r="G24" s="169">
        <v>129293</v>
      </c>
      <c r="H24" s="179">
        <v>183258</v>
      </c>
      <c r="I24" s="170">
        <v>41.738531861740391</v>
      </c>
      <c r="J24" s="170">
        <v>141.7385318617404</v>
      </c>
      <c r="K24" s="170">
        <v>0.10762345726806899</v>
      </c>
      <c r="L24" s="11"/>
      <c r="M24" s="46"/>
      <c r="O24" s="12"/>
      <c r="P24" s="12"/>
      <c r="Q24" s="12"/>
      <c r="R24" s="12"/>
      <c r="S24" s="12"/>
      <c r="T24" s="12"/>
    </row>
    <row r="25" spans="1:20">
      <c r="A25" s="9"/>
      <c r="B25" s="151" t="s">
        <v>59</v>
      </c>
      <c r="C25" s="169">
        <v>0</v>
      </c>
      <c r="D25" s="169">
        <v>19700</v>
      </c>
      <c r="E25" s="169">
        <v>19700</v>
      </c>
      <c r="F25" s="169">
        <v>2787</v>
      </c>
      <c r="G25" s="169">
        <v>77423</v>
      </c>
      <c r="H25" s="179">
        <v>81129</v>
      </c>
      <c r="I25" s="170">
        <v>4.7866912932849504</v>
      </c>
      <c r="J25" s="170">
        <v>104.78669129328495</v>
      </c>
      <c r="K25" s="170">
        <v>2678.0050233225688</v>
      </c>
      <c r="L25" s="11"/>
      <c r="M25" s="46"/>
      <c r="O25" s="12"/>
      <c r="P25" s="12"/>
      <c r="Q25" s="12"/>
      <c r="R25" s="12"/>
      <c r="S25" s="12"/>
      <c r="T25" s="12"/>
    </row>
    <row r="26" spans="1:20">
      <c r="A26" s="9"/>
      <c r="B26" s="151" t="s">
        <v>49</v>
      </c>
      <c r="C26" s="169">
        <v>87435</v>
      </c>
      <c r="D26" s="169">
        <v>47464</v>
      </c>
      <c r="E26" s="169">
        <v>118791</v>
      </c>
      <c r="F26" s="169">
        <v>132091</v>
      </c>
      <c r="G26" s="169">
        <v>81016</v>
      </c>
      <c r="H26" s="179">
        <v>69205</v>
      </c>
      <c r="I26" s="170">
        <v>-14.5786017576775</v>
      </c>
      <c r="J26" s="170">
        <v>85.421398242322496</v>
      </c>
      <c r="K26" s="170">
        <v>-38.666525349948145</v>
      </c>
      <c r="L26" s="11"/>
      <c r="M26" s="46"/>
      <c r="O26" s="12"/>
      <c r="P26" s="12"/>
      <c r="Q26" s="12"/>
      <c r="R26" s="12"/>
      <c r="S26" s="12"/>
      <c r="T26" s="12"/>
    </row>
    <row r="27" spans="1:20">
      <c r="A27" s="9"/>
      <c r="B27" s="151" t="s">
        <v>47</v>
      </c>
      <c r="C27" s="169">
        <v>29231</v>
      </c>
      <c r="D27" s="169">
        <v>55578</v>
      </c>
      <c r="E27" s="169">
        <v>141972</v>
      </c>
      <c r="F27" s="169">
        <v>111973</v>
      </c>
      <c r="G27" s="169">
        <v>113692</v>
      </c>
      <c r="H27" s="179">
        <v>60369</v>
      </c>
      <c r="I27" s="170">
        <v>-46.901277134714846</v>
      </c>
      <c r="J27" s="170">
        <v>53.098722865285154</v>
      </c>
      <c r="K27" s="170">
        <v>1.535191519384127</v>
      </c>
      <c r="L27" s="11"/>
      <c r="M27" s="46"/>
      <c r="O27" s="12"/>
      <c r="P27" s="12"/>
      <c r="Q27" s="12"/>
      <c r="R27" s="12"/>
      <c r="S27" s="12"/>
      <c r="T27" s="12"/>
    </row>
    <row r="28" spans="1:20">
      <c r="A28" s="9"/>
      <c r="B28" s="151" t="s">
        <v>46</v>
      </c>
      <c r="C28" s="169">
        <v>52187</v>
      </c>
      <c r="D28" s="169">
        <v>57661</v>
      </c>
      <c r="E28" s="169">
        <v>78162</v>
      </c>
      <c r="F28" s="169">
        <v>41886</v>
      </c>
      <c r="G28" s="169">
        <v>67484</v>
      </c>
      <c r="H28" s="179">
        <v>53731</v>
      </c>
      <c r="I28" s="170">
        <v>-20.379645545610813</v>
      </c>
      <c r="J28" s="170">
        <v>79.620354454389187</v>
      </c>
      <c r="K28" s="170">
        <v>61.113498543666147</v>
      </c>
      <c r="L28" s="11"/>
      <c r="M28" s="46"/>
      <c r="O28" s="12"/>
      <c r="P28" s="12"/>
      <c r="Q28" s="12"/>
      <c r="R28" s="12"/>
      <c r="S28" s="12"/>
      <c r="T28" s="12"/>
    </row>
    <row r="29" spans="1:20">
      <c r="A29" s="9"/>
      <c r="B29" s="151" t="s">
        <v>60</v>
      </c>
      <c r="C29" s="169">
        <v>259531.99999999997</v>
      </c>
      <c r="D29" s="169">
        <v>76556</v>
      </c>
      <c r="E29" s="169">
        <v>68917</v>
      </c>
      <c r="F29" s="169">
        <v>76251</v>
      </c>
      <c r="G29" s="169">
        <v>60829</v>
      </c>
      <c r="H29" s="179">
        <v>47626</v>
      </c>
      <c r="I29" s="170">
        <v>-21.705107761100795</v>
      </c>
      <c r="J29" s="170">
        <v>78.294892238899209</v>
      </c>
      <c r="K29" s="170">
        <v>-20.225308520543994</v>
      </c>
      <c r="L29" s="11"/>
      <c r="M29" s="46"/>
      <c r="O29" s="12"/>
      <c r="P29" s="12"/>
      <c r="Q29" s="12"/>
      <c r="R29" s="12"/>
      <c r="S29" s="12"/>
      <c r="T29" s="12"/>
    </row>
    <row r="30" spans="1:20">
      <c r="A30" s="9"/>
      <c r="B30" s="151" t="s">
        <v>56</v>
      </c>
      <c r="C30" s="169">
        <v>173598</v>
      </c>
      <c r="D30" s="169">
        <v>171559</v>
      </c>
      <c r="E30" s="169">
        <v>148929</v>
      </c>
      <c r="F30" s="169">
        <v>28667</v>
      </c>
      <c r="G30" s="169">
        <v>37580</v>
      </c>
      <c r="H30" s="179">
        <v>26137</v>
      </c>
      <c r="I30" s="170">
        <v>-30.449707291112293</v>
      </c>
      <c r="J30" s="170">
        <v>69.55029270888771</v>
      </c>
      <c r="K30" s="170">
        <v>31.09149893605889</v>
      </c>
      <c r="L30" s="11"/>
      <c r="M30" s="46"/>
      <c r="O30" s="12"/>
      <c r="P30" s="12"/>
      <c r="Q30" s="12"/>
      <c r="R30" s="12"/>
      <c r="S30" s="12"/>
      <c r="T30" s="12"/>
    </row>
    <row r="31" spans="1:20">
      <c r="A31" s="9"/>
      <c r="B31" s="151" t="s">
        <v>48</v>
      </c>
      <c r="C31" s="169">
        <v>11281</v>
      </c>
      <c r="D31" s="169">
        <v>56368</v>
      </c>
      <c r="E31" s="169">
        <v>11955</v>
      </c>
      <c r="F31" s="169">
        <v>21786</v>
      </c>
      <c r="G31" s="169">
        <v>8757</v>
      </c>
      <c r="H31" s="179">
        <v>22681</v>
      </c>
      <c r="I31" s="170">
        <v>159.00422519127554</v>
      </c>
      <c r="J31" s="170">
        <v>259.00422519127557</v>
      </c>
      <c r="K31" s="170">
        <v>-59.804461580831727</v>
      </c>
      <c r="L31" s="11"/>
      <c r="M31" s="46"/>
      <c r="O31" s="12"/>
      <c r="P31" s="12"/>
      <c r="Q31" s="12"/>
      <c r="R31" s="12"/>
      <c r="S31" s="12"/>
      <c r="T31" s="12"/>
    </row>
    <row r="32" spans="1:20" ht="17.25" customHeight="1">
      <c r="A32" s="9"/>
      <c r="B32" s="151" t="s">
        <v>57</v>
      </c>
      <c r="C32" s="169">
        <v>13147</v>
      </c>
      <c r="D32" s="169">
        <v>34798</v>
      </c>
      <c r="E32" s="169">
        <v>23675</v>
      </c>
      <c r="F32" s="169">
        <v>22993</v>
      </c>
      <c r="G32" s="169">
        <v>29500</v>
      </c>
      <c r="H32" s="179">
        <v>16259</v>
      </c>
      <c r="I32" s="170">
        <v>-44.884745762711866</v>
      </c>
      <c r="J32" s="170">
        <v>55.115254237288134</v>
      </c>
      <c r="K32" s="170">
        <v>28.299917366154915</v>
      </c>
      <c r="L32" s="11"/>
      <c r="N32" s="4">
        <v>1</v>
      </c>
      <c r="O32" s="12">
        <v>6279817</v>
      </c>
      <c r="P32" s="12">
        <v>6145529</v>
      </c>
      <c r="Q32" s="12">
        <v>6231878</v>
      </c>
      <c r="R32" s="12">
        <v>6281878</v>
      </c>
      <c r="S32" s="12">
        <v>6095116</v>
      </c>
    </row>
    <row r="33" spans="1:38" ht="17.25" customHeight="1">
      <c r="A33" s="9"/>
      <c r="B33" s="151" t="s">
        <v>171</v>
      </c>
      <c r="C33" s="169">
        <v>0</v>
      </c>
      <c r="D33" s="169">
        <v>0</v>
      </c>
      <c r="E33" s="169">
        <v>0</v>
      </c>
      <c r="F33" s="169">
        <v>0</v>
      </c>
      <c r="G33" s="169">
        <v>0</v>
      </c>
      <c r="H33" s="179">
        <v>11281</v>
      </c>
      <c r="I33" s="170"/>
      <c r="J33" s="170"/>
      <c r="K33" s="170"/>
      <c r="L33" s="92"/>
    </row>
    <row r="34" spans="1:38" ht="18.75" customHeight="1">
      <c r="A34" s="9"/>
      <c r="B34" s="171"/>
      <c r="C34" s="172"/>
      <c r="D34" s="212"/>
      <c r="E34" s="172"/>
      <c r="F34" s="172"/>
      <c r="G34" s="172"/>
      <c r="H34" s="173"/>
      <c r="I34" s="174"/>
      <c r="J34" s="174"/>
      <c r="K34" s="174"/>
      <c r="L34" s="11"/>
    </row>
    <row r="35" spans="1:38" ht="16.5" customHeight="1">
      <c r="A35" s="9"/>
      <c r="B35" s="163" t="s">
        <v>3</v>
      </c>
      <c r="C35" s="175"/>
      <c r="D35" s="176">
        <v>-2.1384062624754785</v>
      </c>
      <c r="E35" s="168">
        <v>1.4050702551399619</v>
      </c>
      <c r="F35" s="168">
        <v>0.80232636133121815</v>
      </c>
      <c r="G35" s="168">
        <v>-2.7525685790141141</v>
      </c>
      <c r="H35" s="177">
        <v>30.595739212779915</v>
      </c>
      <c r="I35" s="178"/>
      <c r="J35" s="178"/>
      <c r="K35" s="178"/>
      <c r="L35" s="11"/>
    </row>
    <row r="36" spans="1:38" ht="14.25" customHeight="1">
      <c r="A36" s="9"/>
      <c r="B36" s="156"/>
      <c r="C36" s="157"/>
      <c r="D36" s="157"/>
      <c r="E36" s="157"/>
      <c r="F36" s="157"/>
      <c r="G36" s="157"/>
      <c r="H36" s="153"/>
      <c r="I36" s="154"/>
      <c r="J36" s="154"/>
      <c r="K36" s="154"/>
      <c r="L36" s="11"/>
      <c r="M36" s="71"/>
    </row>
    <row r="37" spans="1:38" s="84" customFormat="1" ht="14.25" customHeight="1">
      <c r="A37" s="90"/>
      <c r="B37" s="156"/>
      <c r="C37" s="241" t="s">
        <v>77</v>
      </c>
      <c r="D37" s="241"/>
      <c r="E37" s="241"/>
      <c r="F37" s="241"/>
      <c r="G37" s="241"/>
      <c r="H37" s="241"/>
      <c r="I37" s="241"/>
      <c r="J37" s="241"/>
      <c r="K37" s="241"/>
      <c r="L37" s="92"/>
      <c r="M37" s="71"/>
      <c r="N37" s="85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</row>
    <row r="38" spans="1:38" s="84" customFormat="1" ht="14.25" customHeight="1">
      <c r="A38" s="90"/>
      <c r="B38" s="156"/>
      <c r="C38" s="157"/>
      <c r="D38" s="157"/>
      <c r="E38" s="157"/>
      <c r="F38" s="157"/>
      <c r="G38" s="157"/>
      <c r="H38" s="153"/>
      <c r="I38" s="154"/>
      <c r="J38" s="154"/>
      <c r="K38" s="154"/>
      <c r="L38" s="92"/>
      <c r="M38" s="71"/>
      <c r="N38" s="85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</row>
    <row r="39" spans="1:38" s="57" customFormat="1">
      <c r="A39" s="58"/>
      <c r="B39" s="134"/>
      <c r="C39" s="240"/>
      <c r="D39" s="240"/>
      <c r="E39" s="240"/>
      <c r="F39" s="240"/>
      <c r="G39" s="240"/>
      <c r="H39" s="240"/>
      <c r="I39" s="240"/>
      <c r="J39" s="240"/>
      <c r="K39" s="240"/>
      <c r="L39" s="92"/>
      <c r="M39" s="72" t="s">
        <v>6</v>
      </c>
      <c r="N39" s="54"/>
      <c r="O39" s="54"/>
      <c r="P39" s="54"/>
      <c r="Q39" s="54"/>
      <c r="R39" s="55"/>
      <c r="S39" s="55"/>
      <c r="T39" s="55"/>
      <c r="U39" s="55"/>
      <c r="V39" s="56"/>
      <c r="W39" s="56"/>
      <c r="X39" s="64"/>
      <c r="Y39" s="64"/>
      <c r="Z39" s="64"/>
      <c r="AA39" s="64"/>
    </row>
    <row r="40" spans="1:38" s="57" customFormat="1">
      <c r="A40" s="58"/>
      <c r="B40" s="134"/>
      <c r="C40" s="158"/>
      <c r="D40" s="158"/>
      <c r="E40" s="158"/>
      <c r="F40" s="158"/>
      <c r="G40" s="158"/>
      <c r="H40" s="158"/>
      <c r="I40" s="158"/>
      <c r="J40" s="158"/>
      <c r="K40" s="158"/>
      <c r="L40" s="92"/>
      <c r="M40" s="72"/>
      <c r="N40" s="54"/>
      <c r="O40" s="54"/>
      <c r="P40" s="54"/>
      <c r="Q40" s="54"/>
      <c r="R40" s="55"/>
      <c r="S40" s="55"/>
      <c r="T40" s="55"/>
      <c r="U40" s="55"/>
      <c r="V40" s="56"/>
      <c r="W40" s="56"/>
      <c r="X40" s="64"/>
      <c r="Y40" s="64"/>
      <c r="Z40" s="64"/>
      <c r="AA40" s="64"/>
    </row>
    <row r="41" spans="1:38" s="57" customFormat="1">
      <c r="A41" s="58"/>
      <c r="B41" s="134"/>
      <c r="C41" s="135"/>
      <c r="D41" s="135"/>
      <c r="E41" s="135"/>
      <c r="F41" s="136"/>
      <c r="G41" s="136"/>
      <c r="H41" s="136"/>
      <c r="I41" s="137"/>
      <c r="J41" s="137"/>
      <c r="K41" s="134"/>
      <c r="L41" s="77"/>
      <c r="M41" s="72"/>
      <c r="N41" s="54"/>
      <c r="O41" s="54"/>
      <c r="P41" s="54"/>
      <c r="Q41" s="54"/>
      <c r="R41" s="55"/>
      <c r="S41" s="55"/>
      <c r="T41" s="55"/>
      <c r="U41" s="55"/>
      <c r="V41" s="56"/>
      <c r="W41" s="56"/>
      <c r="X41" s="64"/>
      <c r="Y41" s="64"/>
      <c r="Z41" s="64"/>
      <c r="AA41" s="64"/>
    </row>
    <row r="42" spans="1:38" s="57" customFormat="1">
      <c r="A42" s="58"/>
      <c r="B42" s="134"/>
      <c r="C42" s="135"/>
      <c r="D42" s="135"/>
      <c r="E42" s="135"/>
      <c r="F42" s="136"/>
      <c r="G42" s="136"/>
      <c r="H42" s="136"/>
      <c r="I42" s="137"/>
      <c r="J42" s="137"/>
      <c r="K42" s="134"/>
      <c r="L42" s="77"/>
      <c r="M42" s="72"/>
      <c r="N42" s="54"/>
      <c r="O42" s="54"/>
      <c r="P42" s="54"/>
      <c r="Q42" s="54"/>
      <c r="R42" s="55"/>
      <c r="S42" s="55"/>
      <c r="T42" s="55"/>
      <c r="U42" s="55"/>
      <c r="V42" s="56"/>
      <c r="W42" s="56"/>
      <c r="X42" s="64"/>
      <c r="Y42" s="64"/>
      <c r="Z42" s="64"/>
      <c r="AA42" s="64"/>
    </row>
    <row r="43" spans="1:38" s="57" customFormat="1">
      <c r="A43" s="58"/>
      <c r="B43" s="134"/>
      <c r="C43" s="135"/>
      <c r="D43" s="135"/>
      <c r="E43" s="135"/>
      <c r="F43" s="136"/>
      <c r="G43" s="136"/>
      <c r="H43" s="136"/>
      <c r="I43" s="137"/>
      <c r="J43" s="137"/>
      <c r="K43" s="134"/>
      <c r="L43" s="77"/>
      <c r="M43" s="72"/>
      <c r="N43" s="54"/>
      <c r="O43" s="54"/>
      <c r="P43" s="54"/>
      <c r="Q43" s="54"/>
      <c r="R43" s="55"/>
      <c r="S43" s="55"/>
      <c r="T43" s="55"/>
      <c r="U43" s="55"/>
      <c r="V43" s="56"/>
      <c r="W43" s="56"/>
      <c r="X43" s="64"/>
      <c r="Y43" s="64"/>
      <c r="Z43" s="64"/>
      <c r="AA43" s="64"/>
    </row>
    <row r="44" spans="1:38" s="57" customFormat="1">
      <c r="A44" s="58"/>
      <c r="B44" s="134"/>
      <c r="C44" s="135"/>
      <c r="D44" s="135"/>
      <c r="E44" s="135"/>
      <c r="F44" s="136"/>
      <c r="G44" s="136"/>
      <c r="H44" s="136"/>
      <c r="I44" s="137"/>
      <c r="J44" s="137"/>
      <c r="K44" s="134"/>
      <c r="L44" s="77"/>
      <c r="M44" s="72"/>
      <c r="N44" s="54"/>
      <c r="O44" s="54"/>
      <c r="P44" s="54"/>
      <c r="Q44" s="54"/>
      <c r="R44" s="55"/>
      <c r="S44" s="55"/>
      <c r="T44" s="55"/>
      <c r="U44" s="55"/>
      <c r="V44" s="56"/>
      <c r="W44" s="56"/>
      <c r="X44" s="64"/>
      <c r="Y44" s="64"/>
      <c r="Z44" s="64"/>
      <c r="AA44" s="64"/>
    </row>
    <row r="45" spans="1:38" s="57" customFormat="1">
      <c r="A45" s="58"/>
      <c r="B45" s="134"/>
      <c r="C45" s="135"/>
      <c r="D45" s="135"/>
      <c r="E45" s="135"/>
      <c r="F45" s="136"/>
      <c r="G45" s="136"/>
      <c r="H45" s="136"/>
      <c r="I45" s="137"/>
      <c r="J45" s="137"/>
      <c r="K45" s="134"/>
      <c r="L45" s="77"/>
      <c r="M45" s="72"/>
      <c r="N45" s="54"/>
      <c r="O45" s="54"/>
      <c r="P45" s="54"/>
      <c r="Q45" s="54"/>
      <c r="R45" s="55"/>
      <c r="S45" s="55"/>
      <c r="T45" s="55"/>
      <c r="U45" s="55"/>
      <c r="V45" s="56"/>
      <c r="W45" s="56"/>
      <c r="X45" s="64"/>
      <c r="Y45" s="64"/>
      <c r="Z45" s="64"/>
      <c r="AA45" s="64"/>
    </row>
    <row r="46" spans="1:38" s="57" customFormat="1">
      <c r="A46" s="58"/>
      <c r="B46" s="134"/>
      <c r="C46" s="135"/>
      <c r="D46" s="135"/>
      <c r="E46" s="135"/>
      <c r="F46" s="136"/>
      <c r="G46" s="136"/>
      <c r="H46" s="136"/>
      <c r="I46" s="137"/>
      <c r="J46" s="137"/>
      <c r="K46" s="134"/>
      <c r="L46" s="77"/>
      <c r="M46" s="72"/>
      <c r="N46" s="54"/>
      <c r="O46" s="54"/>
      <c r="P46" s="54"/>
      <c r="Q46" s="54"/>
      <c r="R46" s="55"/>
      <c r="S46" s="55"/>
      <c r="T46" s="55"/>
      <c r="U46" s="55"/>
      <c r="V46" s="56"/>
      <c r="W46" s="56"/>
      <c r="X46" s="64"/>
      <c r="Y46" s="64"/>
      <c r="Z46" s="64"/>
      <c r="AA46" s="64"/>
    </row>
    <row r="47" spans="1:38" s="57" customFormat="1">
      <c r="A47" s="58"/>
      <c r="B47" s="134"/>
      <c r="C47" s="135"/>
      <c r="D47" s="135"/>
      <c r="E47" s="135"/>
      <c r="F47" s="136"/>
      <c r="G47" s="136"/>
      <c r="H47" s="136"/>
      <c r="I47" s="137"/>
      <c r="J47" s="137"/>
      <c r="K47" s="134"/>
      <c r="L47" s="77"/>
      <c r="M47" s="72"/>
      <c r="N47" s="54"/>
      <c r="O47" s="54"/>
      <c r="P47" s="54"/>
      <c r="Q47" s="54"/>
      <c r="R47" s="55"/>
      <c r="S47" s="55"/>
      <c r="T47" s="55"/>
      <c r="U47" s="55"/>
      <c r="V47" s="56"/>
      <c r="W47" s="56"/>
      <c r="X47" s="64"/>
      <c r="Y47" s="64"/>
      <c r="Z47" s="64"/>
      <c r="AA47" s="64"/>
    </row>
    <row r="48" spans="1:38" s="57" customFormat="1">
      <c r="A48" s="58"/>
      <c r="B48" s="134"/>
      <c r="C48" s="135"/>
      <c r="D48" s="135"/>
      <c r="E48" s="135"/>
      <c r="F48" s="136"/>
      <c r="G48" s="136"/>
      <c r="H48" s="136"/>
      <c r="I48" s="137"/>
      <c r="J48" s="137"/>
      <c r="K48" s="134"/>
      <c r="L48" s="77"/>
      <c r="M48" s="72"/>
      <c r="N48" s="54"/>
      <c r="O48" s="54"/>
      <c r="P48" s="54"/>
      <c r="Q48" s="54"/>
      <c r="R48" s="55"/>
      <c r="S48" s="55"/>
      <c r="T48" s="55"/>
      <c r="U48" s="55"/>
      <c r="V48" s="56"/>
      <c r="W48" s="56"/>
      <c r="X48" s="64"/>
      <c r="Y48" s="64"/>
      <c r="Z48" s="64"/>
      <c r="AA48" s="64"/>
    </row>
    <row r="49" spans="1:27" s="57" customFormat="1">
      <c r="A49" s="58"/>
      <c r="B49" s="134"/>
      <c r="C49" s="135"/>
      <c r="D49" s="135"/>
      <c r="E49" s="135"/>
      <c r="F49" s="136"/>
      <c r="G49" s="136"/>
      <c r="H49" s="136"/>
      <c r="I49" s="137"/>
      <c r="J49" s="137"/>
      <c r="K49" s="134"/>
      <c r="L49" s="77"/>
      <c r="M49" s="72"/>
      <c r="N49" s="54"/>
      <c r="O49" s="54"/>
      <c r="P49" s="54"/>
      <c r="Q49" s="54"/>
      <c r="R49" s="55"/>
      <c r="S49" s="55"/>
      <c r="T49" s="55"/>
      <c r="U49" s="55"/>
      <c r="V49" s="56"/>
      <c r="W49" s="56"/>
      <c r="X49" s="64"/>
      <c r="Y49" s="64"/>
      <c r="Z49" s="64"/>
      <c r="AA49" s="64"/>
    </row>
    <row r="50" spans="1:27" s="57" customFormat="1">
      <c r="A50" s="58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34"/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58"/>
      <c r="B52" s="134"/>
      <c r="C52" s="135"/>
      <c r="D52" s="135"/>
      <c r="E52" s="135"/>
      <c r="F52" s="136"/>
      <c r="G52" s="136"/>
      <c r="H52" s="136"/>
      <c r="I52" s="137"/>
      <c r="J52" s="137"/>
      <c r="K52" s="134"/>
      <c r="L52" s="77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7" customFormat="1">
      <c r="A53" s="58"/>
      <c r="B53" s="128" t="s">
        <v>172</v>
      </c>
      <c r="C53" s="135"/>
      <c r="D53" s="135"/>
      <c r="E53" s="135"/>
      <c r="F53" s="136"/>
      <c r="G53" s="136"/>
      <c r="H53" s="136"/>
      <c r="I53" s="137"/>
      <c r="J53" s="137"/>
      <c r="K53" s="134"/>
      <c r="L53" s="77"/>
      <c r="M53" s="72"/>
      <c r="N53" s="54"/>
      <c r="O53" s="54"/>
      <c r="P53" s="54"/>
      <c r="Q53" s="54"/>
      <c r="R53" s="55"/>
      <c r="S53" s="55"/>
      <c r="T53" s="55"/>
      <c r="U53" s="55"/>
      <c r="V53" s="56"/>
      <c r="W53" s="56"/>
      <c r="X53" s="64"/>
      <c r="Y53" s="64"/>
      <c r="Z53" s="64"/>
      <c r="AA53" s="64"/>
    </row>
    <row r="54" spans="1:27" s="57" customFormat="1">
      <c r="A54" s="68"/>
      <c r="B54" s="127" t="s">
        <v>32</v>
      </c>
      <c r="C54" s="159"/>
      <c r="D54" s="159"/>
      <c r="E54" s="159"/>
      <c r="F54" s="160"/>
      <c r="G54" s="160"/>
      <c r="H54" s="160"/>
      <c r="I54" s="161"/>
      <c r="J54" s="161"/>
      <c r="K54" s="139"/>
      <c r="L54" s="78"/>
      <c r="M54" s="72"/>
      <c r="N54" s="54"/>
      <c r="O54" s="54"/>
      <c r="P54" s="54"/>
      <c r="Q54" s="54"/>
      <c r="R54" s="55"/>
      <c r="S54" s="55"/>
      <c r="T54" s="55"/>
      <c r="U54" s="55"/>
      <c r="V54" s="56"/>
      <c r="W54" s="56"/>
      <c r="X54" s="64"/>
      <c r="Y54" s="64"/>
      <c r="Z54" s="64"/>
      <c r="AA54" s="64"/>
    </row>
    <row r="55" spans="1:27" s="54" customFormat="1">
      <c r="A55" s="73"/>
      <c r="B55" s="72"/>
      <c r="C55" s="65"/>
      <c r="D55" s="65"/>
      <c r="E55" s="65"/>
      <c r="F55" s="66"/>
      <c r="G55" s="66"/>
      <c r="H55" s="66"/>
      <c r="I55" s="67"/>
      <c r="J55" s="67"/>
      <c r="K55" s="60"/>
      <c r="L55" s="72"/>
      <c r="M55" s="72"/>
    </row>
    <row r="56" spans="1:27" s="54" customFormat="1">
      <c r="A56" s="73"/>
      <c r="B56" s="63" t="str">
        <f>+B14</f>
        <v>Usaquén</v>
      </c>
      <c r="C56" s="63" t="str">
        <f>+B15</f>
        <v>Suba</v>
      </c>
      <c r="D56" s="63" t="str">
        <f>+B16</f>
        <v>Chapinero</v>
      </c>
      <c r="E56" s="63" t="str">
        <f>+B17</f>
        <v>Kennedy</v>
      </c>
      <c r="F56" s="63" t="str">
        <f>+B18</f>
        <v>Engativá</v>
      </c>
      <c r="G56" s="63" t="str">
        <f>+B19</f>
        <v>Fontibón</v>
      </c>
      <c r="H56" s="63" t="str">
        <f>+B20</f>
        <v>Puente Aranda</v>
      </c>
      <c r="I56" s="63" t="str">
        <f>+B21</f>
        <v>Teusaquillo</v>
      </c>
      <c r="J56" s="63" t="str">
        <f>+B22</f>
        <v>Santafé</v>
      </c>
      <c r="K56" s="63" t="str">
        <f>+B23</f>
        <v>Ciudad Bolívar</v>
      </c>
      <c r="L56" s="63" t="str">
        <f>+B24</f>
        <v>Barrios Unidos</v>
      </c>
      <c r="M56" s="63" t="str">
        <f>+B25</f>
        <v>La Candelaria</v>
      </c>
      <c r="N56" s="63">
        <f t="shared" ref="N56" si="0">+N14</f>
        <v>0</v>
      </c>
      <c r="O56" s="63" t="str">
        <f>+B26</f>
        <v>Bosa</v>
      </c>
      <c r="P56" s="63" t="str">
        <f>+B27</f>
        <v>Usme</v>
      </c>
      <c r="Q56" s="63" t="str">
        <f>+B28</f>
        <v>San Cristóbal</v>
      </c>
      <c r="R56" s="63" t="str">
        <f>+B29</f>
        <v>Rafael Uribe Uribe</v>
      </c>
      <c r="S56" s="63" t="str">
        <f>+B30</f>
        <v>Los Mártires</v>
      </c>
      <c r="T56" s="63" t="str">
        <f>+B31</f>
        <v>Tunjuelito</v>
      </c>
      <c r="U56" s="54" t="str">
        <f>+B32</f>
        <v>Antonio Nariño</v>
      </c>
      <c r="V56" s="54" t="str">
        <f>+B33</f>
        <v>Sin información*</v>
      </c>
    </row>
    <row r="57" spans="1:27" s="54" customFormat="1">
      <c r="B57" s="53">
        <f>+I14</f>
        <v>28.17803148207274</v>
      </c>
      <c r="C57" s="53">
        <f>+I15</f>
        <v>27.327282480921799</v>
      </c>
      <c r="D57" s="53">
        <f>+I16</f>
        <v>23.096169486678875</v>
      </c>
      <c r="E57" s="53">
        <f>+I17</f>
        <v>113.92935294373902</v>
      </c>
      <c r="F57" s="53">
        <f>+I18</f>
        <v>66.348855190783198</v>
      </c>
      <c r="G57" s="53">
        <f>+I19</f>
        <v>5.625533396100213</v>
      </c>
      <c r="H57" s="53">
        <f>+I20</f>
        <v>112.72386940837595</v>
      </c>
      <c r="I57" s="53">
        <f>+I21</f>
        <v>23.986903655794613</v>
      </c>
      <c r="J57" s="53">
        <f>+I22</f>
        <v>19.533845232260518</v>
      </c>
      <c r="K57" s="53">
        <f>+I23</f>
        <v>4.6956808985052501</v>
      </c>
      <c r="L57" s="53">
        <f>+I24</f>
        <v>41.738531861740391</v>
      </c>
      <c r="M57" s="53">
        <f>+I25</f>
        <v>4.7866912932849504</v>
      </c>
      <c r="N57" s="53">
        <f>+I26</f>
        <v>-14.5786017576775</v>
      </c>
      <c r="O57" s="53">
        <f>+N15</f>
        <v>0</v>
      </c>
      <c r="P57" s="53">
        <f>+I27</f>
        <v>-46.901277134714846</v>
      </c>
      <c r="Q57" s="53">
        <f>+I28</f>
        <v>-20.379645545610813</v>
      </c>
      <c r="R57" s="53">
        <f>+I29</f>
        <v>-21.705107761100795</v>
      </c>
      <c r="S57" s="53">
        <f>+I30</f>
        <v>-30.449707291112293</v>
      </c>
      <c r="T57" s="53">
        <f>+I31</f>
        <v>159.00422519127554</v>
      </c>
      <c r="U57" s="53">
        <f>+I32</f>
        <v>-44.884745762711866</v>
      </c>
      <c r="V57" s="53">
        <f>+I33</f>
        <v>0</v>
      </c>
      <c r="W57" s="53"/>
    </row>
    <row r="58" spans="1:27" s="54" customFormat="1"/>
    <row r="59" spans="1:27" s="54" customFormat="1"/>
    <row r="60" spans="1:27" s="54" customFormat="1">
      <c r="C60" s="63"/>
      <c r="D60" s="63"/>
      <c r="E60" s="63"/>
      <c r="F60" s="63"/>
      <c r="G60" s="63"/>
      <c r="H60" s="63"/>
    </row>
    <row r="61" spans="1:27" s="55" customFormat="1">
      <c r="C61" s="70"/>
      <c r="D61" s="70"/>
      <c r="E61" s="70"/>
      <c r="F61" s="70"/>
      <c r="G61" s="70"/>
      <c r="H61" s="70"/>
    </row>
    <row r="62" spans="1:27" s="2" customFormat="1">
      <c r="B62" s="44">
        <v>7389400</v>
      </c>
      <c r="C62" s="48" t="s">
        <v>12</v>
      </c>
      <c r="D62" s="47">
        <v>6805.8512499999997</v>
      </c>
    </row>
    <row r="63" spans="1:27" s="2" customFormat="1">
      <c r="B63" s="44">
        <v>7405125</v>
      </c>
      <c r="C63" s="48" t="s">
        <v>13</v>
      </c>
      <c r="D63" s="47">
        <v>7093.1805000000004</v>
      </c>
    </row>
    <row r="64" spans="1:27" s="2" customFormat="1">
      <c r="B64" s="44">
        <v>7299121</v>
      </c>
      <c r="C64" s="48" t="s">
        <v>14</v>
      </c>
      <c r="D64" s="47">
        <v>7273.4759999999997</v>
      </c>
    </row>
    <row r="65" spans="2:5" s="2" customFormat="1">
      <c r="B65" s="44">
        <v>6832984</v>
      </c>
      <c r="C65" s="48" t="s">
        <v>15</v>
      </c>
      <c r="D65" s="47">
        <v>7231.6575000000003</v>
      </c>
    </row>
    <row r="66" spans="2:5" s="2" customFormat="1">
      <c r="B66" s="44">
        <v>6979952</v>
      </c>
      <c r="C66" s="48" t="s">
        <v>16</v>
      </c>
      <c r="D66" s="47">
        <v>7129.2955000000002</v>
      </c>
    </row>
    <row r="67" spans="2:5" s="2" customFormat="1">
      <c r="B67" s="44">
        <v>6279817</v>
      </c>
      <c r="C67" s="48" t="s">
        <v>17</v>
      </c>
      <c r="D67" s="47">
        <v>6847.9684999999999</v>
      </c>
    </row>
    <row r="68" spans="2:5" s="2" customFormat="1">
      <c r="B68" s="44">
        <v>6093961</v>
      </c>
      <c r="C68" s="48" t="s">
        <v>18</v>
      </c>
      <c r="D68" s="47">
        <v>6546.6785</v>
      </c>
    </row>
    <row r="69" spans="2:5" s="2" customFormat="1">
      <c r="B69" s="44">
        <v>5469988</v>
      </c>
      <c r="C69" s="48" t="s">
        <v>19</v>
      </c>
      <c r="D69" s="47">
        <v>6205.9295000000002</v>
      </c>
      <c r="E69" s="41"/>
    </row>
    <row r="70" spans="2:5" s="2" customFormat="1">
      <c r="B70" s="44">
        <v>5941344</v>
      </c>
      <c r="C70" s="48" t="s">
        <v>20</v>
      </c>
      <c r="D70" s="47">
        <v>5946.2775000000001</v>
      </c>
      <c r="E70" s="41"/>
    </row>
    <row r="71" spans="2:5" s="2" customFormat="1">
      <c r="B71" s="44">
        <v>6145529</v>
      </c>
      <c r="C71" s="48" t="s">
        <v>21</v>
      </c>
      <c r="D71" s="47">
        <v>5912.7055</v>
      </c>
      <c r="E71" s="41"/>
    </row>
    <row r="72" spans="2:5" s="2" customFormat="1">
      <c r="B72" s="44">
        <v>6209547</v>
      </c>
      <c r="C72" s="48" t="s">
        <v>22</v>
      </c>
      <c r="D72" s="47">
        <v>5941.6019999999999</v>
      </c>
      <c r="E72" s="41"/>
    </row>
    <row r="73" spans="2:5" s="2" customFormat="1">
      <c r="B73" s="44">
        <v>5987990</v>
      </c>
      <c r="C73" s="48" t="s">
        <v>23</v>
      </c>
      <c r="D73" s="47">
        <v>6071.1025</v>
      </c>
      <c r="E73" s="41"/>
    </row>
    <row r="74" spans="2:5" s="2" customFormat="1">
      <c r="B74" s="44">
        <v>5810996</v>
      </c>
      <c r="C74" s="48" t="s">
        <v>24</v>
      </c>
      <c r="D74" s="47">
        <v>6038.5155000000004</v>
      </c>
      <c r="E74" s="41"/>
    </row>
    <row r="75" spans="2:5" s="2" customFormat="1">
      <c r="B75" s="44">
        <v>6231878</v>
      </c>
      <c r="C75" s="48" t="s">
        <v>25</v>
      </c>
      <c r="D75" s="47">
        <v>6060.10275</v>
      </c>
      <c r="E75" s="41"/>
    </row>
    <row r="76" spans="2:5" s="2" customFormat="1">
      <c r="B76" s="44">
        <v>6449419</v>
      </c>
      <c r="C76" s="48" t="s">
        <v>26</v>
      </c>
      <c r="D76" s="47">
        <v>6120.0707499999999</v>
      </c>
      <c r="E76" s="41"/>
    </row>
    <row r="77" spans="2:5" s="2" customFormat="1">
      <c r="B77" s="44">
        <v>6199402</v>
      </c>
      <c r="C77" s="48" t="s">
        <v>27</v>
      </c>
      <c r="D77" s="47">
        <v>6172.9237499999999</v>
      </c>
      <c r="E77" s="41"/>
    </row>
    <row r="78" spans="2:5" s="2" customFormat="1">
      <c r="B78" s="44">
        <v>6498148</v>
      </c>
      <c r="C78" s="48" t="s">
        <v>28</v>
      </c>
      <c r="D78" s="47">
        <v>6344.7117500000004</v>
      </c>
      <c r="E78" s="41"/>
    </row>
    <row r="79" spans="2:5" s="2" customFormat="1">
      <c r="B79" s="44">
        <v>6281878</v>
      </c>
      <c r="C79" s="48" t="s">
        <v>29</v>
      </c>
      <c r="D79" s="47">
        <v>6357.2117500000004</v>
      </c>
      <c r="E79" s="41"/>
    </row>
    <row r="80" spans="2:5" s="2" customFormat="1">
      <c r="B80" s="44">
        <v>6351873</v>
      </c>
      <c r="C80" s="48" t="s">
        <v>30</v>
      </c>
      <c r="D80" s="47">
        <v>6332.8252499999999</v>
      </c>
      <c r="E80" s="41"/>
    </row>
    <row r="81" spans="2:5" s="2" customFormat="1">
      <c r="B81" s="44">
        <v>6348056</v>
      </c>
      <c r="C81" s="48" t="s">
        <v>33</v>
      </c>
      <c r="D81" s="47">
        <v>6369.9887500000004</v>
      </c>
      <c r="E81" s="41"/>
    </row>
    <row r="82" spans="2:5" s="2" customFormat="1">
      <c r="B82" s="44">
        <v>6042462</v>
      </c>
      <c r="C82" s="48" t="s">
        <v>35</v>
      </c>
      <c r="D82" s="47">
        <v>6256.0672500000001</v>
      </c>
      <c r="E82" s="41"/>
    </row>
    <row r="83" spans="2:5" s="2" customFormat="1">
      <c r="B83" s="44">
        <v>6095116</v>
      </c>
      <c r="C83" s="48" t="s">
        <v>37</v>
      </c>
      <c r="D83" s="47">
        <v>6209.3767500000004</v>
      </c>
      <c r="E83" s="41"/>
    </row>
    <row r="84" spans="2:5" s="2" customFormat="1">
      <c r="B84" s="44">
        <v>6413962</v>
      </c>
      <c r="C84" s="48" t="s">
        <v>38</v>
      </c>
      <c r="D84" s="47">
        <v>6224.8990000000003</v>
      </c>
      <c r="E84" s="41"/>
    </row>
    <row r="85" spans="2:5" s="2" customFormat="1">
      <c r="B85" s="44">
        <v>6196253</v>
      </c>
      <c r="C85" s="48" t="s">
        <v>39</v>
      </c>
      <c r="D85" s="47">
        <v>6186.9482500000004</v>
      </c>
      <c r="E85" s="41"/>
    </row>
    <row r="86" spans="2:5" s="2" customFormat="1">
      <c r="B86" s="44">
        <v>6916438</v>
      </c>
      <c r="C86" s="48" t="s">
        <v>42</v>
      </c>
      <c r="D86" s="47">
        <v>6405.4422500000001</v>
      </c>
      <c r="E86" s="41"/>
    </row>
    <row r="87" spans="2:5" s="2" customFormat="1">
      <c r="B87" s="47"/>
      <c r="C87" s="48"/>
      <c r="D87" s="47"/>
      <c r="E87" s="41"/>
    </row>
    <row r="88" spans="2:5" s="2" customFormat="1">
      <c r="B88" s="47"/>
      <c r="C88" s="48"/>
      <c r="D88" s="47"/>
      <c r="E88" s="41"/>
    </row>
    <row r="89" spans="2:5" s="2" customFormat="1">
      <c r="B89" s="47"/>
      <c r="C89" s="48"/>
      <c r="D89" s="47"/>
      <c r="E89" s="41"/>
    </row>
    <row r="90" spans="2:5" s="2" customFormat="1">
      <c r="B90" s="12"/>
      <c r="D90" s="43"/>
      <c r="E90" s="41"/>
    </row>
    <row r="91" spans="2:5" s="2" customFormat="1">
      <c r="B91" s="12"/>
      <c r="D91" s="43"/>
      <c r="E91" s="41"/>
    </row>
    <row r="92" spans="2:5" s="2" customFormat="1">
      <c r="B92" s="12"/>
      <c r="D92" s="43"/>
      <c r="E92" s="41"/>
    </row>
    <row r="93" spans="2:5" s="2" customFormat="1">
      <c r="B93" s="12"/>
      <c r="D93" s="43"/>
      <c r="E93" s="41"/>
    </row>
    <row r="94" spans="2:5" s="2" customFormat="1">
      <c r="B94" s="12"/>
      <c r="D94" s="43"/>
      <c r="E94" s="41"/>
    </row>
    <row r="95" spans="2:5" s="2" customFormat="1">
      <c r="B95" s="12"/>
      <c r="D95" s="43"/>
      <c r="E95" s="41"/>
    </row>
    <row r="96" spans="2:5" s="2" customFormat="1">
      <c r="B96" s="12"/>
      <c r="D96" s="43"/>
      <c r="E96" s="41"/>
    </row>
    <row r="97" spans="2:5" s="2" customFormat="1">
      <c r="B97" s="12"/>
      <c r="D97" s="43"/>
      <c r="E97" s="41"/>
    </row>
    <row r="98" spans="2:5" s="2" customFormat="1">
      <c r="B98" s="12"/>
      <c r="D98" s="43"/>
      <c r="E98" s="41"/>
    </row>
    <row r="99" spans="2:5" s="2" customFormat="1">
      <c r="B99" s="12"/>
      <c r="D99" s="43"/>
      <c r="E99" s="41"/>
    </row>
    <row r="100" spans="2:5" s="2" customFormat="1">
      <c r="B100" s="12"/>
      <c r="D100" s="43"/>
      <c r="E100" s="41"/>
    </row>
    <row r="101" spans="2:5" s="2" customFormat="1">
      <c r="B101" s="12"/>
      <c r="D101" s="43"/>
      <c r="E101" s="41"/>
    </row>
    <row r="102" spans="2:5" s="2" customFormat="1">
      <c r="B102" s="12"/>
      <c r="D102" s="43"/>
      <c r="E102" s="41"/>
    </row>
    <row r="103" spans="2:5" s="2" customFormat="1">
      <c r="B103" s="12"/>
      <c r="D103" s="43"/>
      <c r="E103" s="41"/>
    </row>
    <row r="104" spans="2:5" s="2" customFormat="1">
      <c r="B104" s="12"/>
      <c r="D104" s="43"/>
      <c r="E104" s="41"/>
    </row>
    <row r="105" spans="2:5" s="2" customFormat="1">
      <c r="B105" s="12"/>
      <c r="D105" s="43"/>
      <c r="E105" s="41"/>
    </row>
    <row r="106" spans="2:5" s="2" customFormat="1">
      <c r="B106" s="12"/>
      <c r="D106" s="43"/>
      <c r="E106" s="41"/>
    </row>
    <row r="107" spans="2:5" s="2" customFormat="1">
      <c r="B107" s="12"/>
      <c r="D107" s="43"/>
      <c r="E107" s="41"/>
    </row>
    <row r="108" spans="2:5" s="2" customFormat="1">
      <c r="B108" s="12"/>
      <c r="D108" s="43"/>
      <c r="E108" s="41"/>
    </row>
    <row r="109" spans="2:5" s="2" customFormat="1">
      <c r="B109" s="12"/>
      <c r="D109" s="43"/>
      <c r="E109" s="41"/>
    </row>
    <row r="110" spans="2:5" s="2" customFormat="1">
      <c r="B110" s="12"/>
      <c r="D110" s="43"/>
      <c r="E110" s="41"/>
    </row>
    <row r="111" spans="2:5" s="2" customFormat="1">
      <c r="B111" s="12"/>
      <c r="D111" s="43"/>
      <c r="E111" s="41"/>
    </row>
    <row r="112" spans="2:5" s="2" customFormat="1">
      <c r="B112" s="12"/>
      <c r="D112" s="43"/>
      <c r="E112" s="41"/>
    </row>
    <row r="113" spans="2:5" s="2" customFormat="1">
      <c r="B113" s="12"/>
      <c r="D113" s="43"/>
      <c r="E113" s="41"/>
    </row>
    <row r="114" spans="2:5" s="2" customFormat="1">
      <c r="B114" s="12"/>
      <c r="D114" s="43"/>
      <c r="E114" s="41"/>
    </row>
    <row r="115" spans="2:5" s="2" customFormat="1">
      <c r="B115" s="12"/>
      <c r="D115" s="43"/>
      <c r="E115" s="41"/>
    </row>
    <row r="116" spans="2:5" s="2" customFormat="1">
      <c r="B116" s="12"/>
      <c r="D116" s="43"/>
      <c r="E116" s="41"/>
    </row>
    <row r="117" spans="2:5" s="2" customFormat="1">
      <c r="B117" s="12"/>
      <c r="D117" s="43"/>
      <c r="E117" s="41"/>
    </row>
    <row r="118" spans="2:5" s="2" customFormat="1">
      <c r="B118" s="12"/>
      <c r="D118" s="43"/>
      <c r="E118" s="41"/>
    </row>
    <row r="119" spans="2:5" s="2" customFormat="1">
      <c r="B119" s="12"/>
      <c r="D119" s="43"/>
      <c r="E119" s="41"/>
    </row>
    <row r="120" spans="2:5" s="2" customFormat="1">
      <c r="B120" s="12"/>
      <c r="D120" s="43"/>
      <c r="E120" s="41"/>
    </row>
    <row r="121" spans="2:5" s="2" customFormat="1">
      <c r="B121" s="12"/>
      <c r="D121" s="43"/>
      <c r="E121" s="41"/>
    </row>
    <row r="122" spans="2:5" s="2" customFormat="1">
      <c r="B122" s="12"/>
      <c r="D122" s="43"/>
      <c r="E122" s="41"/>
    </row>
    <row r="123" spans="2:5" s="2" customFormat="1">
      <c r="B123" s="12"/>
      <c r="D123" s="43"/>
      <c r="E123" s="41"/>
    </row>
    <row r="124" spans="2:5" s="2" customFormat="1">
      <c r="B124" s="12"/>
      <c r="D124" s="43"/>
      <c r="E124" s="41"/>
    </row>
    <row r="125" spans="2:5" s="2" customFormat="1">
      <c r="B125" s="12"/>
      <c r="D125" s="43"/>
      <c r="E125" s="41"/>
    </row>
    <row r="126" spans="2:5" s="2" customFormat="1">
      <c r="B126" s="12"/>
      <c r="D126" s="43"/>
      <c r="E126" s="41"/>
    </row>
    <row r="127" spans="2:5" s="2" customFormat="1">
      <c r="B127" s="12"/>
      <c r="D127" s="43"/>
      <c r="E127" s="41"/>
    </row>
    <row r="128" spans="2:5" s="2" customFormat="1">
      <c r="B128" s="12"/>
      <c r="D128" s="43"/>
      <c r="E128" s="41"/>
    </row>
    <row r="129" spans="2:38" s="2" customFormat="1">
      <c r="B129" s="12"/>
      <c r="D129" s="43"/>
      <c r="E129" s="41"/>
    </row>
    <row r="130" spans="2:38" s="2" customFormat="1">
      <c r="B130" s="12"/>
      <c r="D130" s="43"/>
      <c r="E130" s="41"/>
    </row>
    <row r="131" spans="2:38" s="2" customFormat="1">
      <c r="B131" s="12"/>
      <c r="D131" s="43"/>
      <c r="E131" s="41"/>
    </row>
    <row r="132" spans="2:38" s="2" customFormat="1">
      <c r="B132" s="12"/>
      <c r="D132" s="43"/>
      <c r="E132" s="41"/>
    </row>
    <row r="133" spans="2:38" s="2" customFormat="1">
      <c r="B133" s="12"/>
      <c r="D133" s="43"/>
      <c r="E133" s="41"/>
    </row>
    <row r="134" spans="2:38" s="2" customFormat="1">
      <c r="B134" s="12"/>
      <c r="D134" s="43"/>
      <c r="E134" s="41"/>
    </row>
    <row r="135" spans="2:38" s="2" customFormat="1">
      <c r="B135" s="12"/>
      <c r="D135" s="43"/>
      <c r="E135" s="41"/>
    </row>
    <row r="136" spans="2:38" s="2" customFormat="1">
      <c r="B136" s="12"/>
      <c r="D136" s="43"/>
      <c r="E136" s="41"/>
    </row>
    <row r="137" spans="2:38" s="36" customFormat="1">
      <c r="B137" s="37"/>
      <c r="D137" s="38"/>
      <c r="E137" s="39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</row>
    <row r="138" spans="2:38" s="36" customFormat="1">
      <c r="B138" s="37"/>
      <c r="D138" s="38"/>
      <c r="E138" s="39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  <row r="139" spans="2:38" s="36" customFormat="1">
      <c r="D139" s="38"/>
      <c r="E139" s="39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2:38" s="36" customFormat="1">
      <c r="D140" s="38"/>
      <c r="E140" s="39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2:38" s="36" customFormat="1">
      <c r="D141" s="38"/>
      <c r="E141" s="39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2:38" s="36" customFormat="1">
      <c r="D142" s="38"/>
      <c r="E142" s="39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2:38" s="36" customFormat="1">
      <c r="D143" s="38"/>
      <c r="E143" s="39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2:38" s="36" customFormat="1">
      <c r="D144" s="38"/>
      <c r="E144" s="39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4:38" s="36" customFormat="1">
      <c r="D145" s="38"/>
      <c r="E145" s="39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4:38" s="36" customFormat="1">
      <c r="D146" s="38"/>
      <c r="E146" s="39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4:38" s="36" customFormat="1">
      <c r="D147" s="38"/>
      <c r="E147" s="39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4:38" s="36" customFormat="1"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</row>
    <row r="149" spans="4:38" s="36" customFormat="1"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</row>
    <row r="150" spans="4:38" s="2" customFormat="1"/>
    <row r="151" spans="4:38" s="2" customFormat="1"/>
    <row r="152" spans="4:38" s="2" customFormat="1"/>
    <row r="153" spans="4:38" s="2" customFormat="1"/>
    <row r="154" spans="4:38" s="4" customFormat="1"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</row>
    <row r="155" spans="4:38" s="4" customFormat="1"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</row>
    <row r="156" spans="4:38" s="4" customFormat="1"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4:38" s="4" customFormat="1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4:38" s="4" customFormat="1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4:38" s="4" customFormat="1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4:38" s="4" customFormat="1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5:38" s="4" customFormat="1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5:38" s="4" customFormat="1"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5:38" s="4" customFormat="1"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  <row r="164" spans="15:38" s="4" customFormat="1"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</row>
    <row r="165" spans="15:38" s="4" customFormat="1"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</row>
  </sheetData>
  <sortState ref="B14:K33">
    <sortCondition descending="1" ref="H14:H33"/>
  </sortState>
  <mergeCells count="8">
    <mergeCell ref="C39:K39"/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6"/>
  <sheetViews>
    <sheetView topLeftCell="A34" zoomScaleSheetLayoutView="100" workbookViewId="0">
      <selection activeCell="D38" sqref="D38:I38"/>
    </sheetView>
  </sheetViews>
  <sheetFormatPr baseColWidth="10" defaultColWidth="11.42578125" defaultRowHeight="15.75"/>
  <cols>
    <col min="1" max="1" width="1.85546875" style="3" customWidth="1"/>
    <col min="2" max="2" width="18.28515625" style="3" customWidth="1"/>
    <col min="3" max="8" width="10.42578125" style="3" customWidth="1"/>
    <col min="9" max="9" width="12" style="3" customWidth="1"/>
    <col min="10" max="10" width="11.7109375" style="3" customWidth="1"/>
    <col min="11" max="11" width="12" style="3" customWidth="1"/>
    <col min="12" max="12" width="3.14062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23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3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3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3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3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3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3">
      <c r="A7" s="9"/>
      <c r="B7" s="147"/>
      <c r="C7" s="242" t="s">
        <v>31</v>
      </c>
      <c r="D7" s="242"/>
      <c r="E7" s="242"/>
      <c r="F7" s="242"/>
      <c r="G7" s="242"/>
      <c r="H7" s="242"/>
      <c r="I7" s="242"/>
      <c r="J7" s="242"/>
      <c r="K7" s="242"/>
      <c r="L7" s="180"/>
    </row>
    <row r="8" spans="1:23">
      <c r="A8" s="9"/>
      <c r="B8" s="147"/>
      <c r="C8" s="243" t="s">
        <v>79</v>
      </c>
      <c r="D8" s="243"/>
      <c r="E8" s="243"/>
      <c r="F8" s="243"/>
      <c r="G8" s="243"/>
      <c r="H8" s="243"/>
      <c r="I8" s="243"/>
      <c r="J8" s="243"/>
      <c r="K8" s="243"/>
      <c r="L8" s="180"/>
      <c r="O8" s="45"/>
    </row>
    <row r="9" spans="1:23">
      <c r="A9" s="9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180"/>
    </row>
    <row r="10" spans="1:23" ht="15.75" customHeight="1">
      <c r="A10" s="9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180"/>
    </row>
    <row r="11" spans="1:23">
      <c r="A11" s="9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180"/>
      <c r="M11" s="83"/>
      <c r="N11" s="83"/>
      <c r="O11" s="107"/>
      <c r="P11" s="83"/>
      <c r="Q11" s="83"/>
      <c r="R11" s="83"/>
      <c r="S11" s="83"/>
      <c r="T11" s="83"/>
      <c r="U11" s="83"/>
      <c r="V11" s="81"/>
      <c r="W11" s="81"/>
    </row>
    <row r="12" spans="1:23" ht="12" customHeight="1">
      <c r="A12" s="9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180"/>
      <c r="M12" s="83"/>
      <c r="N12" s="83"/>
      <c r="O12" s="118" t="s">
        <v>84</v>
      </c>
      <c r="P12" s="83"/>
      <c r="Q12" s="83"/>
      <c r="R12" s="83"/>
      <c r="S12" s="83"/>
      <c r="T12" s="83"/>
      <c r="U12" s="83"/>
      <c r="V12" s="81"/>
      <c r="W12" s="81"/>
    </row>
    <row r="13" spans="1:23">
      <c r="A13" s="9"/>
      <c r="B13" s="142" t="s">
        <v>62</v>
      </c>
      <c r="C13" s="166">
        <v>4200861</v>
      </c>
      <c r="D13" s="166">
        <v>4144469</v>
      </c>
      <c r="E13" s="166">
        <v>4375809</v>
      </c>
      <c r="F13" s="166">
        <v>4793730</v>
      </c>
      <c r="G13" s="166">
        <v>4228322</v>
      </c>
      <c r="H13" s="167">
        <v>4981347</v>
      </c>
      <c r="I13" s="168">
        <v>17.80907414335995</v>
      </c>
      <c r="J13" s="168">
        <v>117.80907414335995</v>
      </c>
      <c r="K13" s="168">
        <v>-11.794740212736221</v>
      </c>
      <c r="L13" s="180"/>
      <c r="M13" s="114"/>
      <c r="N13" s="83">
        <v>1</v>
      </c>
      <c r="O13" s="93"/>
      <c r="P13" s="93"/>
      <c r="Q13" s="93"/>
      <c r="R13" s="93"/>
      <c r="S13" s="93"/>
      <c r="T13" s="93"/>
      <c r="U13" s="83"/>
      <c r="V13" s="81"/>
      <c r="W13" s="81"/>
    </row>
    <row r="14" spans="1:23">
      <c r="A14" s="9"/>
      <c r="B14" s="189" t="s">
        <v>43</v>
      </c>
      <c r="C14" s="188">
        <v>1001923</v>
      </c>
      <c r="D14" s="188">
        <v>818297</v>
      </c>
      <c r="E14" s="188">
        <v>1094068</v>
      </c>
      <c r="F14" s="188">
        <v>1445523</v>
      </c>
      <c r="G14" s="188">
        <v>1213150</v>
      </c>
      <c r="H14" s="167">
        <v>1403720</v>
      </c>
      <c r="I14" s="170">
        <v>15.70869224745497</v>
      </c>
      <c r="J14" s="170">
        <v>115.70869224745496</v>
      </c>
      <c r="K14" s="170">
        <v>-16.075358192156052</v>
      </c>
      <c r="L14" s="180"/>
      <c r="M14" s="114"/>
      <c r="N14" s="83"/>
      <c r="O14" s="93">
        <f>+H14/$H$13*100</f>
        <v>28.179526541716527</v>
      </c>
      <c r="P14" s="93"/>
      <c r="Q14" s="93"/>
      <c r="R14" s="93"/>
      <c r="S14" s="93"/>
      <c r="T14" s="93"/>
      <c r="U14" s="83"/>
      <c r="V14" s="81"/>
      <c r="W14" s="81"/>
    </row>
    <row r="15" spans="1:23">
      <c r="A15" s="9"/>
      <c r="B15" s="187" t="s">
        <v>53</v>
      </c>
      <c r="C15" s="188">
        <v>1295104</v>
      </c>
      <c r="D15" s="188">
        <v>1207531</v>
      </c>
      <c r="E15" s="188">
        <v>1055778</v>
      </c>
      <c r="F15" s="188">
        <v>1047247</v>
      </c>
      <c r="G15" s="188">
        <v>989049</v>
      </c>
      <c r="H15" s="167">
        <v>991218</v>
      </c>
      <c r="I15" s="170">
        <v>0.21930157150960028</v>
      </c>
      <c r="J15" s="170">
        <v>100.2193015715096</v>
      </c>
      <c r="K15" s="170">
        <v>-5.5572372133794623</v>
      </c>
      <c r="L15" s="180"/>
      <c r="M15" s="114"/>
      <c r="N15" s="83"/>
      <c r="O15" s="93">
        <f t="shared" ref="O15:O33" si="0">+H15/$H$13*100</f>
        <v>19.898593693633469</v>
      </c>
      <c r="P15" s="93"/>
      <c r="Q15" s="93"/>
      <c r="R15" s="93"/>
      <c r="S15" s="93"/>
      <c r="T15" s="93"/>
      <c r="U15" s="83"/>
      <c r="V15" s="81"/>
      <c r="W15" s="81"/>
    </row>
    <row r="16" spans="1:23">
      <c r="A16" s="9"/>
      <c r="B16" s="187" t="s">
        <v>44</v>
      </c>
      <c r="C16" s="188">
        <v>452548</v>
      </c>
      <c r="D16" s="188">
        <v>522682</v>
      </c>
      <c r="E16" s="188">
        <v>405115</v>
      </c>
      <c r="F16" s="188">
        <v>496578</v>
      </c>
      <c r="G16" s="188">
        <v>477181</v>
      </c>
      <c r="H16" s="167">
        <v>599307</v>
      </c>
      <c r="I16" s="170">
        <v>25.593223535723354</v>
      </c>
      <c r="J16" s="170">
        <v>125.59322353572335</v>
      </c>
      <c r="K16" s="170">
        <v>-3.9061335782092588</v>
      </c>
      <c r="L16" s="180"/>
      <c r="M16" s="114"/>
      <c r="N16" s="83"/>
      <c r="O16" s="93">
        <f t="shared" si="0"/>
        <v>12.03102293415817</v>
      </c>
      <c r="P16" s="93"/>
      <c r="Q16" s="93"/>
      <c r="R16" s="93"/>
      <c r="S16" s="93"/>
      <c r="T16" s="93"/>
      <c r="U16" s="83"/>
      <c r="V16" s="81"/>
      <c r="W16" s="81"/>
    </row>
    <row r="17" spans="1:23">
      <c r="A17" s="9"/>
      <c r="B17" s="187" t="s">
        <v>50</v>
      </c>
      <c r="C17" s="188">
        <v>590536</v>
      </c>
      <c r="D17" s="188">
        <v>623562</v>
      </c>
      <c r="E17" s="188">
        <v>576493</v>
      </c>
      <c r="F17" s="188">
        <v>348462</v>
      </c>
      <c r="G17" s="188">
        <v>227481</v>
      </c>
      <c r="H17" s="167">
        <v>519962</v>
      </c>
      <c r="I17" s="170">
        <v>128.57381495597434</v>
      </c>
      <c r="J17" s="170">
        <v>228.57381495597434</v>
      </c>
      <c r="K17" s="170">
        <v>-34.718563286671142</v>
      </c>
      <c r="L17" s="180"/>
      <c r="M17" s="114"/>
      <c r="N17" s="83"/>
      <c r="O17" s="93">
        <f t="shared" si="0"/>
        <v>10.438180676832994</v>
      </c>
      <c r="P17" s="93"/>
      <c r="Q17" s="93"/>
      <c r="R17" s="93"/>
      <c r="S17" s="93"/>
      <c r="T17" s="93"/>
      <c r="U17" s="83"/>
      <c r="V17" s="81"/>
      <c r="W17" s="81"/>
    </row>
    <row r="18" spans="1:23">
      <c r="A18" s="9"/>
      <c r="B18" s="187" t="s">
        <v>51</v>
      </c>
      <c r="C18" s="188">
        <v>157936</v>
      </c>
      <c r="D18" s="188">
        <v>314909</v>
      </c>
      <c r="E18" s="188">
        <v>421248</v>
      </c>
      <c r="F18" s="188">
        <v>522736</v>
      </c>
      <c r="G18" s="188">
        <v>310336</v>
      </c>
      <c r="H18" s="167">
        <v>333195</v>
      </c>
      <c r="I18" s="170">
        <v>7.3658872963497712</v>
      </c>
      <c r="J18" s="170">
        <v>107.36588729634977</v>
      </c>
      <c r="K18" s="170">
        <v>-40.632365094426248</v>
      </c>
      <c r="L18" s="180"/>
      <c r="M18" s="114"/>
      <c r="N18" s="83"/>
      <c r="O18" s="93">
        <f t="shared" si="0"/>
        <v>6.6888534366306942</v>
      </c>
      <c r="P18" s="93"/>
      <c r="Q18" s="93"/>
      <c r="R18" s="93"/>
      <c r="S18" s="93"/>
      <c r="T18" s="93"/>
      <c r="U18" s="83"/>
      <c r="V18" s="81"/>
      <c r="W18" s="81"/>
    </row>
    <row r="19" spans="1:23">
      <c r="A19" s="9"/>
      <c r="B19" s="187" t="s">
        <v>52</v>
      </c>
      <c r="C19" s="188">
        <v>153097</v>
      </c>
      <c r="D19" s="188">
        <v>163036</v>
      </c>
      <c r="E19" s="188">
        <v>167384</v>
      </c>
      <c r="F19" s="188">
        <v>168485</v>
      </c>
      <c r="G19" s="188">
        <v>213864</v>
      </c>
      <c r="H19" s="167">
        <v>329893</v>
      </c>
      <c r="I19" s="170">
        <v>54.253637825908065</v>
      </c>
      <c r="J19" s="170">
        <v>154.25363782590807</v>
      </c>
      <c r="K19" s="170">
        <v>26.933554915867887</v>
      </c>
      <c r="L19" s="180"/>
      <c r="M19" s="114"/>
      <c r="N19" s="83"/>
      <c r="O19" s="93">
        <f t="shared" si="0"/>
        <v>6.622566145261513</v>
      </c>
      <c r="P19" s="93"/>
      <c r="Q19" s="93"/>
      <c r="R19" s="93"/>
      <c r="S19" s="93"/>
      <c r="T19" s="93"/>
      <c r="U19" s="83"/>
      <c r="V19" s="81"/>
      <c r="W19" s="81"/>
    </row>
    <row r="20" spans="1:23">
      <c r="A20" s="9"/>
      <c r="B20" s="187" t="s">
        <v>61</v>
      </c>
      <c r="C20" s="188">
        <v>40872</v>
      </c>
      <c r="D20" s="188">
        <v>53011</v>
      </c>
      <c r="E20" s="188">
        <v>69513</v>
      </c>
      <c r="F20" s="188">
        <v>100618</v>
      </c>
      <c r="G20" s="188">
        <v>150932</v>
      </c>
      <c r="H20" s="167">
        <v>173292</v>
      </c>
      <c r="I20" s="170">
        <v>14.81461850369703</v>
      </c>
      <c r="J20" s="170">
        <v>114.81461850369703</v>
      </c>
      <c r="K20" s="170">
        <v>50.004969289789102</v>
      </c>
      <c r="L20" s="180"/>
      <c r="M20" s="114"/>
      <c r="N20" s="83"/>
      <c r="O20" s="93">
        <f t="shared" si="0"/>
        <v>3.4788180787244896</v>
      </c>
      <c r="P20" s="93"/>
      <c r="Q20" s="93"/>
      <c r="R20" s="93"/>
      <c r="S20" s="93"/>
      <c r="T20" s="93"/>
      <c r="U20" s="83"/>
      <c r="V20" s="81"/>
      <c r="W20" s="81"/>
    </row>
    <row r="21" spans="1:23">
      <c r="A21" s="9"/>
      <c r="B21" s="187" t="s">
        <v>55</v>
      </c>
      <c r="C21" s="188">
        <v>151141</v>
      </c>
      <c r="D21" s="188">
        <v>86549</v>
      </c>
      <c r="E21" s="188">
        <v>97162</v>
      </c>
      <c r="F21" s="188">
        <v>134688</v>
      </c>
      <c r="G21" s="188">
        <v>133813</v>
      </c>
      <c r="H21" s="167">
        <v>123150</v>
      </c>
      <c r="I21" s="170">
        <v>-7.968583022576281</v>
      </c>
      <c r="J21" s="170">
        <v>92.031416977423717</v>
      </c>
      <c r="K21" s="170">
        <v>-0.64964956046567046</v>
      </c>
      <c r="L21" s="180"/>
      <c r="M21" s="114"/>
      <c r="N21" s="83"/>
      <c r="O21" s="93">
        <f t="shared" si="0"/>
        <v>2.4722228746561923</v>
      </c>
      <c r="P21" s="93"/>
      <c r="Q21" s="93"/>
      <c r="R21" s="93"/>
      <c r="S21" s="93"/>
      <c r="T21" s="93"/>
      <c r="U21" s="83"/>
      <c r="V21" s="81"/>
      <c r="W21" s="81"/>
    </row>
    <row r="22" spans="1:23">
      <c r="A22" s="9"/>
      <c r="B22" s="187" t="s">
        <v>45</v>
      </c>
      <c r="C22" s="188">
        <v>29944</v>
      </c>
      <c r="D22" s="188">
        <v>23583</v>
      </c>
      <c r="E22" s="188">
        <v>32059</v>
      </c>
      <c r="F22" s="188">
        <v>103922</v>
      </c>
      <c r="G22" s="188">
        <v>87875</v>
      </c>
      <c r="H22" s="167">
        <v>101131</v>
      </c>
      <c r="I22" s="170">
        <v>15.085064011379812</v>
      </c>
      <c r="J22" s="170">
        <v>115.08506401137981</v>
      </c>
      <c r="K22" s="170">
        <v>-15.441388733858085</v>
      </c>
      <c r="L22" s="180"/>
      <c r="M22" s="114"/>
      <c r="N22" s="83"/>
      <c r="O22" s="93">
        <f t="shared" si="0"/>
        <v>2.0301938411437708</v>
      </c>
      <c r="P22" s="93"/>
      <c r="Q22" s="93"/>
      <c r="R22" s="93"/>
      <c r="S22" s="93"/>
      <c r="T22" s="93"/>
      <c r="U22" s="83"/>
      <c r="V22" s="81"/>
      <c r="W22" s="81"/>
    </row>
    <row r="23" spans="1:23">
      <c r="A23" s="9"/>
      <c r="B23" s="189" t="s">
        <v>58</v>
      </c>
      <c r="C23" s="188">
        <v>25569</v>
      </c>
      <c r="D23" s="188">
        <v>21495</v>
      </c>
      <c r="E23" s="188">
        <v>16302</v>
      </c>
      <c r="F23" s="188">
        <v>39437</v>
      </c>
      <c r="G23" s="188">
        <v>51208</v>
      </c>
      <c r="H23" s="167">
        <v>89974</v>
      </c>
      <c r="I23" s="170">
        <v>75.703015153882205</v>
      </c>
      <c r="J23" s="170">
        <v>175.70301515388221</v>
      </c>
      <c r="K23" s="170">
        <v>29.847605040951386</v>
      </c>
      <c r="L23" s="180"/>
      <c r="M23" s="114"/>
      <c r="N23" s="83"/>
      <c r="O23" s="93">
        <f t="shared" si="0"/>
        <v>1.806218277907562</v>
      </c>
      <c r="P23" s="93"/>
      <c r="Q23" s="93"/>
      <c r="R23" s="93"/>
      <c r="S23" s="93"/>
      <c r="T23" s="93"/>
      <c r="U23" s="83"/>
      <c r="V23" s="81"/>
      <c r="W23" s="81"/>
    </row>
    <row r="24" spans="1:23">
      <c r="A24" s="9"/>
      <c r="B24" s="187" t="s">
        <v>54</v>
      </c>
      <c r="C24" s="188">
        <v>88483</v>
      </c>
      <c r="D24" s="188">
        <v>63439</v>
      </c>
      <c r="E24" s="188">
        <v>43036</v>
      </c>
      <c r="F24" s="188">
        <v>45354</v>
      </c>
      <c r="G24" s="188">
        <v>66989</v>
      </c>
      <c r="H24" s="167">
        <v>84889</v>
      </c>
      <c r="I24" s="170">
        <v>26.720804908268512</v>
      </c>
      <c r="J24" s="170">
        <v>126.72080490826852</v>
      </c>
      <c r="K24" s="170">
        <v>47.702517969749096</v>
      </c>
      <c r="L24" s="180"/>
      <c r="M24" s="114"/>
      <c r="N24" s="83"/>
      <c r="O24" s="93">
        <f t="shared" si="0"/>
        <v>1.704137455190333</v>
      </c>
      <c r="P24" s="93"/>
      <c r="Q24" s="93"/>
      <c r="R24" s="93"/>
      <c r="S24" s="93"/>
      <c r="T24" s="93"/>
      <c r="U24" s="83"/>
      <c r="V24" s="81"/>
      <c r="W24" s="81"/>
    </row>
    <row r="25" spans="1:23">
      <c r="A25" s="9"/>
      <c r="B25" s="187" t="s">
        <v>49</v>
      </c>
      <c r="C25" s="188">
        <v>81054</v>
      </c>
      <c r="D25" s="188">
        <v>38263</v>
      </c>
      <c r="E25" s="188">
        <v>98562</v>
      </c>
      <c r="F25" s="188">
        <v>124697</v>
      </c>
      <c r="G25" s="188">
        <v>70475</v>
      </c>
      <c r="H25" s="167">
        <v>56993</v>
      </c>
      <c r="I25" s="170">
        <v>-19.130188009932603</v>
      </c>
      <c r="J25" s="170">
        <v>80.869811990067404</v>
      </c>
      <c r="K25" s="170">
        <v>-43.483002798784256</v>
      </c>
      <c r="L25" s="180"/>
      <c r="M25" s="114"/>
      <c r="N25" s="83"/>
      <c r="O25" s="93">
        <f t="shared" si="0"/>
        <v>1.1441282849799461</v>
      </c>
      <c r="P25" s="93"/>
      <c r="Q25" s="93"/>
      <c r="R25" s="93"/>
      <c r="S25" s="93"/>
      <c r="T25" s="93"/>
      <c r="U25" s="83"/>
      <c r="V25" s="81"/>
      <c r="W25" s="81"/>
    </row>
    <row r="26" spans="1:23">
      <c r="A26" s="9"/>
      <c r="B26" s="187" t="s">
        <v>46</v>
      </c>
      <c r="C26" s="188">
        <v>34163</v>
      </c>
      <c r="D26" s="188">
        <v>27682</v>
      </c>
      <c r="E26" s="188">
        <v>68293</v>
      </c>
      <c r="F26" s="188">
        <v>33620</v>
      </c>
      <c r="G26" s="188">
        <v>60659</v>
      </c>
      <c r="H26" s="167">
        <v>50059</v>
      </c>
      <c r="I26" s="170">
        <v>-17.474735818262744</v>
      </c>
      <c r="J26" s="170">
        <v>82.525264181737256</v>
      </c>
      <c r="K26" s="170">
        <v>80.425342058298639</v>
      </c>
      <c r="L26" s="180"/>
      <c r="M26" s="114"/>
      <c r="N26" s="83"/>
      <c r="O26" s="93">
        <f t="shared" si="0"/>
        <v>1.0049289880829422</v>
      </c>
      <c r="P26" s="93"/>
      <c r="Q26" s="93"/>
      <c r="R26" s="93"/>
      <c r="S26" s="93"/>
      <c r="T26" s="93"/>
      <c r="U26" s="83"/>
      <c r="V26" s="81"/>
      <c r="W26" s="81"/>
    </row>
    <row r="27" spans="1:23">
      <c r="A27" s="9"/>
      <c r="B27" s="190" t="s">
        <v>47</v>
      </c>
      <c r="C27" s="188">
        <v>25858</v>
      </c>
      <c r="D27" s="188">
        <v>52646</v>
      </c>
      <c r="E27" s="188">
        <v>136399</v>
      </c>
      <c r="F27" s="188">
        <v>96842</v>
      </c>
      <c r="G27" s="188">
        <v>100715</v>
      </c>
      <c r="H27" s="167">
        <v>48845</v>
      </c>
      <c r="I27" s="170">
        <v>-51.501762398848228</v>
      </c>
      <c r="J27" s="170">
        <v>48.498237601151764</v>
      </c>
      <c r="K27" s="170">
        <v>3.9992978253237332</v>
      </c>
      <c r="L27" s="180"/>
      <c r="M27" s="114"/>
      <c r="N27" s="83"/>
      <c r="O27" s="93">
        <f t="shared" si="0"/>
        <v>0.98055806993570216</v>
      </c>
      <c r="P27" s="93"/>
      <c r="Q27" s="93"/>
      <c r="R27" s="93"/>
      <c r="S27" s="93"/>
      <c r="T27" s="93"/>
      <c r="U27" s="83"/>
      <c r="V27" s="81"/>
      <c r="W27" s="81"/>
    </row>
    <row r="28" spans="1:23">
      <c r="A28" s="9"/>
      <c r="B28" s="189" t="s">
        <v>60</v>
      </c>
      <c r="C28" s="188">
        <v>60404</v>
      </c>
      <c r="D28" s="188">
        <v>58911</v>
      </c>
      <c r="E28" s="188">
        <v>62132</v>
      </c>
      <c r="F28" s="188">
        <v>54155</v>
      </c>
      <c r="G28" s="188">
        <v>43056</v>
      </c>
      <c r="H28" s="167">
        <v>29930</v>
      </c>
      <c r="I28" s="170">
        <v>-30.485878855444071</v>
      </c>
      <c r="J28" s="170">
        <v>69.514121144555929</v>
      </c>
      <c r="K28" s="170">
        <v>-20.494875819407255</v>
      </c>
      <c r="L28" s="180"/>
      <c r="M28" s="114"/>
      <c r="N28" s="83"/>
      <c r="O28" s="93">
        <f t="shared" si="0"/>
        <v>0.60084149929727837</v>
      </c>
      <c r="P28" s="93"/>
      <c r="Q28" s="93"/>
      <c r="R28" s="93"/>
      <c r="S28" s="93"/>
      <c r="T28" s="93"/>
      <c r="U28" s="83"/>
      <c r="V28" s="81"/>
      <c r="W28" s="81"/>
    </row>
    <row r="29" spans="1:23">
      <c r="A29" s="9"/>
      <c r="B29" s="187" t="s">
        <v>57</v>
      </c>
      <c r="C29" s="188">
        <v>5103</v>
      </c>
      <c r="D29" s="188">
        <v>12135</v>
      </c>
      <c r="E29" s="188">
        <v>12890</v>
      </c>
      <c r="F29" s="188">
        <v>12375</v>
      </c>
      <c r="G29" s="188">
        <v>12550</v>
      </c>
      <c r="H29" s="167">
        <v>11783</v>
      </c>
      <c r="I29" s="170">
        <v>-6.1115537848605577</v>
      </c>
      <c r="J29" s="170">
        <v>93.888446215139439</v>
      </c>
      <c r="K29" s="170">
        <v>1.4141414141414232</v>
      </c>
      <c r="L29" s="180"/>
      <c r="M29" s="114"/>
      <c r="N29" s="83"/>
      <c r="O29" s="93">
        <f t="shared" si="0"/>
        <v>0.23654244524623558</v>
      </c>
      <c r="P29" s="93"/>
      <c r="Q29" s="93"/>
      <c r="R29" s="93"/>
      <c r="S29" s="93"/>
      <c r="T29" s="93"/>
      <c r="U29" s="83"/>
      <c r="V29" s="81"/>
      <c r="W29" s="81"/>
    </row>
    <row r="30" spans="1:23">
      <c r="A30" s="9"/>
      <c r="B30" s="187" t="s">
        <v>48</v>
      </c>
      <c r="C30" s="188">
        <v>4924</v>
      </c>
      <c r="D30" s="188">
        <v>54287</v>
      </c>
      <c r="E30" s="188">
        <v>7428</v>
      </c>
      <c r="F30" s="188">
        <v>6869</v>
      </c>
      <c r="G30" s="188">
        <v>6195</v>
      </c>
      <c r="H30" s="167">
        <v>11359</v>
      </c>
      <c r="I30" s="170">
        <v>83.357546408393858</v>
      </c>
      <c r="J30" s="170">
        <v>183.35754640839386</v>
      </c>
      <c r="K30" s="170">
        <v>-9.8121997379531205</v>
      </c>
      <c r="L30" s="180"/>
      <c r="M30" s="114"/>
      <c r="N30" s="83"/>
      <c r="O30" s="93">
        <f t="shared" si="0"/>
        <v>0.22803069129695239</v>
      </c>
      <c r="P30" s="93"/>
      <c r="Q30" s="93"/>
      <c r="R30" s="93"/>
      <c r="S30" s="93"/>
      <c r="T30" s="93"/>
      <c r="U30" s="83"/>
      <c r="V30" s="81"/>
      <c r="W30" s="81"/>
    </row>
    <row r="31" spans="1:23">
      <c r="A31" s="9"/>
      <c r="B31" s="187" t="s">
        <v>171</v>
      </c>
      <c r="C31" s="188"/>
      <c r="D31" s="188"/>
      <c r="E31" s="188"/>
      <c r="F31" s="188"/>
      <c r="G31" s="188"/>
      <c r="H31" s="167">
        <v>10501</v>
      </c>
      <c r="I31" s="170"/>
      <c r="J31" s="170"/>
      <c r="K31" s="170"/>
      <c r="L31" s="180"/>
      <c r="M31" s="114"/>
      <c r="N31" s="83"/>
      <c r="O31" s="93">
        <f t="shared" si="0"/>
        <v>0.21080643448448783</v>
      </c>
      <c r="P31" s="93"/>
      <c r="Q31" s="93"/>
      <c r="R31" s="93"/>
      <c r="S31" s="93"/>
      <c r="T31" s="93"/>
      <c r="U31" s="83"/>
    </row>
    <row r="32" spans="1:23">
      <c r="A32" s="9"/>
      <c r="B32" s="187" t="s">
        <v>56</v>
      </c>
      <c r="C32" s="188">
        <v>2202</v>
      </c>
      <c r="D32" s="188">
        <v>2451</v>
      </c>
      <c r="E32" s="188">
        <v>11947</v>
      </c>
      <c r="F32" s="188">
        <v>12032</v>
      </c>
      <c r="G32" s="188">
        <v>8833</v>
      </c>
      <c r="H32" s="167">
        <v>9310</v>
      </c>
      <c r="I32" s="170">
        <v>5.4002037812747705</v>
      </c>
      <c r="J32" s="170">
        <v>105.40020378127477</v>
      </c>
      <c r="K32" s="170">
        <v>-26.587433510638302</v>
      </c>
      <c r="L32" s="180"/>
      <c r="M32" s="83"/>
      <c r="N32" s="83">
        <v>1</v>
      </c>
      <c r="O32" s="93">
        <f t="shared" si="0"/>
        <v>0.18689723883921358</v>
      </c>
      <c r="P32" s="93">
        <v>6145529</v>
      </c>
      <c r="Q32" s="93">
        <v>6231878</v>
      </c>
      <c r="R32" s="93">
        <v>6281878</v>
      </c>
      <c r="S32" s="93">
        <v>6095116</v>
      </c>
      <c r="T32" s="83"/>
      <c r="U32" s="83"/>
    </row>
    <row r="33" spans="1:38" ht="19.5" customHeight="1">
      <c r="A33" s="9"/>
      <c r="B33" s="187" t="s">
        <v>59</v>
      </c>
      <c r="C33" s="188">
        <v>0</v>
      </c>
      <c r="D33" s="188">
        <v>0</v>
      </c>
      <c r="E33" s="188">
        <v>0</v>
      </c>
      <c r="F33" s="188">
        <v>90</v>
      </c>
      <c r="G33" s="188">
        <v>3961</v>
      </c>
      <c r="H33" s="167">
        <v>2836</v>
      </c>
      <c r="I33" s="170">
        <v>-28.401918707397122</v>
      </c>
      <c r="J33" s="170">
        <v>71.59808129260287</v>
      </c>
      <c r="K33" s="170">
        <v>4301.1111111111113</v>
      </c>
      <c r="L33" s="180"/>
      <c r="M33" s="83"/>
      <c r="N33" s="83"/>
      <c r="O33" s="93">
        <f t="shared" si="0"/>
        <v>5.6932391981526283E-2</v>
      </c>
      <c r="P33" s="83"/>
      <c r="Q33" s="83"/>
      <c r="R33" s="83"/>
      <c r="S33" s="83"/>
      <c r="T33" s="83"/>
      <c r="U33" s="83"/>
    </row>
    <row r="34" spans="1:38" s="84" customFormat="1" ht="12" customHeight="1">
      <c r="A34" s="90"/>
      <c r="B34" s="190"/>
      <c r="C34" s="172"/>
      <c r="D34" s="172"/>
      <c r="E34" s="172"/>
      <c r="F34" s="172"/>
      <c r="G34" s="172"/>
      <c r="H34" s="173"/>
      <c r="I34" s="174"/>
      <c r="J34" s="174"/>
      <c r="K34" s="174"/>
      <c r="L34" s="180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</row>
    <row r="35" spans="1:38" ht="18.75" customHeight="1">
      <c r="A35" s="9"/>
      <c r="B35" s="163" t="s">
        <v>3</v>
      </c>
      <c r="C35" s="168"/>
      <c r="D35" s="168">
        <v>-1.3423914764140066</v>
      </c>
      <c r="E35" s="168">
        <v>5.5818972225392338</v>
      </c>
      <c r="F35" s="168">
        <v>9.5507139365543559</v>
      </c>
      <c r="G35" s="168">
        <v>-11.794740212736221</v>
      </c>
      <c r="H35" s="168">
        <v>17.80907414335995</v>
      </c>
      <c r="I35" s="178"/>
      <c r="J35" s="178"/>
      <c r="K35" s="178"/>
      <c r="L35" s="180"/>
      <c r="M35" s="83"/>
      <c r="N35" s="83"/>
      <c r="O35" s="83"/>
      <c r="P35" s="83"/>
      <c r="Q35" s="83"/>
      <c r="R35" s="83"/>
      <c r="S35" s="83"/>
      <c r="T35" s="83"/>
      <c r="U35" s="83"/>
    </row>
    <row r="36" spans="1:38" s="84" customFormat="1" ht="18.75" customHeight="1">
      <c r="A36" s="90"/>
      <c r="B36" s="150"/>
      <c r="C36" s="181"/>
      <c r="D36" s="181"/>
      <c r="E36" s="181"/>
      <c r="F36" s="181"/>
      <c r="G36" s="181"/>
      <c r="H36" s="181"/>
      <c r="I36" s="155"/>
      <c r="J36" s="155"/>
      <c r="K36" s="155"/>
      <c r="L36" s="180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</row>
    <row r="37" spans="1:38" s="84" customFormat="1" ht="9.75" customHeight="1">
      <c r="A37" s="90"/>
      <c r="B37" s="150"/>
      <c r="C37" s="181"/>
      <c r="D37" s="152"/>
      <c r="E37" s="152"/>
      <c r="F37" s="152"/>
      <c r="G37" s="152"/>
      <c r="H37" s="152"/>
      <c r="I37" s="152"/>
      <c r="J37" s="155"/>
      <c r="K37" s="155"/>
      <c r="L37" s="180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</row>
    <row r="38" spans="1:38" ht="47.25" customHeight="1">
      <c r="A38" s="9"/>
      <c r="B38" s="149"/>
      <c r="C38" s="157"/>
      <c r="D38" s="246" t="s">
        <v>182</v>
      </c>
      <c r="E38" s="247"/>
      <c r="F38" s="247"/>
      <c r="G38" s="247"/>
      <c r="H38" s="247"/>
      <c r="I38" s="247"/>
      <c r="J38" s="154"/>
      <c r="K38" s="154"/>
      <c r="L38" s="180"/>
      <c r="M38" s="83"/>
      <c r="N38" s="83"/>
      <c r="O38" s="83"/>
      <c r="P38" s="83"/>
      <c r="Q38" s="83"/>
      <c r="R38" s="83"/>
      <c r="S38" s="83"/>
      <c r="T38" s="83"/>
      <c r="U38" s="83"/>
    </row>
    <row r="39" spans="1:38" ht="14.25" customHeight="1">
      <c r="A39" s="9"/>
      <c r="B39" s="156"/>
      <c r="C39" s="182"/>
      <c r="D39" s="182"/>
      <c r="E39" s="182"/>
      <c r="F39" s="183"/>
      <c r="G39" s="184"/>
      <c r="H39" s="182"/>
      <c r="I39" s="154"/>
      <c r="J39" s="154"/>
      <c r="K39" s="154"/>
      <c r="L39" s="180"/>
      <c r="M39" s="71"/>
    </row>
    <row r="40" spans="1:38" s="57" customFormat="1">
      <c r="A40" s="58"/>
      <c r="B40" s="134"/>
      <c r="C40" s="135"/>
      <c r="D40" s="135"/>
      <c r="E40" s="135"/>
      <c r="F40" s="136"/>
      <c r="G40" s="136"/>
      <c r="H40" s="136"/>
      <c r="I40" s="137"/>
      <c r="J40" s="137"/>
      <c r="K40" s="134"/>
      <c r="L40" s="185"/>
      <c r="M40" s="72" t="s">
        <v>6</v>
      </c>
      <c r="N40" s="54"/>
      <c r="O40" s="54"/>
      <c r="P40" s="54"/>
      <c r="Q40" s="54"/>
      <c r="R40" s="55"/>
      <c r="S40" s="55"/>
      <c r="T40" s="55"/>
      <c r="U40" s="55"/>
      <c r="V40" s="56"/>
      <c r="W40" s="56"/>
      <c r="X40" s="64"/>
      <c r="Y40" s="64"/>
      <c r="Z40" s="64"/>
      <c r="AA40" s="64"/>
    </row>
    <row r="41" spans="1:38" s="57" customFormat="1">
      <c r="A41" s="58"/>
      <c r="B41" s="134"/>
      <c r="C41" s="135"/>
      <c r="D41" s="135"/>
      <c r="E41" s="135"/>
      <c r="F41" s="136"/>
      <c r="G41" s="136"/>
      <c r="H41" s="136"/>
      <c r="I41" s="137"/>
      <c r="J41" s="137"/>
      <c r="K41" s="134"/>
      <c r="L41" s="185"/>
      <c r="M41" s="72"/>
      <c r="N41" s="54"/>
      <c r="O41" s="54"/>
      <c r="P41" s="54"/>
      <c r="Q41" s="54"/>
      <c r="R41" s="55"/>
      <c r="S41" s="55"/>
      <c r="T41" s="55"/>
      <c r="U41" s="55"/>
      <c r="V41" s="56"/>
      <c r="W41" s="56"/>
      <c r="X41" s="64"/>
      <c r="Y41" s="64"/>
      <c r="Z41" s="64"/>
      <c r="AA41" s="64"/>
    </row>
    <row r="42" spans="1:38" s="57" customFormat="1">
      <c r="A42" s="58"/>
      <c r="B42" s="134"/>
      <c r="C42" s="135"/>
      <c r="D42" s="135"/>
      <c r="E42" s="135"/>
      <c r="F42" s="136"/>
      <c r="G42" s="136"/>
      <c r="H42" s="136"/>
      <c r="I42" s="137"/>
      <c r="J42" s="137"/>
      <c r="K42" s="134"/>
      <c r="L42" s="185"/>
      <c r="M42" s="72"/>
      <c r="N42" s="54"/>
      <c r="O42" s="54"/>
      <c r="P42" s="54"/>
      <c r="Q42" s="54"/>
      <c r="R42" s="55"/>
      <c r="S42" s="55"/>
      <c r="T42" s="55"/>
      <c r="U42" s="55"/>
      <c r="V42" s="56"/>
      <c r="W42" s="56"/>
      <c r="X42" s="64"/>
      <c r="Y42" s="64"/>
      <c r="Z42" s="64"/>
      <c r="AA42" s="64"/>
    </row>
    <row r="43" spans="1:38" s="57" customFormat="1">
      <c r="A43" s="58"/>
      <c r="B43" s="134"/>
      <c r="C43" s="135"/>
      <c r="D43" s="135"/>
      <c r="E43" s="135"/>
      <c r="F43" s="136"/>
      <c r="G43" s="136"/>
      <c r="H43" s="136"/>
      <c r="I43" s="137"/>
      <c r="J43" s="137"/>
      <c r="K43" s="134"/>
      <c r="L43" s="185"/>
      <c r="M43" s="72"/>
      <c r="N43" s="54"/>
      <c r="O43" s="54"/>
      <c r="P43" s="54"/>
      <c r="Q43" s="54"/>
      <c r="R43" s="55"/>
      <c r="S43" s="55"/>
      <c r="T43" s="55"/>
      <c r="U43" s="55"/>
      <c r="V43" s="56"/>
      <c r="W43" s="56"/>
      <c r="X43" s="64"/>
      <c r="Y43" s="64"/>
      <c r="Z43" s="64"/>
      <c r="AA43" s="64"/>
    </row>
    <row r="44" spans="1:38" s="57" customFormat="1">
      <c r="A44" s="58"/>
      <c r="B44" s="134"/>
      <c r="C44" s="135"/>
      <c r="D44" s="135"/>
      <c r="E44" s="135"/>
      <c r="F44" s="136"/>
      <c r="G44" s="136"/>
      <c r="H44" s="136"/>
      <c r="I44" s="137"/>
      <c r="J44" s="137"/>
      <c r="K44" s="134"/>
      <c r="L44" s="185"/>
      <c r="M44" s="72"/>
      <c r="N44" s="54"/>
      <c r="O44" s="54"/>
      <c r="P44" s="54"/>
      <c r="Q44" s="54"/>
      <c r="R44" s="55"/>
      <c r="S44" s="55"/>
      <c r="T44" s="55"/>
      <c r="U44" s="55"/>
      <c r="V44" s="56"/>
      <c r="W44" s="56"/>
      <c r="X44" s="64"/>
      <c r="Y44" s="64"/>
      <c r="Z44" s="64"/>
      <c r="AA44" s="64"/>
    </row>
    <row r="45" spans="1:38" s="57" customFormat="1">
      <c r="A45" s="58"/>
      <c r="B45" s="134"/>
      <c r="C45" s="135"/>
      <c r="D45" s="135"/>
      <c r="E45" s="135"/>
      <c r="F45" s="136"/>
      <c r="G45" s="136"/>
      <c r="H45" s="136"/>
      <c r="I45" s="137"/>
      <c r="J45" s="137"/>
      <c r="K45" s="134"/>
      <c r="L45" s="185"/>
      <c r="M45" s="72"/>
      <c r="N45" s="54"/>
      <c r="O45" s="54"/>
      <c r="P45" s="54"/>
      <c r="Q45" s="54"/>
      <c r="R45" s="55"/>
      <c r="S45" s="55"/>
      <c r="T45" s="55"/>
      <c r="U45" s="55"/>
      <c r="V45" s="56"/>
      <c r="W45" s="56"/>
      <c r="X45" s="64"/>
      <c r="Y45" s="64"/>
      <c r="Z45" s="64"/>
      <c r="AA45" s="64"/>
    </row>
    <row r="46" spans="1:38" s="57" customFormat="1">
      <c r="A46" s="58"/>
      <c r="B46" s="134"/>
      <c r="C46" s="135"/>
      <c r="D46" s="135"/>
      <c r="E46" s="135"/>
      <c r="F46" s="136"/>
      <c r="G46" s="136"/>
      <c r="H46" s="136"/>
      <c r="I46" s="137"/>
      <c r="J46" s="137"/>
      <c r="K46" s="134"/>
      <c r="L46" s="185"/>
      <c r="M46" s="72"/>
      <c r="N46" s="54"/>
      <c r="O46" s="54"/>
      <c r="P46" s="54"/>
      <c r="Q46" s="54"/>
      <c r="R46" s="55"/>
      <c r="S46" s="55"/>
      <c r="T46" s="55"/>
      <c r="U46" s="55"/>
      <c r="V46" s="56"/>
      <c r="W46" s="56"/>
      <c r="X46" s="64"/>
      <c r="Y46" s="64"/>
      <c r="Z46" s="64"/>
      <c r="AA46" s="64"/>
    </row>
    <row r="47" spans="1:38" s="57" customFormat="1">
      <c r="A47" s="58"/>
      <c r="B47" s="134"/>
      <c r="C47" s="135"/>
      <c r="D47" s="135"/>
      <c r="E47" s="135"/>
      <c r="F47" s="136"/>
      <c r="G47" s="136"/>
      <c r="H47" s="136"/>
      <c r="I47" s="137"/>
      <c r="J47" s="137"/>
      <c r="K47" s="134"/>
      <c r="L47" s="185"/>
      <c r="M47" s="72"/>
      <c r="N47" s="54"/>
      <c r="O47" s="54"/>
      <c r="P47" s="54"/>
      <c r="Q47" s="54"/>
      <c r="R47" s="55"/>
      <c r="S47" s="55"/>
      <c r="T47" s="55"/>
      <c r="U47" s="55"/>
      <c r="V47" s="56"/>
      <c r="W47" s="56"/>
      <c r="X47" s="64"/>
      <c r="Y47" s="64"/>
      <c r="Z47" s="64"/>
      <c r="AA47" s="64"/>
    </row>
    <row r="48" spans="1:38" s="57" customFormat="1">
      <c r="A48" s="58"/>
      <c r="B48" s="134"/>
      <c r="C48" s="135"/>
      <c r="D48" s="135"/>
      <c r="E48" s="135"/>
      <c r="F48" s="136"/>
      <c r="G48" s="136"/>
      <c r="H48" s="136"/>
      <c r="I48" s="137"/>
      <c r="J48" s="137"/>
      <c r="K48" s="134"/>
      <c r="L48" s="185"/>
      <c r="M48" s="72"/>
      <c r="N48" s="54"/>
      <c r="O48" s="54"/>
      <c r="P48" s="54"/>
      <c r="Q48" s="54"/>
      <c r="R48" s="55"/>
      <c r="S48" s="55"/>
      <c r="T48" s="55"/>
      <c r="U48" s="55"/>
      <c r="V48" s="56"/>
      <c r="W48" s="56"/>
      <c r="X48" s="64"/>
      <c r="Y48" s="64"/>
      <c r="Z48" s="64"/>
      <c r="AA48" s="64"/>
    </row>
    <row r="49" spans="1:27" s="57" customFormat="1">
      <c r="A49" s="58"/>
      <c r="B49" s="134"/>
      <c r="C49" s="135"/>
      <c r="D49" s="135"/>
      <c r="E49" s="135"/>
      <c r="F49" s="136"/>
      <c r="G49" s="136"/>
      <c r="H49" s="136"/>
      <c r="I49" s="137"/>
      <c r="J49" s="137"/>
      <c r="K49" s="134"/>
      <c r="L49" s="185"/>
      <c r="M49" s="72"/>
      <c r="N49" s="54"/>
      <c r="O49" s="54"/>
      <c r="P49" s="54"/>
      <c r="Q49" s="54"/>
      <c r="R49" s="55"/>
      <c r="S49" s="55"/>
      <c r="T49" s="55"/>
      <c r="U49" s="55"/>
      <c r="V49" s="56"/>
      <c r="W49" s="56"/>
      <c r="X49" s="64"/>
      <c r="Y49" s="64"/>
      <c r="Z49" s="64"/>
      <c r="AA49" s="64"/>
    </row>
    <row r="50" spans="1:27" s="57" customFormat="1">
      <c r="A50" s="58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185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34"/>
      <c r="C51" s="135"/>
      <c r="D51" s="135"/>
      <c r="E51" s="135"/>
      <c r="F51" s="136"/>
      <c r="G51" s="136"/>
      <c r="H51" s="136"/>
      <c r="I51" s="137"/>
      <c r="J51" s="137"/>
      <c r="K51" s="134"/>
      <c r="L51" s="185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58"/>
      <c r="B52" s="134"/>
      <c r="C52" s="135"/>
      <c r="D52" s="135"/>
      <c r="E52" s="135"/>
      <c r="F52" s="136"/>
      <c r="G52" s="136"/>
      <c r="H52" s="136"/>
      <c r="I52" s="137"/>
      <c r="J52" s="137"/>
      <c r="K52" s="134"/>
      <c r="L52" s="185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7" customFormat="1">
      <c r="A53" s="58"/>
      <c r="B53" s="134"/>
      <c r="C53" s="135"/>
      <c r="D53" s="135"/>
      <c r="E53" s="135"/>
      <c r="F53" s="136"/>
      <c r="G53" s="136"/>
      <c r="H53" s="136"/>
      <c r="I53" s="137"/>
      <c r="J53" s="137"/>
      <c r="K53" s="134"/>
      <c r="L53" s="185"/>
      <c r="M53" s="72"/>
      <c r="N53" s="54"/>
      <c r="O53" s="54"/>
      <c r="P53" s="54"/>
      <c r="Q53" s="54"/>
      <c r="R53" s="55"/>
      <c r="S53" s="55"/>
      <c r="T53" s="55"/>
      <c r="U53" s="55"/>
      <c r="V53" s="56"/>
      <c r="W53" s="56"/>
      <c r="X53" s="64"/>
      <c r="Y53" s="64"/>
      <c r="Z53" s="64"/>
      <c r="AA53" s="64"/>
    </row>
    <row r="54" spans="1:27" s="57" customFormat="1">
      <c r="A54" s="58"/>
      <c r="B54" s="128" t="s">
        <v>172</v>
      </c>
      <c r="C54" s="135"/>
      <c r="D54" s="135"/>
      <c r="E54" s="135"/>
      <c r="F54" s="136"/>
      <c r="G54" s="136"/>
      <c r="H54" s="136"/>
      <c r="I54" s="137"/>
      <c r="J54" s="137"/>
      <c r="K54" s="134"/>
      <c r="L54" s="185"/>
      <c r="M54" s="72"/>
      <c r="N54" s="54"/>
      <c r="O54" s="54"/>
      <c r="P54" s="54"/>
      <c r="Q54" s="54"/>
      <c r="R54" s="55"/>
      <c r="S54" s="55"/>
      <c r="T54" s="55"/>
      <c r="U54" s="55"/>
      <c r="V54" s="56"/>
      <c r="W54" s="56"/>
      <c r="X54" s="64"/>
      <c r="Y54" s="64"/>
      <c r="Z54" s="64"/>
      <c r="AA54" s="64"/>
    </row>
    <row r="55" spans="1:27" s="57" customFormat="1">
      <c r="A55" s="68"/>
      <c r="B55" s="127" t="s">
        <v>32</v>
      </c>
      <c r="C55" s="159"/>
      <c r="D55" s="159"/>
      <c r="E55" s="159"/>
      <c r="F55" s="160"/>
      <c r="G55" s="160"/>
      <c r="H55" s="160"/>
      <c r="I55" s="161"/>
      <c r="J55" s="161"/>
      <c r="K55" s="139"/>
      <c r="L55" s="186"/>
      <c r="M55" s="72"/>
      <c r="N55" s="54"/>
      <c r="O55" s="54"/>
      <c r="P55" s="54"/>
      <c r="Q55" s="54"/>
      <c r="R55" s="55"/>
      <c r="S55" s="55"/>
      <c r="T55" s="55"/>
      <c r="U55" s="55"/>
      <c r="V55" s="56"/>
      <c r="W55" s="56"/>
      <c r="X55" s="64"/>
      <c r="Y55" s="64"/>
      <c r="Z55" s="64"/>
      <c r="AA55" s="64"/>
    </row>
    <row r="56" spans="1:27" s="54" customFormat="1">
      <c r="A56" s="73"/>
      <c r="B56" s="60"/>
      <c r="C56" s="65"/>
      <c r="D56" s="65"/>
      <c r="E56" s="65"/>
      <c r="F56" s="66"/>
      <c r="G56" s="66"/>
      <c r="H56" s="66"/>
      <c r="I56" s="67"/>
      <c r="J56" s="67"/>
      <c r="K56" s="60"/>
      <c r="L56" s="60"/>
      <c r="M56" s="60"/>
      <c r="N56" s="57"/>
      <c r="O56" s="57"/>
      <c r="P56" s="57"/>
      <c r="Q56" s="57"/>
      <c r="R56" s="57"/>
      <c r="S56" s="57"/>
      <c r="T56" s="57"/>
      <c r="U56" s="57"/>
      <c r="V56" s="57"/>
      <c r="W56" s="57"/>
    </row>
    <row r="57" spans="1:27" s="54" customFormat="1">
      <c r="A57" s="73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116"/>
      <c r="O57" s="116"/>
      <c r="P57" s="116"/>
      <c r="Q57" s="116"/>
      <c r="R57" s="116"/>
      <c r="S57" s="116"/>
      <c r="T57" s="57"/>
      <c r="U57" s="57"/>
      <c r="V57" s="57"/>
      <c r="W57" s="57"/>
      <c r="X57" s="57"/>
    </row>
    <row r="58" spans="1:27" s="54" customFormat="1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57"/>
      <c r="O58" s="116"/>
      <c r="P58" s="116"/>
      <c r="Q58" s="116"/>
      <c r="R58" s="116"/>
      <c r="S58" s="116"/>
      <c r="T58" s="116"/>
      <c r="U58" s="116"/>
      <c r="V58" s="116"/>
      <c r="W58" s="117"/>
    </row>
    <row r="59" spans="1:27" s="54" customFormat="1">
      <c r="B59" s="57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</row>
    <row r="60" spans="1:27" s="54" customFormat="1">
      <c r="B60" s="57"/>
      <c r="C60" s="57"/>
      <c r="D60" s="57"/>
      <c r="E60" s="57"/>
      <c r="F60" s="57"/>
      <c r="G60" s="57"/>
      <c r="H60" s="57"/>
      <c r="I60" s="57"/>
      <c r="J60" s="57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</row>
    <row r="61" spans="1:27" s="54" customFormat="1">
      <c r="B61" s="57"/>
      <c r="C61" s="116"/>
      <c r="D61" s="116"/>
      <c r="E61" s="116"/>
      <c r="F61" s="63"/>
      <c r="G61" s="63"/>
      <c r="H61" s="63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</row>
    <row r="62" spans="1:27" s="55" customFormat="1">
      <c r="A62" s="54"/>
      <c r="B62" s="57"/>
      <c r="C62" s="116"/>
      <c r="D62" s="116"/>
      <c r="E62" s="116"/>
      <c r="F62" s="63"/>
      <c r="G62" s="63"/>
      <c r="H62" s="63"/>
      <c r="I62" s="54"/>
      <c r="J62" s="54"/>
      <c r="K62" s="54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</row>
    <row r="63" spans="1:27" s="2" customFormat="1">
      <c r="A63" s="83"/>
      <c r="E63" s="81"/>
      <c r="F63" s="83"/>
      <c r="G63" s="109">
        <v>7389400</v>
      </c>
      <c r="H63" s="113" t="s">
        <v>12</v>
      </c>
      <c r="I63" s="112">
        <v>6805.8512499999997</v>
      </c>
      <c r="J63" s="83"/>
      <c r="K63" s="83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</row>
    <row r="64" spans="1:27" s="2" customFormat="1">
      <c r="A64" s="83"/>
      <c r="B64" s="109">
        <v>7405125</v>
      </c>
      <c r="C64" s="113" t="s">
        <v>13</v>
      </c>
      <c r="D64" s="112">
        <v>7093.1805000000004</v>
      </c>
      <c r="E64" s="83"/>
      <c r="F64" s="83"/>
      <c r="G64" s="83"/>
      <c r="H64" s="83"/>
      <c r="I64" s="83"/>
      <c r="J64" s="83"/>
      <c r="K64" s="83"/>
      <c r="L64" s="83"/>
      <c r="M64" s="83"/>
      <c r="N64" s="83"/>
      <c r="O64" s="83"/>
      <c r="P64" s="83"/>
      <c r="Q64" s="83"/>
      <c r="R64" s="83"/>
      <c r="S64" s="83"/>
      <c r="T64" s="83"/>
      <c r="U64" s="83"/>
      <c r="V64" s="83"/>
      <c r="W64" s="83"/>
    </row>
    <row r="65" spans="1:23" s="2" customFormat="1">
      <c r="A65" s="83"/>
      <c r="B65" s="109">
        <v>7299121</v>
      </c>
      <c r="C65" s="113" t="s">
        <v>14</v>
      </c>
      <c r="D65" s="112">
        <v>7273.4759999999997</v>
      </c>
      <c r="E65" s="83"/>
      <c r="F65" s="83"/>
      <c r="G65" s="83"/>
      <c r="H65" s="83"/>
      <c r="I65" s="83"/>
      <c r="J65" s="83"/>
      <c r="K65" s="83"/>
      <c r="L65" s="83"/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</row>
    <row r="66" spans="1:23" s="2" customFormat="1">
      <c r="A66" s="83"/>
      <c r="B66" s="109">
        <v>6832984</v>
      </c>
      <c r="C66" s="113" t="s">
        <v>15</v>
      </c>
      <c r="D66" s="112">
        <v>7231.6575000000003</v>
      </c>
      <c r="E66" s="83"/>
      <c r="F66" s="83"/>
      <c r="G66" s="83"/>
      <c r="H66" s="83"/>
      <c r="I66" s="83"/>
      <c r="J66" s="83"/>
      <c r="K66" s="83"/>
      <c r="L66" s="83"/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</row>
    <row r="67" spans="1:23" s="2" customFormat="1">
      <c r="B67" s="44">
        <v>6979952</v>
      </c>
      <c r="C67" s="48" t="s">
        <v>16</v>
      </c>
      <c r="D67" s="47">
        <v>7129.2955000000002</v>
      </c>
      <c r="E67" s="83"/>
      <c r="F67" s="83"/>
      <c r="G67" s="83"/>
      <c r="H67" s="83"/>
      <c r="I67" s="83"/>
      <c r="J67" s="83"/>
      <c r="K67" s="83"/>
    </row>
    <row r="68" spans="1:23" s="2" customFormat="1">
      <c r="B68" s="44">
        <v>6279817</v>
      </c>
      <c r="C68" s="48" t="s">
        <v>17</v>
      </c>
      <c r="D68" s="47">
        <v>6847.9684999999999</v>
      </c>
      <c r="E68" s="83"/>
      <c r="F68" s="83"/>
      <c r="G68" s="83"/>
      <c r="H68" s="83"/>
      <c r="I68" s="83"/>
      <c r="J68" s="83"/>
      <c r="K68" s="83"/>
    </row>
    <row r="69" spans="1:23" s="2" customFormat="1">
      <c r="B69" s="44">
        <v>6093961</v>
      </c>
      <c r="C69" s="48" t="s">
        <v>18</v>
      </c>
      <c r="D69" s="47">
        <v>6546.6785</v>
      </c>
      <c r="E69" s="83"/>
      <c r="F69" s="83"/>
      <c r="G69" s="83"/>
      <c r="H69" s="83"/>
      <c r="I69" s="83"/>
      <c r="J69" s="83"/>
      <c r="K69" s="83"/>
    </row>
    <row r="70" spans="1:23" s="2" customFormat="1">
      <c r="B70" s="44">
        <v>5469988</v>
      </c>
      <c r="C70" s="48" t="s">
        <v>19</v>
      </c>
      <c r="D70" s="47">
        <v>6205.9295000000002</v>
      </c>
      <c r="E70" s="106"/>
      <c r="F70" s="83"/>
      <c r="G70" s="83"/>
      <c r="H70" s="83"/>
      <c r="I70" s="83"/>
      <c r="J70" s="83"/>
      <c r="K70" s="83"/>
    </row>
    <row r="71" spans="1:23" s="2" customFormat="1">
      <c r="B71" s="44">
        <v>5941344</v>
      </c>
      <c r="C71" s="48" t="s">
        <v>20</v>
      </c>
      <c r="D71" s="47">
        <v>5946.2775000000001</v>
      </c>
      <c r="E71" s="106"/>
      <c r="F71" s="83"/>
      <c r="G71" s="83"/>
      <c r="H71" s="83"/>
      <c r="I71" s="83"/>
      <c r="J71" s="83"/>
      <c r="K71" s="83"/>
    </row>
    <row r="72" spans="1:23" s="2" customFormat="1">
      <c r="B72" s="44">
        <v>6145529</v>
      </c>
      <c r="C72" s="48" t="s">
        <v>21</v>
      </c>
      <c r="D72" s="47">
        <v>5912.7055</v>
      </c>
      <c r="E72" s="106"/>
      <c r="F72" s="83"/>
      <c r="G72" s="83"/>
      <c r="H72" s="83"/>
      <c r="I72" s="83"/>
      <c r="J72" s="83"/>
      <c r="K72" s="83"/>
    </row>
    <row r="73" spans="1:23" s="2" customFormat="1">
      <c r="B73" s="44">
        <v>6209547</v>
      </c>
      <c r="C73" s="48" t="s">
        <v>22</v>
      </c>
      <c r="D73" s="47">
        <v>5941.6019999999999</v>
      </c>
      <c r="E73" s="106"/>
      <c r="F73" s="83"/>
      <c r="G73" s="83"/>
      <c r="H73" s="83"/>
      <c r="I73" s="83"/>
      <c r="J73" s="83"/>
      <c r="K73" s="83"/>
    </row>
    <row r="74" spans="1:23" s="2" customFormat="1">
      <c r="B74" s="44">
        <v>5987990</v>
      </c>
      <c r="C74" s="48" t="s">
        <v>23</v>
      </c>
      <c r="D74" s="47">
        <v>6071.1025</v>
      </c>
      <c r="E74" s="106"/>
      <c r="F74" s="83"/>
      <c r="G74" s="83"/>
      <c r="H74" s="83"/>
      <c r="I74" s="83"/>
      <c r="J74" s="83"/>
      <c r="K74" s="83"/>
    </row>
    <row r="75" spans="1:23" s="2" customFormat="1">
      <c r="B75" s="44">
        <v>5810996</v>
      </c>
      <c r="C75" s="48" t="s">
        <v>24</v>
      </c>
      <c r="D75" s="47">
        <v>6038.5155000000004</v>
      </c>
      <c r="E75" s="106"/>
      <c r="F75" s="83"/>
      <c r="G75" s="83"/>
      <c r="H75" s="83"/>
      <c r="I75" s="83"/>
      <c r="J75" s="83"/>
      <c r="K75" s="83"/>
    </row>
    <row r="76" spans="1:23" s="2" customFormat="1">
      <c r="B76" s="44">
        <v>6231878</v>
      </c>
      <c r="C76" s="48" t="s">
        <v>25</v>
      </c>
      <c r="D76" s="47">
        <v>6060.10275</v>
      </c>
      <c r="E76" s="106"/>
      <c r="F76" s="83"/>
      <c r="G76" s="83"/>
      <c r="H76" s="83"/>
      <c r="I76" s="83"/>
      <c r="J76" s="83"/>
      <c r="K76" s="83"/>
    </row>
    <row r="77" spans="1:23" s="2" customFormat="1">
      <c r="B77" s="44">
        <v>6449419</v>
      </c>
      <c r="C77" s="48" t="s">
        <v>26</v>
      </c>
      <c r="D77" s="47">
        <v>6120.0707499999999</v>
      </c>
      <c r="E77" s="41"/>
    </row>
    <row r="78" spans="1:23" s="2" customFormat="1">
      <c r="B78" s="44">
        <v>6199402</v>
      </c>
      <c r="C78" s="48" t="s">
        <v>27</v>
      </c>
      <c r="D78" s="47">
        <v>6172.9237499999999</v>
      </c>
      <c r="E78" s="41"/>
    </row>
    <row r="79" spans="1:23" s="2" customFormat="1">
      <c r="B79" s="44">
        <v>6498148</v>
      </c>
      <c r="C79" s="48" t="s">
        <v>28</v>
      </c>
      <c r="D79" s="47">
        <v>6344.7117500000004</v>
      </c>
      <c r="E79" s="41"/>
    </row>
    <row r="80" spans="1:23" s="2" customFormat="1">
      <c r="B80" s="44">
        <v>6281878</v>
      </c>
      <c r="C80" s="48" t="s">
        <v>29</v>
      </c>
      <c r="D80" s="47">
        <v>6357.2117500000004</v>
      </c>
      <c r="E80" s="41"/>
    </row>
    <row r="81" spans="2:5" s="2" customFormat="1">
      <c r="B81" s="44">
        <v>6351873</v>
      </c>
      <c r="C81" s="48" t="s">
        <v>30</v>
      </c>
      <c r="D81" s="47">
        <v>6332.8252499999999</v>
      </c>
      <c r="E81" s="41"/>
    </row>
    <row r="82" spans="2:5" s="2" customFormat="1">
      <c r="B82" s="44">
        <v>6348056</v>
      </c>
      <c r="C82" s="48" t="s">
        <v>33</v>
      </c>
      <c r="D82" s="47">
        <v>6369.9887500000004</v>
      </c>
      <c r="E82" s="41"/>
    </row>
    <row r="83" spans="2:5" s="2" customFormat="1">
      <c r="B83" s="44">
        <v>6042462</v>
      </c>
      <c r="C83" s="48" t="s">
        <v>35</v>
      </c>
      <c r="D83" s="47">
        <v>6256.0672500000001</v>
      </c>
      <c r="E83" s="41"/>
    </row>
    <row r="84" spans="2:5" s="2" customFormat="1">
      <c r="B84" s="44">
        <v>6095116</v>
      </c>
      <c r="C84" s="48" t="s">
        <v>37</v>
      </c>
      <c r="D84" s="47">
        <v>6209.3767500000004</v>
      </c>
      <c r="E84" s="41"/>
    </row>
    <row r="85" spans="2:5" s="2" customFormat="1">
      <c r="B85" s="44">
        <v>6413962</v>
      </c>
      <c r="C85" s="48" t="s">
        <v>38</v>
      </c>
      <c r="D85" s="47">
        <v>6224.8990000000003</v>
      </c>
      <c r="E85" s="41"/>
    </row>
    <row r="86" spans="2:5" s="2" customFormat="1">
      <c r="B86" s="44">
        <v>6196253</v>
      </c>
      <c r="C86" s="48" t="s">
        <v>39</v>
      </c>
      <c r="D86" s="47">
        <v>6186.9482500000004</v>
      </c>
      <c r="E86" s="41"/>
    </row>
    <row r="87" spans="2:5" s="2" customFormat="1">
      <c r="B87" s="44">
        <v>6916438</v>
      </c>
      <c r="C87" s="48" t="s">
        <v>42</v>
      </c>
      <c r="D87" s="47">
        <v>6405.4422500000001</v>
      </c>
      <c r="E87" s="41"/>
    </row>
    <row r="88" spans="2:5" s="2" customFormat="1">
      <c r="B88" s="47"/>
      <c r="C88" s="48"/>
      <c r="D88" s="47"/>
      <c r="E88" s="41"/>
    </row>
    <row r="89" spans="2:5" s="2" customFormat="1">
      <c r="B89" s="47"/>
      <c r="C89" s="48"/>
      <c r="D89" s="47"/>
      <c r="E89" s="41"/>
    </row>
    <row r="90" spans="2:5" s="2" customFormat="1">
      <c r="B90" s="47"/>
      <c r="C90" s="48"/>
      <c r="D90" s="47"/>
      <c r="E90" s="41"/>
    </row>
    <row r="91" spans="2:5" s="2" customFormat="1">
      <c r="B91" s="12"/>
      <c r="D91" s="43"/>
      <c r="E91" s="41"/>
    </row>
    <row r="92" spans="2:5" s="2" customFormat="1">
      <c r="B92" s="12"/>
      <c r="D92" s="43"/>
      <c r="E92" s="41"/>
    </row>
    <row r="93" spans="2:5" s="2" customFormat="1">
      <c r="B93" s="12"/>
      <c r="D93" s="43"/>
      <c r="E93" s="41"/>
    </row>
    <row r="94" spans="2:5" s="2" customFormat="1">
      <c r="B94" s="12"/>
      <c r="D94" s="43"/>
      <c r="E94" s="41"/>
    </row>
    <row r="95" spans="2:5" s="2" customFormat="1">
      <c r="B95" s="12"/>
      <c r="D95" s="43"/>
      <c r="E95" s="41"/>
    </row>
    <row r="96" spans="2:5" s="2" customFormat="1">
      <c r="B96" s="12"/>
      <c r="D96" s="43"/>
      <c r="E96" s="41"/>
    </row>
    <row r="97" spans="2:5" s="2" customFormat="1">
      <c r="B97" s="12"/>
      <c r="D97" s="43"/>
      <c r="E97" s="41"/>
    </row>
    <row r="98" spans="2:5" s="2" customFormat="1">
      <c r="B98" s="12"/>
      <c r="D98" s="43"/>
      <c r="E98" s="41"/>
    </row>
    <row r="99" spans="2:5" s="2" customFormat="1">
      <c r="B99" s="12"/>
      <c r="D99" s="43"/>
      <c r="E99" s="41"/>
    </row>
    <row r="100" spans="2:5" s="2" customFormat="1">
      <c r="B100" s="12"/>
      <c r="D100" s="43"/>
      <c r="E100" s="41"/>
    </row>
    <row r="101" spans="2:5" s="2" customFormat="1">
      <c r="B101" s="12"/>
      <c r="D101" s="43"/>
      <c r="E101" s="41"/>
    </row>
    <row r="102" spans="2:5" s="2" customFormat="1">
      <c r="B102" s="12"/>
      <c r="D102" s="43"/>
      <c r="E102" s="41"/>
    </row>
    <row r="103" spans="2:5" s="2" customFormat="1">
      <c r="B103" s="12"/>
      <c r="D103" s="43"/>
      <c r="E103" s="41"/>
    </row>
    <row r="104" spans="2:5" s="2" customFormat="1">
      <c r="B104" s="12"/>
      <c r="D104" s="43"/>
      <c r="E104" s="41"/>
    </row>
    <row r="105" spans="2:5" s="2" customFormat="1">
      <c r="B105" s="12"/>
      <c r="D105" s="43"/>
      <c r="E105" s="41"/>
    </row>
    <row r="106" spans="2:5" s="2" customFormat="1">
      <c r="B106" s="12"/>
      <c r="D106" s="43"/>
      <c r="E106" s="41"/>
    </row>
    <row r="107" spans="2:5" s="2" customFormat="1">
      <c r="B107" s="12"/>
      <c r="D107" s="43"/>
      <c r="E107" s="41"/>
    </row>
    <row r="108" spans="2:5" s="2" customFormat="1">
      <c r="B108" s="12"/>
      <c r="D108" s="43"/>
      <c r="E108" s="41"/>
    </row>
    <row r="109" spans="2:5" s="2" customFormat="1">
      <c r="B109" s="12"/>
      <c r="D109" s="43"/>
      <c r="E109" s="41"/>
    </row>
    <row r="110" spans="2:5" s="2" customFormat="1">
      <c r="B110" s="12"/>
      <c r="D110" s="43"/>
      <c r="E110" s="41"/>
    </row>
    <row r="111" spans="2:5" s="2" customFormat="1">
      <c r="B111" s="12"/>
      <c r="D111" s="43"/>
      <c r="E111" s="41"/>
    </row>
    <row r="112" spans="2:5" s="2" customFormat="1">
      <c r="B112" s="12"/>
      <c r="D112" s="43"/>
      <c r="E112" s="41"/>
    </row>
    <row r="113" spans="2:5" s="2" customFormat="1">
      <c r="B113" s="12"/>
      <c r="D113" s="43"/>
      <c r="E113" s="41"/>
    </row>
    <row r="114" spans="2:5" s="2" customFormat="1">
      <c r="B114" s="12"/>
      <c r="D114" s="43"/>
      <c r="E114" s="41"/>
    </row>
    <row r="115" spans="2:5" s="2" customFormat="1">
      <c r="B115" s="12"/>
      <c r="D115" s="43"/>
      <c r="E115" s="41"/>
    </row>
    <row r="116" spans="2:5" s="2" customFormat="1">
      <c r="B116" s="12"/>
      <c r="D116" s="43"/>
      <c r="E116" s="41"/>
    </row>
    <row r="117" spans="2:5" s="2" customFormat="1">
      <c r="B117" s="12"/>
      <c r="D117" s="43"/>
      <c r="E117" s="41"/>
    </row>
    <row r="118" spans="2:5" s="2" customFormat="1">
      <c r="B118" s="12"/>
      <c r="D118" s="43"/>
      <c r="E118" s="41"/>
    </row>
    <row r="119" spans="2:5" s="2" customFormat="1">
      <c r="B119" s="12"/>
      <c r="D119" s="43"/>
      <c r="E119" s="41"/>
    </row>
    <row r="120" spans="2:5" s="2" customFormat="1">
      <c r="B120" s="12"/>
      <c r="D120" s="43"/>
      <c r="E120" s="41"/>
    </row>
    <row r="121" spans="2:5" s="2" customFormat="1">
      <c r="B121" s="12"/>
      <c r="D121" s="43"/>
      <c r="E121" s="41"/>
    </row>
    <row r="122" spans="2:5" s="2" customFormat="1">
      <c r="B122" s="12"/>
      <c r="D122" s="43"/>
      <c r="E122" s="41"/>
    </row>
    <row r="123" spans="2:5" s="2" customFormat="1">
      <c r="B123" s="12"/>
      <c r="D123" s="43"/>
      <c r="E123" s="41"/>
    </row>
    <row r="124" spans="2:5" s="2" customFormat="1">
      <c r="B124" s="12"/>
      <c r="D124" s="43"/>
      <c r="E124" s="41"/>
    </row>
    <row r="125" spans="2:5" s="2" customFormat="1">
      <c r="B125" s="12"/>
      <c r="D125" s="43"/>
      <c r="E125" s="41"/>
    </row>
    <row r="126" spans="2:5" s="2" customFormat="1">
      <c r="B126" s="12"/>
      <c r="D126" s="43"/>
      <c r="E126" s="41"/>
    </row>
    <row r="127" spans="2:5" s="2" customFormat="1">
      <c r="B127" s="12"/>
      <c r="D127" s="43"/>
      <c r="E127" s="41"/>
    </row>
    <row r="128" spans="2:5" s="2" customFormat="1">
      <c r="B128" s="12"/>
      <c r="D128" s="43"/>
      <c r="E128" s="41"/>
    </row>
    <row r="129" spans="2:38" s="2" customFormat="1">
      <c r="B129" s="12"/>
      <c r="D129" s="43"/>
      <c r="E129" s="41"/>
    </row>
    <row r="130" spans="2:38" s="2" customFormat="1">
      <c r="B130" s="12"/>
      <c r="D130" s="43"/>
      <c r="E130" s="41"/>
    </row>
    <row r="131" spans="2:38" s="2" customFormat="1">
      <c r="B131" s="12"/>
      <c r="D131" s="43"/>
      <c r="E131" s="41"/>
    </row>
    <row r="132" spans="2:38" s="2" customFormat="1">
      <c r="B132" s="12"/>
      <c r="D132" s="43"/>
      <c r="E132" s="41"/>
    </row>
    <row r="133" spans="2:38" s="2" customFormat="1">
      <c r="B133" s="12"/>
      <c r="D133" s="43"/>
      <c r="E133" s="41"/>
    </row>
    <row r="134" spans="2:38" s="2" customFormat="1">
      <c r="B134" s="12"/>
      <c r="D134" s="43"/>
      <c r="E134" s="41"/>
    </row>
    <row r="135" spans="2:38" s="2" customFormat="1">
      <c r="B135" s="12"/>
      <c r="D135" s="43"/>
      <c r="E135" s="41"/>
    </row>
    <row r="136" spans="2:38" s="2" customFormat="1">
      <c r="B136" s="12"/>
      <c r="D136" s="43"/>
      <c r="E136" s="41"/>
    </row>
    <row r="137" spans="2:38" s="2" customFormat="1">
      <c r="B137" s="12"/>
      <c r="D137" s="43"/>
      <c r="E137" s="41"/>
    </row>
    <row r="138" spans="2:38" s="36" customFormat="1">
      <c r="B138" s="37"/>
      <c r="D138" s="38"/>
      <c r="E138" s="39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  <row r="139" spans="2:38" s="36" customFormat="1">
      <c r="B139" s="37"/>
      <c r="D139" s="38"/>
      <c r="E139" s="39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2:38" s="36" customFormat="1">
      <c r="D140" s="38"/>
      <c r="E140" s="39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2:38" s="36" customFormat="1">
      <c r="D141" s="38"/>
      <c r="E141" s="39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2:38" s="36" customFormat="1">
      <c r="D142" s="38"/>
      <c r="E142" s="39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2:38" s="36" customFormat="1">
      <c r="D143" s="38"/>
      <c r="E143" s="39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2:38" s="36" customFormat="1">
      <c r="D144" s="38"/>
      <c r="E144" s="39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4:38" s="36" customFormat="1">
      <c r="D145" s="38"/>
      <c r="E145" s="39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4:38" s="36" customFormat="1">
      <c r="D146" s="38"/>
      <c r="E146" s="39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4:38" s="36" customFormat="1">
      <c r="D147" s="38"/>
      <c r="E147" s="39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4:38" s="36" customFormat="1">
      <c r="D148" s="38"/>
      <c r="E148" s="39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</row>
    <row r="149" spans="4:38" s="36" customFormat="1"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</row>
    <row r="150" spans="4:38" s="36" customFormat="1"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</row>
    <row r="151" spans="4:38" s="2" customFormat="1"/>
    <row r="152" spans="4:38" s="2" customFormat="1"/>
    <row r="153" spans="4:38" s="2" customFormat="1"/>
    <row r="154" spans="4:38" s="2" customFormat="1"/>
    <row r="155" spans="4:38" s="4" customFormat="1"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</row>
    <row r="156" spans="4:38" s="4" customFormat="1"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4:38" s="4" customFormat="1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4:38" s="4" customFormat="1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4:38" s="4" customFormat="1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4:38" s="4" customFormat="1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5:38" s="4" customFormat="1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5:38" s="4" customFormat="1"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5:38" s="4" customFormat="1"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  <row r="164" spans="15:38" s="4" customFormat="1"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</row>
    <row r="165" spans="15:38" s="4" customFormat="1"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</row>
    <row r="166" spans="15:38" s="4" customFormat="1"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</row>
  </sheetData>
  <sortState ref="B14:K33">
    <sortCondition descending="1" ref="H14:H33"/>
  </sortState>
  <mergeCells count="7">
    <mergeCell ref="D38:I3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8"/>
  <sheetViews>
    <sheetView showGridLines="0"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3" customWidth="1"/>
    <col min="2" max="2" width="18.140625" style="3" customWidth="1"/>
    <col min="3" max="8" width="10.42578125" style="3" customWidth="1"/>
    <col min="9" max="9" width="11" style="3" customWidth="1"/>
    <col min="10" max="10" width="11.42578125" style="3" customWidth="1"/>
    <col min="11" max="11" width="12.140625" style="3" customWidth="1"/>
    <col min="12" max="12" width="1.8554687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20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>
      <c r="A7" s="192"/>
      <c r="B7" s="147"/>
      <c r="C7" s="242" t="s">
        <v>31</v>
      </c>
      <c r="D7" s="242"/>
      <c r="E7" s="242"/>
      <c r="F7" s="242"/>
      <c r="G7" s="242"/>
      <c r="H7" s="242"/>
      <c r="I7" s="242"/>
      <c r="J7" s="242"/>
      <c r="K7" s="242"/>
      <c r="L7" s="180"/>
    </row>
    <row r="8" spans="1:20">
      <c r="A8" s="192"/>
      <c r="B8" s="147"/>
      <c r="C8" s="243" t="s">
        <v>80</v>
      </c>
      <c r="D8" s="243"/>
      <c r="E8" s="243"/>
      <c r="F8" s="243"/>
      <c r="G8" s="243"/>
      <c r="H8" s="243"/>
      <c r="I8" s="243"/>
      <c r="J8" s="243"/>
      <c r="K8" s="243"/>
      <c r="L8" s="180"/>
      <c r="O8" s="45"/>
    </row>
    <row r="9" spans="1:20">
      <c r="A9" s="192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180"/>
    </row>
    <row r="10" spans="1:20" ht="15.75" customHeight="1">
      <c r="A10" s="192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180"/>
    </row>
    <row r="11" spans="1:20">
      <c r="A11" s="192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180"/>
      <c r="O11" s="107"/>
      <c r="P11" s="83"/>
      <c r="Q11" s="83"/>
    </row>
    <row r="12" spans="1:20" ht="12" customHeight="1">
      <c r="A12" s="192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180"/>
      <c r="O12" s="83"/>
      <c r="P12" s="83"/>
      <c r="Q12" s="83"/>
    </row>
    <row r="13" spans="1:20">
      <c r="A13" s="192"/>
      <c r="B13" s="142" t="s">
        <v>62</v>
      </c>
      <c r="C13" s="166">
        <v>701372</v>
      </c>
      <c r="D13" s="166">
        <v>775565</v>
      </c>
      <c r="E13" s="166">
        <v>753707</v>
      </c>
      <c r="F13" s="166">
        <v>602459</v>
      </c>
      <c r="G13" s="166">
        <v>425778</v>
      </c>
      <c r="H13" s="167">
        <v>414844</v>
      </c>
      <c r="I13" s="168">
        <v>-2.5680049227531754</v>
      </c>
      <c r="J13" s="168">
        <v>97.431995077246825</v>
      </c>
      <c r="K13" s="168">
        <v>-29.326642974874638</v>
      </c>
      <c r="L13" s="180"/>
      <c r="M13" s="46"/>
      <c r="N13" s="4">
        <v>1</v>
      </c>
      <c r="O13" s="93" t="s">
        <v>84</v>
      </c>
      <c r="P13" s="93">
        <v>5941344</v>
      </c>
      <c r="Q13" s="93">
        <v>5810996</v>
      </c>
      <c r="R13" s="12">
        <v>6498148</v>
      </c>
      <c r="S13" s="12">
        <v>6042462</v>
      </c>
      <c r="T13" s="12">
        <v>6916438</v>
      </c>
    </row>
    <row r="14" spans="1:20">
      <c r="A14" s="192"/>
      <c r="B14" s="187" t="s">
        <v>50</v>
      </c>
      <c r="C14" s="188">
        <v>264854</v>
      </c>
      <c r="D14" s="188">
        <v>330061</v>
      </c>
      <c r="E14" s="188">
        <v>203552</v>
      </c>
      <c r="F14" s="188">
        <v>126762</v>
      </c>
      <c r="G14" s="188">
        <v>56429</v>
      </c>
      <c r="H14" s="167">
        <v>185866</v>
      </c>
      <c r="I14" s="170">
        <v>229.38028318772263</v>
      </c>
      <c r="J14" s="170">
        <v>329.38028318772263</v>
      </c>
      <c r="K14" s="170">
        <v>-55.484293400230356</v>
      </c>
      <c r="L14" s="180"/>
      <c r="M14" s="46"/>
      <c r="O14" s="119">
        <f>+H14/$H$13*100</f>
        <v>44.803829873398193</v>
      </c>
      <c r="P14" s="93"/>
      <c r="Q14" s="93"/>
      <c r="R14" s="12"/>
      <c r="S14" s="12"/>
      <c r="T14" s="12"/>
    </row>
    <row r="15" spans="1:20">
      <c r="A15" s="192"/>
      <c r="B15" s="187" t="s">
        <v>49</v>
      </c>
      <c r="C15" s="188">
        <v>76279</v>
      </c>
      <c r="D15" s="188">
        <v>34063</v>
      </c>
      <c r="E15" s="188">
        <v>94762</v>
      </c>
      <c r="F15" s="188">
        <v>119807</v>
      </c>
      <c r="G15" s="188">
        <v>67760</v>
      </c>
      <c r="H15" s="167">
        <v>46485</v>
      </c>
      <c r="I15" s="170">
        <v>-31.397579693034238</v>
      </c>
      <c r="J15" s="170">
        <v>68.602420306965755</v>
      </c>
      <c r="K15" s="170">
        <v>-43.442369811446746</v>
      </c>
      <c r="L15" s="180"/>
      <c r="M15" s="46"/>
      <c r="O15" s="119">
        <f t="shared" ref="O15:O33" si="0">+H15/$H$13*100</f>
        <v>11.205416976019901</v>
      </c>
      <c r="P15" s="93"/>
      <c r="Q15" s="93"/>
      <c r="R15" s="12"/>
      <c r="S15" s="12"/>
      <c r="T15" s="12"/>
    </row>
    <row r="16" spans="1:20">
      <c r="A16" s="192"/>
      <c r="B16" s="187" t="s">
        <v>61</v>
      </c>
      <c r="C16" s="188">
        <v>40114</v>
      </c>
      <c r="D16" s="188">
        <v>51174</v>
      </c>
      <c r="E16" s="188">
        <v>48389</v>
      </c>
      <c r="F16" s="188">
        <v>45502</v>
      </c>
      <c r="G16" s="188">
        <v>54613</v>
      </c>
      <c r="H16" s="167">
        <v>38149</v>
      </c>
      <c r="I16" s="170">
        <v>-30.146668375661466</v>
      </c>
      <c r="J16" s="170">
        <v>69.853331624338537</v>
      </c>
      <c r="K16" s="170">
        <v>20.023295679310806</v>
      </c>
      <c r="L16" s="180"/>
      <c r="M16" s="46"/>
      <c r="O16" s="119">
        <f t="shared" si="0"/>
        <v>9.1959869252056201</v>
      </c>
      <c r="P16" s="93"/>
      <c r="Q16" s="93"/>
      <c r="R16" s="12"/>
      <c r="S16" s="12"/>
      <c r="T16" s="12"/>
    </row>
    <row r="17" spans="1:20">
      <c r="A17" s="192"/>
      <c r="B17" s="189" t="s">
        <v>58</v>
      </c>
      <c r="C17" s="188">
        <v>3195</v>
      </c>
      <c r="D17" s="188">
        <v>1693</v>
      </c>
      <c r="E17" s="188">
        <v>1413</v>
      </c>
      <c r="F17" s="188">
        <v>3611</v>
      </c>
      <c r="G17" s="188">
        <v>1990</v>
      </c>
      <c r="H17" s="167">
        <v>35966</v>
      </c>
      <c r="I17" s="170">
        <v>1707.3366834170856</v>
      </c>
      <c r="J17" s="170">
        <v>1807.3366834170856</v>
      </c>
      <c r="K17" s="170">
        <v>-44.890612018831341</v>
      </c>
      <c r="L17" s="180"/>
      <c r="M17" s="46"/>
      <c r="O17" s="119">
        <f t="shared" si="0"/>
        <v>8.6697650201039416</v>
      </c>
      <c r="P17" s="93"/>
      <c r="Q17" s="93"/>
      <c r="R17" s="12"/>
      <c r="S17" s="12"/>
      <c r="T17" s="12"/>
    </row>
    <row r="18" spans="1:20">
      <c r="A18" s="192"/>
      <c r="B18" s="190" t="s">
        <v>47</v>
      </c>
      <c r="C18" s="188">
        <v>25069</v>
      </c>
      <c r="D18" s="188">
        <v>51754</v>
      </c>
      <c r="E18" s="188">
        <v>133936</v>
      </c>
      <c r="F18" s="188">
        <v>95674</v>
      </c>
      <c r="G18" s="188">
        <v>99859</v>
      </c>
      <c r="H18" s="167">
        <v>25251</v>
      </c>
      <c r="I18" s="170">
        <v>-74.713345817602828</v>
      </c>
      <c r="J18" s="170">
        <v>25.286654182397179</v>
      </c>
      <c r="K18" s="170">
        <v>4.3742291531659649</v>
      </c>
      <c r="L18" s="180"/>
      <c r="M18" s="46"/>
      <c r="O18" s="119">
        <f t="shared" si="0"/>
        <v>6.0868663883291072</v>
      </c>
      <c r="P18" s="93"/>
      <c r="Q18" s="93"/>
      <c r="R18" s="12"/>
      <c r="S18" s="12"/>
      <c r="T18" s="12"/>
    </row>
    <row r="19" spans="1:20">
      <c r="A19" s="192"/>
      <c r="B19" s="187" t="s">
        <v>46</v>
      </c>
      <c r="C19" s="188">
        <v>30180</v>
      </c>
      <c r="D19" s="188">
        <v>22204</v>
      </c>
      <c r="E19" s="188">
        <v>54464</v>
      </c>
      <c r="F19" s="188">
        <v>23803</v>
      </c>
      <c r="G19" s="188">
        <v>43683</v>
      </c>
      <c r="H19" s="167">
        <v>22298</v>
      </c>
      <c r="I19" s="170">
        <v>-48.9549710413662</v>
      </c>
      <c r="J19" s="170">
        <v>51.0450289586338</v>
      </c>
      <c r="K19" s="170">
        <v>83.518884174263746</v>
      </c>
      <c r="L19" s="180"/>
      <c r="M19" s="46"/>
      <c r="O19" s="119">
        <f t="shared" si="0"/>
        <v>5.3750325423532708</v>
      </c>
      <c r="P19" s="93"/>
      <c r="Q19" s="93"/>
      <c r="R19" s="12"/>
      <c r="S19" s="12"/>
      <c r="T19" s="12"/>
    </row>
    <row r="20" spans="1:20">
      <c r="A20" s="192"/>
      <c r="B20" s="187" t="s">
        <v>53</v>
      </c>
      <c r="C20" s="188">
        <v>105148</v>
      </c>
      <c r="D20" s="188">
        <v>121754</v>
      </c>
      <c r="E20" s="188">
        <v>115592</v>
      </c>
      <c r="F20" s="188">
        <v>56002</v>
      </c>
      <c r="G20" s="188">
        <v>37021</v>
      </c>
      <c r="H20" s="167">
        <v>14916</v>
      </c>
      <c r="I20" s="170">
        <v>-59.709354150347103</v>
      </c>
      <c r="J20" s="170">
        <v>40.290645849652904</v>
      </c>
      <c r="K20" s="170">
        <v>-33.893432377415088</v>
      </c>
      <c r="L20" s="180"/>
      <c r="M20" s="46"/>
      <c r="O20" s="119">
        <f t="shared" si="0"/>
        <v>3.5955684546480118</v>
      </c>
      <c r="P20" s="93"/>
      <c r="Q20" s="93"/>
      <c r="R20" s="12"/>
      <c r="S20" s="12"/>
      <c r="T20" s="12"/>
    </row>
    <row r="21" spans="1:20">
      <c r="A21" s="192"/>
      <c r="B21" s="189" t="s">
        <v>43</v>
      </c>
      <c r="C21" s="188">
        <v>31190</v>
      </c>
      <c r="D21" s="188">
        <v>39398</v>
      </c>
      <c r="E21" s="188">
        <v>14937</v>
      </c>
      <c r="F21" s="188">
        <v>22775</v>
      </c>
      <c r="G21" s="188">
        <v>19998</v>
      </c>
      <c r="H21" s="167">
        <v>11804</v>
      </c>
      <c r="I21" s="170">
        <v>-40.97409740974097</v>
      </c>
      <c r="J21" s="170">
        <v>59.02590259025903</v>
      </c>
      <c r="K21" s="170">
        <v>-12.193194291986831</v>
      </c>
      <c r="L21" s="180"/>
      <c r="M21" s="46"/>
      <c r="O21" s="119">
        <f t="shared" si="0"/>
        <v>2.8454069481540047</v>
      </c>
      <c r="P21" s="93"/>
      <c r="Q21" s="93"/>
      <c r="R21" s="12"/>
      <c r="S21" s="12"/>
      <c r="T21" s="12"/>
    </row>
    <row r="22" spans="1:20">
      <c r="A22" s="192"/>
      <c r="B22" s="187" t="s">
        <v>51</v>
      </c>
      <c r="C22" s="188">
        <v>1380</v>
      </c>
      <c r="D22" s="188">
        <v>15677</v>
      </c>
      <c r="E22" s="188">
        <v>2742</v>
      </c>
      <c r="F22" s="188">
        <v>50498</v>
      </c>
      <c r="G22" s="188">
        <v>9809</v>
      </c>
      <c r="H22" s="167">
        <v>10600</v>
      </c>
      <c r="I22" s="170">
        <v>8.0640228361708708</v>
      </c>
      <c r="J22" s="170">
        <v>108.06402283617086</v>
      </c>
      <c r="K22" s="170">
        <v>-80.575468335379625</v>
      </c>
      <c r="L22" s="180"/>
      <c r="M22" s="46"/>
      <c r="O22" s="119">
        <f t="shared" si="0"/>
        <v>2.5551773678780458</v>
      </c>
      <c r="P22" s="93"/>
      <c r="Q22" s="93"/>
      <c r="R22" s="12"/>
      <c r="S22" s="12"/>
      <c r="T22" s="12"/>
    </row>
    <row r="23" spans="1:20">
      <c r="A23" s="192"/>
      <c r="B23" s="189" t="s">
        <v>60</v>
      </c>
      <c r="C23" s="188">
        <v>56515</v>
      </c>
      <c r="D23" s="188">
        <v>54754</v>
      </c>
      <c r="E23" s="188">
        <v>52872</v>
      </c>
      <c r="F23" s="188">
        <v>19057</v>
      </c>
      <c r="G23" s="188">
        <v>13524</v>
      </c>
      <c r="H23" s="167">
        <v>8487</v>
      </c>
      <c r="I23" s="170">
        <v>-37.244897959183675</v>
      </c>
      <c r="J23" s="170">
        <v>62.755102040816325</v>
      </c>
      <c r="K23" s="170">
        <v>-29.033950779241223</v>
      </c>
      <c r="L23" s="180"/>
      <c r="M23" s="46"/>
      <c r="O23" s="119">
        <f t="shared" si="0"/>
        <v>2.0458292755831109</v>
      </c>
      <c r="P23" s="93"/>
      <c r="Q23" s="93"/>
      <c r="R23" s="12"/>
      <c r="S23" s="12"/>
      <c r="T23" s="12"/>
    </row>
    <row r="24" spans="1:20">
      <c r="A24" s="192"/>
      <c r="B24" s="187" t="s">
        <v>52</v>
      </c>
      <c r="C24" s="188">
        <v>57104</v>
      </c>
      <c r="D24" s="188">
        <v>40887</v>
      </c>
      <c r="E24" s="188">
        <v>26650</v>
      </c>
      <c r="F24" s="188">
        <v>21778</v>
      </c>
      <c r="G24" s="188">
        <v>16423</v>
      </c>
      <c r="H24" s="167">
        <v>7020</v>
      </c>
      <c r="I24" s="170">
        <v>-57.255069110393954</v>
      </c>
      <c r="J24" s="170">
        <v>42.744930889606039</v>
      </c>
      <c r="K24" s="170">
        <v>-24.589034805767284</v>
      </c>
      <c r="L24" s="180"/>
      <c r="M24" s="46"/>
      <c r="O24" s="119">
        <f t="shared" si="0"/>
        <v>1.6922023700475359</v>
      </c>
      <c r="P24" s="93"/>
      <c r="Q24" s="93"/>
      <c r="R24" s="12"/>
      <c r="S24" s="12"/>
      <c r="T24" s="12"/>
    </row>
    <row r="25" spans="1:20">
      <c r="A25" s="192"/>
      <c r="B25" s="187" t="s">
        <v>45</v>
      </c>
      <c r="C25" s="188">
        <v>158</v>
      </c>
      <c r="D25" s="188">
        <v>840</v>
      </c>
      <c r="E25" s="188">
        <v>972</v>
      </c>
      <c r="F25" s="188">
        <v>12495</v>
      </c>
      <c r="G25" s="188">
        <v>64</v>
      </c>
      <c r="H25" s="167">
        <v>4083</v>
      </c>
      <c r="I25" s="170">
        <v>6279.6875</v>
      </c>
      <c r="J25" s="170">
        <v>6379.6875</v>
      </c>
      <c r="K25" s="170">
        <v>-99.487795118047217</v>
      </c>
      <c r="L25" s="180"/>
      <c r="M25" s="46"/>
      <c r="O25" s="119">
        <f t="shared" si="0"/>
        <v>0.98422539557038302</v>
      </c>
      <c r="P25" s="93"/>
      <c r="Q25" s="93"/>
      <c r="R25" s="12"/>
      <c r="S25" s="12"/>
      <c r="T25" s="12"/>
    </row>
    <row r="26" spans="1:20">
      <c r="A26" s="192"/>
      <c r="B26" s="187" t="s">
        <v>48</v>
      </c>
      <c r="C26" s="188">
        <v>4171</v>
      </c>
      <c r="D26" s="188">
        <v>8137</v>
      </c>
      <c r="E26" s="188">
        <v>1187</v>
      </c>
      <c r="F26" s="188">
        <v>1541</v>
      </c>
      <c r="G26" s="188">
        <v>2086</v>
      </c>
      <c r="H26" s="167">
        <v>2257</v>
      </c>
      <c r="I26" s="170">
        <v>8.1975071907957719</v>
      </c>
      <c r="J26" s="170">
        <v>108.19750719079578</v>
      </c>
      <c r="K26" s="170">
        <v>35.366645035691114</v>
      </c>
      <c r="L26" s="180"/>
      <c r="M26" s="46"/>
      <c r="O26" s="119">
        <f t="shared" si="0"/>
        <v>0.54405993578308953</v>
      </c>
      <c r="P26" s="93"/>
      <c r="Q26" s="93"/>
      <c r="R26" s="12"/>
      <c r="S26" s="12"/>
      <c r="T26" s="12"/>
    </row>
    <row r="27" spans="1:20">
      <c r="A27" s="192"/>
      <c r="B27" s="187" t="s">
        <v>54</v>
      </c>
      <c r="C27" s="188">
        <v>156</v>
      </c>
      <c r="D27" s="188">
        <v>744</v>
      </c>
      <c r="E27" s="188">
        <v>64</v>
      </c>
      <c r="F27" s="188">
        <v>1473</v>
      </c>
      <c r="G27" s="188">
        <v>1062</v>
      </c>
      <c r="H27" s="167">
        <v>901</v>
      </c>
      <c r="I27" s="170">
        <v>-15.160075329566858</v>
      </c>
      <c r="J27" s="170">
        <v>84.839924670433149</v>
      </c>
      <c r="K27" s="170">
        <v>-27.902240325865581</v>
      </c>
      <c r="L27" s="180"/>
      <c r="M27" s="46"/>
      <c r="O27" s="119">
        <f t="shared" si="0"/>
        <v>0.21719007626963388</v>
      </c>
      <c r="P27" s="93"/>
      <c r="Q27" s="93"/>
      <c r="R27" s="12"/>
      <c r="S27" s="12"/>
      <c r="T27" s="12"/>
    </row>
    <row r="28" spans="1:20">
      <c r="A28" s="192"/>
      <c r="B28" s="187" t="s">
        <v>56</v>
      </c>
      <c r="C28" s="188">
        <v>1338</v>
      </c>
      <c r="D28" s="188">
        <v>390</v>
      </c>
      <c r="E28" s="188">
        <v>0</v>
      </c>
      <c r="F28" s="188">
        <v>383</v>
      </c>
      <c r="G28" s="188">
        <v>1105</v>
      </c>
      <c r="H28" s="167">
        <v>519</v>
      </c>
      <c r="I28" s="170">
        <v>-53.0316742081448</v>
      </c>
      <c r="J28" s="170">
        <v>46.9683257918552</v>
      </c>
      <c r="K28" s="170">
        <v>188.51174934725847</v>
      </c>
      <c r="L28" s="180"/>
      <c r="M28" s="46"/>
      <c r="O28" s="119">
        <f t="shared" si="0"/>
        <v>0.12510726923855714</v>
      </c>
      <c r="P28" s="93"/>
      <c r="Q28" s="93"/>
      <c r="R28" s="12"/>
      <c r="S28" s="12"/>
      <c r="T28" s="12"/>
    </row>
    <row r="29" spans="1:20">
      <c r="A29" s="192"/>
      <c r="B29" s="187" t="s">
        <v>173</v>
      </c>
      <c r="C29" s="188"/>
      <c r="D29" s="188"/>
      <c r="E29" s="188"/>
      <c r="F29" s="188"/>
      <c r="G29" s="188"/>
      <c r="H29" s="167">
        <v>187</v>
      </c>
      <c r="I29" s="170"/>
      <c r="J29" s="170"/>
      <c r="K29" s="170"/>
      <c r="L29" s="180"/>
      <c r="M29" s="46"/>
      <c r="O29" s="119">
        <f t="shared" si="0"/>
        <v>4.5077185640867413E-2</v>
      </c>
      <c r="P29" s="93"/>
      <c r="Q29" s="93"/>
      <c r="R29" s="12"/>
      <c r="S29" s="12"/>
      <c r="T29" s="12"/>
    </row>
    <row r="30" spans="1:20">
      <c r="A30" s="192"/>
      <c r="B30" s="187" t="s">
        <v>44</v>
      </c>
      <c r="C30" s="188">
        <v>0</v>
      </c>
      <c r="D30" s="188">
        <v>160</v>
      </c>
      <c r="E30" s="188">
        <v>109</v>
      </c>
      <c r="F30" s="188">
        <v>30</v>
      </c>
      <c r="G30" s="188">
        <v>54</v>
      </c>
      <c r="H30" s="167">
        <v>48</v>
      </c>
      <c r="I30" s="170">
        <v>-11.111111111111116</v>
      </c>
      <c r="J30" s="170">
        <v>88.888888888888886</v>
      </c>
      <c r="K30" s="170">
        <v>80</v>
      </c>
      <c r="L30" s="180"/>
      <c r="M30" s="46"/>
      <c r="O30" s="119">
        <f t="shared" si="0"/>
        <v>1.1570614496051528E-2</v>
      </c>
      <c r="P30" s="93"/>
      <c r="Q30" s="93"/>
      <c r="R30" s="12"/>
      <c r="S30" s="12"/>
      <c r="T30" s="12"/>
    </row>
    <row r="31" spans="1:20">
      <c r="A31" s="192"/>
      <c r="B31" s="187" t="s">
        <v>55</v>
      </c>
      <c r="C31" s="188">
        <v>2316</v>
      </c>
      <c r="D31" s="188">
        <v>998</v>
      </c>
      <c r="E31" s="188">
        <v>142</v>
      </c>
      <c r="F31" s="188">
        <v>226</v>
      </c>
      <c r="G31" s="188">
        <v>0</v>
      </c>
      <c r="H31" s="167">
        <v>7</v>
      </c>
      <c r="I31" s="170"/>
      <c r="J31" s="170"/>
      <c r="K31" s="170"/>
      <c r="L31" s="180"/>
      <c r="M31" s="46"/>
      <c r="O31" s="119">
        <f t="shared" si="0"/>
        <v>1.6873812806741813E-3</v>
      </c>
      <c r="P31" s="93"/>
      <c r="Q31" s="93"/>
      <c r="R31" s="12"/>
      <c r="S31" s="12"/>
      <c r="T31" s="12"/>
    </row>
    <row r="32" spans="1:20">
      <c r="A32" s="192"/>
      <c r="B32" s="187" t="s">
        <v>57</v>
      </c>
      <c r="C32" s="188">
        <v>2205</v>
      </c>
      <c r="D32" s="188">
        <v>877</v>
      </c>
      <c r="E32" s="188">
        <v>1924</v>
      </c>
      <c r="F32" s="188">
        <v>952</v>
      </c>
      <c r="G32" s="188">
        <v>298</v>
      </c>
      <c r="H32" s="167">
        <v>0</v>
      </c>
      <c r="I32" s="170">
        <v>-100</v>
      </c>
      <c r="J32" s="170">
        <v>0</v>
      </c>
      <c r="K32" s="170">
        <v>-68.69747899159664</v>
      </c>
      <c r="L32" s="180"/>
      <c r="N32" s="4">
        <v>1</v>
      </c>
      <c r="O32" s="119">
        <f t="shared" si="0"/>
        <v>0</v>
      </c>
      <c r="P32" s="93">
        <v>6145529</v>
      </c>
      <c r="Q32" s="93">
        <v>6231878</v>
      </c>
      <c r="R32" s="12">
        <v>6281878</v>
      </c>
      <c r="S32" s="12">
        <v>6095116</v>
      </c>
    </row>
    <row r="33" spans="1:38" ht="17.25" customHeight="1">
      <c r="A33" s="192"/>
      <c r="B33" s="187" t="s">
        <v>59</v>
      </c>
      <c r="C33" s="188">
        <v>0</v>
      </c>
      <c r="D33" s="188">
        <v>0</v>
      </c>
      <c r="E33" s="188">
        <v>0</v>
      </c>
      <c r="F33" s="188">
        <v>90</v>
      </c>
      <c r="G33" s="188">
        <v>0</v>
      </c>
      <c r="H33" s="167">
        <v>0</v>
      </c>
      <c r="I33" s="170"/>
      <c r="J33" s="170"/>
      <c r="K33" s="170"/>
      <c r="L33" s="180"/>
      <c r="O33" s="119">
        <f t="shared" si="0"/>
        <v>0</v>
      </c>
      <c r="P33" s="83"/>
      <c r="Q33" s="83"/>
    </row>
    <row r="34" spans="1:38" s="84" customFormat="1" ht="12" customHeight="1">
      <c r="A34" s="192"/>
      <c r="B34" s="190"/>
      <c r="C34" s="172"/>
      <c r="D34" s="172"/>
      <c r="E34" s="172"/>
      <c r="F34" s="172"/>
      <c r="G34" s="172"/>
      <c r="H34" s="173"/>
      <c r="I34" s="174"/>
      <c r="J34" s="174"/>
      <c r="K34" s="174"/>
      <c r="L34" s="180"/>
      <c r="M34" s="85"/>
      <c r="N34" s="85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</row>
    <row r="35" spans="1:38" ht="18.75" customHeight="1">
      <c r="A35" s="192"/>
      <c r="B35" s="163" t="s">
        <v>3</v>
      </c>
      <c r="C35" s="168"/>
      <c r="D35" s="168">
        <v>10.578266597468966</v>
      </c>
      <c r="E35" s="168">
        <v>-2.818332441510385</v>
      </c>
      <c r="F35" s="168">
        <v>-20.067214448054749</v>
      </c>
      <c r="G35" s="168">
        <v>-29.326642974874638</v>
      </c>
      <c r="H35" s="168">
        <v>-2.5680049227531754</v>
      </c>
      <c r="I35" s="178"/>
      <c r="J35" s="178"/>
      <c r="K35" s="178"/>
      <c r="L35" s="180"/>
      <c r="O35" s="83"/>
      <c r="P35" s="83"/>
      <c r="Q35" s="83"/>
    </row>
    <row r="36" spans="1:38" s="84" customFormat="1" ht="18.75" customHeight="1">
      <c r="A36" s="192"/>
      <c r="B36" s="150"/>
      <c r="C36" s="181"/>
      <c r="D36" s="181"/>
      <c r="E36" s="181"/>
      <c r="F36" s="181"/>
      <c r="G36" s="181"/>
      <c r="H36" s="155"/>
      <c r="I36" s="155"/>
      <c r="J36" s="155"/>
      <c r="K36" s="155"/>
      <c r="L36" s="180"/>
      <c r="M36" s="85"/>
      <c r="N36" s="85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</row>
    <row r="37" spans="1:38" s="84" customFormat="1" ht="18.75" customHeight="1">
      <c r="A37" s="192"/>
      <c r="B37" s="150"/>
      <c r="C37" s="248" t="s">
        <v>181</v>
      </c>
      <c r="D37" s="248"/>
      <c r="E37" s="248"/>
      <c r="F37" s="248"/>
      <c r="G37" s="248"/>
      <c r="H37" s="248"/>
      <c r="I37" s="248"/>
      <c r="J37" s="248"/>
      <c r="K37" s="155"/>
      <c r="L37" s="180"/>
      <c r="M37" s="85"/>
      <c r="N37" s="85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</row>
    <row r="38" spans="1:38" s="84" customFormat="1" ht="18.75" customHeight="1">
      <c r="A38" s="192"/>
      <c r="B38" s="150"/>
      <c r="C38" s="248"/>
      <c r="D38" s="248"/>
      <c r="E38" s="248"/>
      <c r="F38" s="248"/>
      <c r="G38" s="248"/>
      <c r="H38" s="248"/>
      <c r="I38" s="248"/>
      <c r="J38" s="248"/>
      <c r="K38" s="155"/>
      <c r="L38" s="180"/>
      <c r="M38" s="85"/>
      <c r="N38" s="85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</row>
    <row r="39" spans="1:38" ht="12" customHeight="1">
      <c r="A39" s="192"/>
      <c r="B39" s="149"/>
      <c r="C39" s="157"/>
      <c r="D39" s="157"/>
      <c r="E39" s="157"/>
      <c r="F39" s="157"/>
      <c r="G39" s="157"/>
      <c r="H39" s="153"/>
      <c r="I39" s="154"/>
      <c r="J39" s="154"/>
      <c r="K39" s="154"/>
      <c r="L39" s="180"/>
      <c r="O39" s="83"/>
      <c r="P39" s="83"/>
      <c r="Q39" s="83"/>
    </row>
    <row r="40" spans="1:38" ht="14.25" customHeight="1">
      <c r="A40" s="192"/>
      <c r="B40" s="156"/>
      <c r="C40" s="182"/>
      <c r="D40" s="182"/>
      <c r="E40" s="182"/>
      <c r="F40" s="183"/>
      <c r="G40" s="184"/>
      <c r="H40" s="182"/>
      <c r="I40" s="154"/>
      <c r="J40" s="154"/>
      <c r="K40" s="154"/>
      <c r="L40" s="180"/>
      <c r="M40" s="71"/>
      <c r="O40" s="83"/>
      <c r="P40" s="83"/>
      <c r="Q40" s="83"/>
    </row>
    <row r="41" spans="1:38" s="57" customFormat="1">
      <c r="A41" s="193"/>
      <c r="B41" s="134"/>
      <c r="C41" s="135"/>
      <c r="D41" s="135"/>
      <c r="E41" s="135"/>
      <c r="F41" s="136"/>
      <c r="G41" s="136"/>
      <c r="H41" s="136"/>
      <c r="I41" s="137"/>
      <c r="J41" s="137"/>
      <c r="K41" s="134"/>
      <c r="L41" s="185"/>
      <c r="M41" s="72" t="s">
        <v>6</v>
      </c>
      <c r="N41" s="54"/>
      <c r="O41" s="54"/>
      <c r="P41" s="54"/>
      <c r="Q41" s="54"/>
      <c r="R41" s="55"/>
      <c r="S41" s="55"/>
      <c r="T41" s="55"/>
      <c r="U41" s="55"/>
      <c r="V41" s="56"/>
      <c r="W41" s="56"/>
      <c r="X41" s="64"/>
      <c r="Y41" s="64"/>
      <c r="Z41" s="64"/>
      <c r="AA41" s="64"/>
    </row>
    <row r="42" spans="1:38" s="57" customFormat="1">
      <c r="A42" s="193"/>
      <c r="B42" s="134"/>
      <c r="C42" s="135"/>
      <c r="D42" s="135"/>
      <c r="E42" s="135"/>
      <c r="F42" s="136"/>
      <c r="G42" s="136"/>
      <c r="H42" s="136"/>
      <c r="I42" s="137"/>
      <c r="J42" s="137"/>
      <c r="K42" s="134"/>
      <c r="L42" s="185"/>
      <c r="M42" s="72"/>
      <c r="N42" s="54"/>
      <c r="O42" s="54"/>
      <c r="P42" s="54"/>
      <c r="Q42" s="54"/>
      <c r="R42" s="55"/>
      <c r="S42" s="55"/>
      <c r="T42" s="55"/>
      <c r="U42" s="55"/>
      <c r="V42" s="56"/>
      <c r="W42" s="56"/>
      <c r="X42" s="64"/>
      <c r="Y42" s="64"/>
      <c r="Z42" s="64"/>
      <c r="AA42" s="64"/>
    </row>
    <row r="43" spans="1:38" s="57" customFormat="1">
      <c r="A43" s="193"/>
      <c r="B43" s="134"/>
      <c r="C43" s="135"/>
      <c r="D43" s="135"/>
      <c r="E43" s="135"/>
      <c r="F43" s="136"/>
      <c r="G43" s="136"/>
      <c r="H43" s="136"/>
      <c r="I43" s="137"/>
      <c r="J43" s="137"/>
      <c r="K43" s="134"/>
      <c r="L43" s="185"/>
      <c r="M43" s="72"/>
      <c r="N43" s="54"/>
      <c r="O43" s="54"/>
      <c r="P43" s="54"/>
      <c r="Q43" s="54"/>
      <c r="R43" s="55"/>
      <c r="S43" s="55"/>
      <c r="T43" s="55"/>
      <c r="U43" s="55"/>
      <c r="V43" s="56"/>
      <c r="W43" s="56"/>
      <c r="X43" s="64"/>
      <c r="Y43" s="64"/>
      <c r="Z43" s="64"/>
      <c r="AA43" s="64"/>
    </row>
    <row r="44" spans="1:38" s="57" customFormat="1">
      <c r="A44" s="193"/>
      <c r="B44" s="134"/>
      <c r="C44" s="135"/>
      <c r="D44" s="135"/>
      <c r="E44" s="135"/>
      <c r="F44" s="136"/>
      <c r="G44" s="136"/>
      <c r="H44" s="136"/>
      <c r="I44" s="137"/>
      <c r="J44" s="137"/>
      <c r="K44" s="134"/>
      <c r="L44" s="185"/>
      <c r="M44" s="72"/>
      <c r="N44" s="54"/>
      <c r="O44" s="54"/>
      <c r="P44" s="54"/>
      <c r="Q44" s="54"/>
      <c r="R44" s="55"/>
      <c r="S44" s="55"/>
      <c r="T44" s="55"/>
      <c r="U44" s="55"/>
      <c r="V44" s="56"/>
      <c r="W44" s="56"/>
      <c r="X44" s="64"/>
      <c r="Y44" s="64"/>
      <c r="Z44" s="64"/>
      <c r="AA44" s="64"/>
    </row>
    <row r="45" spans="1:38" s="57" customFormat="1">
      <c r="A45" s="193"/>
      <c r="B45" s="134"/>
      <c r="C45" s="135"/>
      <c r="D45" s="135"/>
      <c r="E45" s="135"/>
      <c r="F45" s="136"/>
      <c r="G45" s="136"/>
      <c r="H45" s="136"/>
      <c r="I45" s="137"/>
      <c r="J45" s="137"/>
      <c r="K45" s="134"/>
      <c r="L45" s="185"/>
      <c r="M45" s="72"/>
      <c r="N45" s="54"/>
      <c r="O45" s="54"/>
      <c r="P45" s="54"/>
      <c r="Q45" s="54"/>
      <c r="R45" s="55"/>
      <c r="S45" s="55"/>
      <c r="T45" s="55"/>
      <c r="U45" s="55"/>
      <c r="V45" s="56"/>
      <c r="W45" s="56"/>
      <c r="X45" s="64"/>
      <c r="Y45" s="64"/>
      <c r="Z45" s="64"/>
      <c r="AA45" s="64"/>
    </row>
    <row r="46" spans="1:38" s="57" customFormat="1">
      <c r="A46" s="193"/>
      <c r="B46" s="134"/>
      <c r="C46" s="135"/>
      <c r="D46" s="135"/>
      <c r="E46" s="135"/>
      <c r="F46" s="136"/>
      <c r="G46" s="136"/>
      <c r="H46" s="136"/>
      <c r="I46" s="137"/>
      <c r="J46" s="137"/>
      <c r="K46" s="134"/>
      <c r="L46" s="185"/>
      <c r="M46" s="72"/>
      <c r="N46" s="54"/>
      <c r="O46" s="54"/>
      <c r="P46" s="54"/>
      <c r="Q46" s="54"/>
      <c r="R46" s="55"/>
      <c r="S46" s="55"/>
      <c r="T46" s="55"/>
      <c r="U46" s="55"/>
      <c r="V46" s="56"/>
      <c r="W46" s="56"/>
      <c r="X46" s="64"/>
      <c r="Y46" s="64"/>
      <c r="Z46" s="64"/>
      <c r="AA46" s="64"/>
    </row>
    <row r="47" spans="1:38" s="57" customFormat="1">
      <c r="A47" s="193"/>
      <c r="B47" s="134"/>
      <c r="C47" s="135"/>
      <c r="D47" s="135"/>
      <c r="E47" s="135"/>
      <c r="F47" s="136"/>
      <c r="G47" s="136"/>
      <c r="H47" s="136"/>
      <c r="I47" s="137"/>
      <c r="J47" s="137"/>
      <c r="K47" s="134"/>
      <c r="L47" s="185"/>
      <c r="M47" s="72"/>
      <c r="N47" s="54"/>
      <c r="O47" s="54"/>
      <c r="P47" s="54"/>
      <c r="Q47" s="54"/>
      <c r="R47" s="55"/>
      <c r="S47" s="55"/>
      <c r="T47" s="55"/>
      <c r="U47" s="55"/>
      <c r="V47" s="56"/>
      <c r="W47" s="56"/>
      <c r="X47" s="64"/>
      <c r="Y47" s="64"/>
      <c r="Z47" s="64"/>
      <c r="AA47" s="64"/>
    </row>
    <row r="48" spans="1:38" s="57" customFormat="1">
      <c r="A48" s="193"/>
      <c r="B48" s="134"/>
      <c r="C48" s="135"/>
      <c r="D48" s="135"/>
      <c r="E48" s="135"/>
      <c r="F48" s="136"/>
      <c r="G48" s="136"/>
      <c r="H48" s="136"/>
      <c r="I48" s="137"/>
      <c r="J48" s="137"/>
      <c r="K48" s="134"/>
      <c r="L48" s="185"/>
      <c r="M48" s="72"/>
      <c r="N48" s="54"/>
      <c r="O48" s="54"/>
      <c r="P48" s="54"/>
      <c r="Q48" s="54"/>
      <c r="R48" s="55"/>
      <c r="S48" s="55"/>
      <c r="T48" s="55"/>
      <c r="U48" s="55"/>
      <c r="V48" s="56"/>
      <c r="W48" s="56"/>
      <c r="X48" s="64"/>
      <c r="Y48" s="64"/>
      <c r="Z48" s="64"/>
      <c r="AA48" s="64"/>
    </row>
    <row r="49" spans="1:27" s="57" customFormat="1">
      <c r="A49" s="193"/>
      <c r="B49" s="134"/>
      <c r="C49" s="135"/>
      <c r="D49" s="135"/>
      <c r="E49" s="135"/>
      <c r="F49" s="136"/>
      <c r="G49" s="136"/>
      <c r="H49" s="136"/>
      <c r="I49" s="137"/>
      <c r="J49" s="137"/>
      <c r="K49" s="134"/>
      <c r="L49" s="185"/>
      <c r="M49" s="72"/>
      <c r="N49" s="54"/>
      <c r="O49" s="54"/>
      <c r="P49" s="54"/>
      <c r="Q49" s="54"/>
      <c r="R49" s="55"/>
      <c r="S49" s="55"/>
      <c r="T49" s="55"/>
      <c r="U49" s="55"/>
      <c r="V49" s="56"/>
      <c r="W49" s="56"/>
      <c r="X49" s="64"/>
      <c r="Y49" s="64"/>
      <c r="Z49" s="64"/>
      <c r="AA49" s="64"/>
    </row>
    <row r="50" spans="1:27" s="57" customFormat="1">
      <c r="A50" s="193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185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193"/>
      <c r="B51" s="134"/>
      <c r="C51" s="135"/>
      <c r="D51" s="135"/>
      <c r="E51" s="135"/>
      <c r="F51" s="136"/>
      <c r="G51" s="136"/>
      <c r="H51" s="136"/>
      <c r="I51" s="137"/>
      <c r="J51" s="137"/>
      <c r="K51" s="134"/>
      <c r="L51" s="185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193"/>
      <c r="B52" s="134"/>
      <c r="C52" s="135"/>
      <c r="D52" s="135"/>
      <c r="E52" s="135"/>
      <c r="F52" s="136"/>
      <c r="G52" s="136"/>
      <c r="H52" s="136"/>
      <c r="I52" s="137"/>
      <c r="J52" s="137"/>
      <c r="K52" s="134"/>
      <c r="L52" s="185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7" customFormat="1">
      <c r="A53" s="193"/>
      <c r="B53" s="134"/>
      <c r="C53" s="135"/>
      <c r="D53" s="135"/>
      <c r="E53" s="135"/>
      <c r="F53" s="136"/>
      <c r="G53" s="136"/>
      <c r="H53" s="136"/>
      <c r="I53" s="137"/>
      <c r="J53" s="137"/>
      <c r="K53" s="134"/>
      <c r="L53" s="185"/>
      <c r="M53" s="72"/>
      <c r="N53" s="54"/>
      <c r="O53" s="54"/>
      <c r="P53" s="54"/>
      <c r="Q53" s="54"/>
      <c r="R53" s="55"/>
      <c r="S53" s="55"/>
      <c r="T53" s="55"/>
      <c r="U53" s="55"/>
      <c r="V53" s="56"/>
      <c r="W53" s="56"/>
      <c r="X53" s="64"/>
      <c r="Y53" s="64"/>
      <c r="Z53" s="64"/>
      <c r="AA53" s="64"/>
    </row>
    <row r="54" spans="1:27" s="57" customFormat="1">
      <c r="A54" s="193"/>
      <c r="B54" s="134"/>
      <c r="C54" s="135"/>
      <c r="D54" s="135"/>
      <c r="E54" s="135"/>
      <c r="F54" s="136"/>
      <c r="G54" s="136"/>
      <c r="H54" s="136"/>
      <c r="I54" s="137"/>
      <c r="J54" s="137"/>
      <c r="K54" s="134"/>
      <c r="L54" s="185"/>
      <c r="M54" s="72"/>
      <c r="N54" s="54"/>
      <c r="O54" s="54"/>
      <c r="P54" s="54"/>
      <c r="Q54" s="54"/>
      <c r="R54" s="55"/>
      <c r="S54" s="55"/>
      <c r="T54" s="55"/>
      <c r="U54" s="55"/>
      <c r="V54" s="56"/>
      <c r="W54" s="56"/>
      <c r="X54" s="64"/>
      <c r="Y54" s="64"/>
      <c r="Z54" s="64"/>
      <c r="AA54" s="64"/>
    </row>
    <row r="55" spans="1:27" s="57" customFormat="1">
      <c r="A55" s="193"/>
      <c r="B55" s="126" t="s">
        <v>175</v>
      </c>
      <c r="C55" s="135"/>
      <c r="D55" s="135"/>
      <c r="E55" s="135"/>
      <c r="F55" s="136"/>
      <c r="G55" s="136"/>
      <c r="H55" s="136"/>
      <c r="I55" s="137"/>
      <c r="J55" s="137"/>
      <c r="K55" s="134"/>
      <c r="L55" s="185"/>
      <c r="M55" s="72"/>
      <c r="N55" s="54"/>
      <c r="O55" s="54"/>
      <c r="P55" s="54"/>
      <c r="Q55" s="54"/>
      <c r="R55" s="55"/>
      <c r="S55" s="55"/>
      <c r="T55" s="55"/>
      <c r="U55" s="55"/>
      <c r="V55" s="56"/>
      <c r="W55" s="56"/>
      <c r="X55" s="64"/>
      <c r="Y55" s="64"/>
      <c r="Z55" s="64"/>
      <c r="AA55" s="64"/>
    </row>
    <row r="56" spans="1:27" s="57" customFormat="1">
      <c r="A56" s="193"/>
      <c r="B56" s="128" t="s">
        <v>174</v>
      </c>
      <c r="C56" s="135"/>
      <c r="D56" s="135"/>
      <c r="E56" s="135"/>
      <c r="F56" s="136"/>
      <c r="G56" s="136"/>
      <c r="H56" s="136"/>
      <c r="I56" s="137"/>
      <c r="J56" s="137"/>
      <c r="K56" s="134"/>
      <c r="L56" s="185"/>
      <c r="M56" s="72"/>
      <c r="N56" s="54"/>
      <c r="O56" s="54"/>
      <c r="P56" s="54"/>
      <c r="Q56" s="54"/>
      <c r="R56" s="55"/>
      <c r="S56" s="55"/>
      <c r="T56" s="55"/>
      <c r="U56" s="55"/>
      <c r="V56" s="56"/>
      <c r="W56" s="56"/>
      <c r="X56" s="64"/>
      <c r="Y56" s="64"/>
      <c r="Z56" s="64"/>
      <c r="AA56" s="64"/>
    </row>
    <row r="57" spans="1:27" s="57" customFormat="1">
      <c r="A57" s="194"/>
      <c r="B57" s="127" t="s">
        <v>32</v>
      </c>
      <c r="C57" s="159"/>
      <c r="D57" s="159"/>
      <c r="E57" s="159"/>
      <c r="F57" s="160"/>
      <c r="G57" s="160"/>
      <c r="H57" s="160"/>
      <c r="I57" s="161"/>
      <c r="J57" s="161"/>
      <c r="K57" s="139"/>
      <c r="L57" s="186"/>
      <c r="M57" s="72"/>
      <c r="N57" s="54"/>
      <c r="O57" s="54"/>
      <c r="P57" s="54"/>
      <c r="Q57" s="54"/>
      <c r="R57" s="55"/>
      <c r="S57" s="55"/>
      <c r="T57" s="55"/>
      <c r="U57" s="55"/>
      <c r="V57" s="56"/>
      <c r="W57" s="56"/>
      <c r="X57" s="64"/>
      <c r="Y57" s="64"/>
      <c r="Z57" s="64"/>
      <c r="AA57" s="64"/>
    </row>
    <row r="58" spans="1:27" s="54" customFormat="1">
      <c r="A58" s="73"/>
      <c r="B58" s="72"/>
      <c r="C58" s="74"/>
      <c r="D58" s="74"/>
      <c r="E58" s="74"/>
      <c r="F58" s="75"/>
      <c r="G58" s="75"/>
      <c r="H58" s="75"/>
      <c r="I58" s="76"/>
      <c r="J58" s="76"/>
      <c r="K58" s="72"/>
      <c r="L58" s="72"/>
      <c r="M58" s="72"/>
      <c r="R58" s="57"/>
      <c r="S58" s="57"/>
      <c r="T58" s="57"/>
      <c r="U58" s="57"/>
      <c r="V58" s="57"/>
      <c r="W58" s="57"/>
      <c r="X58" s="57"/>
      <c r="Y58" s="57"/>
      <c r="Z58" s="57"/>
      <c r="AA58" s="57"/>
    </row>
    <row r="59" spans="1:27" s="54" customFormat="1">
      <c r="A59" s="58"/>
      <c r="B59" s="116"/>
      <c r="C59" s="116"/>
      <c r="D59" s="116"/>
      <c r="E59" s="116"/>
      <c r="F59" s="116"/>
      <c r="G59" s="116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57"/>
    </row>
    <row r="60" spans="1:27" s="55" customFormat="1">
      <c r="A60" s="57"/>
      <c r="B60" s="116"/>
      <c r="C60" s="116"/>
      <c r="D60" s="116"/>
      <c r="E60" s="116"/>
      <c r="F60" s="116"/>
      <c r="G60" s="116"/>
      <c r="H60" s="57"/>
      <c r="I60" s="57"/>
      <c r="J60" s="57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</row>
    <row r="61" spans="1:27" s="54" customFormat="1">
      <c r="A61" s="57"/>
      <c r="B61" s="116"/>
      <c r="C61" s="116"/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</row>
    <row r="62" spans="1:27" s="54" customFormat="1">
      <c r="A62" s="57"/>
      <c r="B62" s="116"/>
      <c r="C62" s="116"/>
      <c r="D62" s="57"/>
      <c r="E62" s="57"/>
      <c r="F62" s="57"/>
      <c r="G62" s="57"/>
      <c r="H62" s="57"/>
      <c r="I62" s="57"/>
      <c r="J62" s="57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</row>
    <row r="63" spans="1:27" s="54" customFormat="1">
      <c r="A63" s="57"/>
      <c r="B63" s="116"/>
      <c r="C63" s="116"/>
      <c r="D63" s="116"/>
      <c r="E63" s="116"/>
      <c r="F63" s="116"/>
      <c r="G63" s="116"/>
      <c r="H63" s="116"/>
      <c r="I63" s="57"/>
      <c r="J63" s="57"/>
      <c r="K63" s="57"/>
      <c r="L63" s="57"/>
      <c r="M63" s="57"/>
      <c r="N63" s="57"/>
      <c r="O63" s="57"/>
      <c r="P63" s="57"/>
      <c r="Q63" s="57"/>
      <c r="R63" s="57"/>
    </row>
    <row r="64" spans="1:27" s="55" customFormat="1">
      <c r="A64" s="57"/>
      <c r="B64" s="116"/>
      <c r="C64" s="116"/>
      <c r="D64" s="116"/>
      <c r="E64" s="116"/>
      <c r="F64" s="116"/>
      <c r="G64" s="116"/>
      <c r="H64" s="116"/>
      <c r="I64" s="57"/>
      <c r="J64" s="57"/>
      <c r="K64" s="57"/>
      <c r="L64" s="57"/>
      <c r="M64" s="57"/>
      <c r="N64" s="57"/>
      <c r="O64" s="57"/>
      <c r="P64" s="57"/>
      <c r="Q64" s="57"/>
      <c r="R64" s="57"/>
    </row>
    <row r="65" spans="1:18" s="2" customFormat="1">
      <c r="A65" s="81"/>
      <c r="B65" s="116"/>
      <c r="C65" s="116"/>
      <c r="E65" s="81"/>
      <c r="F65" s="81"/>
      <c r="G65" s="83"/>
      <c r="H65" s="109">
        <v>7389400</v>
      </c>
      <c r="I65" s="113" t="s">
        <v>12</v>
      </c>
      <c r="J65" s="112">
        <v>6805.8512499999997</v>
      </c>
      <c r="K65" s="83"/>
      <c r="L65" s="81"/>
      <c r="M65" s="81"/>
      <c r="N65" s="81"/>
      <c r="O65" s="81"/>
      <c r="P65" s="81"/>
      <c r="Q65" s="81"/>
      <c r="R65" s="81"/>
    </row>
    <row r="66" spans="1:18" s="2" customFormat="1">
      <c r="A66" s="81"/>
      <c r="B66" s="116"/>
      <c r="C66" s="116"/>
      <c r="E66" s="81"/>
      <c r="F66" s="81"/>
      <c r="G66" s="83"/>
      <c r="H66" s="109">
        <v>7405125</v>
      </c>
      <c r="I66" s="113" t="s">
        <v>13</v>
      </c>
      <c r="J66" s="112">
        <v>7093.1805000000004</v>
      </c>
      <c r="K66" s="83"/>
      <c r="L66" s="81"/>
      <c r="M66" s="81"/>
      <c r="N66" s="81"/>
      <c r="O66" s="81"/>
      <c r="P66" s="81"/>
      <c r="Q66" s="81"/>
      <c r="R66" s="81"/>
    </row>
    <row r="67" spans="1:18" s="2" customFormat="1">
      <c r="A67" s="81"/>
      <c r="B67" s="116"/>
      <c r="C67" s="116"/>
      <c r="E67" s="81"/>
      <c r="F67" s="81"/>
      <c r="G67" s="83"/>
      <c r="H67" s="109">
        <v>7299121</v>
      </c>
      <c r="I67" s="113" t="s">
        <v>14</v>
      </c>
      <c r="J67" s="112">
        <v>7273.4759999999997</v>
      </c>
      <c r="K67" s="83"/>
      <c r="L67" s="81"/>
      <c r="M67" s="81"/>
      <c r="N67" s="81"/>
      <c r="O67" s="81"/>
      <c r="P67" s="81"/>
      <c r="Q67" s="81"/>
      <c r="R67" s="81"/>
    </row>
    <row r="68" spans="1:18" s="2" customFormat="1">
      <c r="A68" s="81"/>
      <c r="B68" s="116"/>
      <c r="C68" s="116"/>
      <c r="E68" s="81"/>
      <c r="F68" s="81"/>
      <c r="G68" s="83"/>
      <c r="H68" s="109">
        <v>6832984</v>
      </c>
      <c r="I68" s="113" t="s">
        <v>15</v>
      </c>
      <c r="J68" s="112">
        <v>7231.6575000000003</v>
      </c>
      <c r="K68" s="83"/>
      <c r="L68" s="81"/>
      <c r="M68" s="81"/>
      <c r="N68" s="81"/>
      <c r="O68" s="81"/>
      <c r="P68" s="81"/>
      <c r="Q68" s="81"/>
      <c r="R68" s="81"/>
    </row>
    <row r="69" spans="1:18" s="2" customFormat="1">
      <c r="A69" s="81"/>
      <c r="B69" s="116"/>
      <c r="C69" s="116"/>
      <c r="E69" s="81"/>
      <c r="F69" s="81"/>
      <c r="G69" s="83"/>
      <c r="H69" s="109">
        <v>6979952</v>
      </c>
      <c r="I69" s="113" t="s">
        <v>16</v>
      </c>
      <c r="J69" s="112">
        <v>7129.2955000000002</v>
      </c>
      <c r="K69" s="83"/>
      <c r="L69" s="81"/>
      <c r="M69" s="81"/>
      <c r="N69" s="81"/>
      <c r="O69" s="81"/>
      <c r="P69" s="81"/>
      <c r="Q69" s="81"/>
      <c r="R69" s="81"/>
    </row>
    <row r="70" spans="1:18" s="2" customFormat="1">
      <c r="A70" s="81"/>
      <c r="B70" s="116"/>
      <c r="C70" s="116"/>
      <c r="E70" s="81"/>
      <c r="F70" s="81"/>
      <c r="G70" s="83"/>
      <c r="H70" s="109">
        <v>6279817</v>
      </c>
      <c r="I70" s="113" t="s">
        <v>17</v>
      </c>
      <c r="J70" s="112">
        <v>6847.9684999999999</v>
      </c>
      <c r="K70" s="83"/>
      <c r="L70" s="81"/>
      <c r="M70" s="81"/>
      <c r="N70" s="81"/>
      <c r="O70" s="81"/>
      <c r="P70" s="81"/>
      <c r="Q70" s="81"/>
      <c r="R70" s="81"/>
    </row>
    <row r="71" spans="1:18" s="2" customFormat="1">
      <c r="A71" s="81"/>
      <c r="B71" s="116"/>
      <c r="C71" s="116"/>
      <c r="E71" s="81"/>
      <c r="F71" s="81"/>
      <c r="G71" s="83"/>
      <c r="H71" s="109">
        <v>6093961</v>
      </c>
      <c r="I71" s="113" t="s">
        <v>18</v>
      </c>
      <c r="J71" s="112">
        <v>6546.6785</v>
      </c>
      <c r="K71" s="83"/>
      <c r="L71" s="81"/>
      <c r="M71" s="81"/>
      <c r="N71" s="81"/>
      <c r="O71" s="81"/>
      <c r="P71" s="81"/>
      <c r="Q71" s="81"/>
      <c r="R71" s="81"/>
    </row>
    <row r="72" spans="1:18" s="2" customFormat="1">
      <c r="B72" s="116"/>
      <c r="C72" s="116"/>
      <c r="D72" s="47">
        <v>6205.9295000000002</v>
      </c>
      <c r="E72" s="41"/>
      <c r="G72" s="83"/>
      <c r="H72" s="83"/>
      <c r="I72" s="83"/>
      <c r="J72" s="83"/>
      <c r="K72" s="83"/>
    </row>
    <row r="73" spans="1:18" s="2" customFormat="1">
      <c r="B73" s="116"/>
      <c r="C73" s="116"/>
      <c r="D73" s="47">
        <v>5946.2775000000001</v>
      </c>
      <c r="E73" s="41"/>
      <c r="G73" s="83"/>
      <c r="H73" s="83"/>
      <c r="I73" s="83"/>
      <c r="J73" s="83"/>
      <c r="K73" s="83"/>
    </row>
    <row r="74" spans="1:18" s="2" customFormat="1">
      <c r="B74" s="116"/>
      <c r="C74" s="116"/>
      <c r="D74" s="47">
        <v>5912.7055</v>
      </c>
      <c r="E74" s="41"/>
      <c r="G74" s="83"/>
      <c r="H74" s="83"/>
      <c r="I74" s="83"/>
      <c r="J74" s="83"/>
      <c r="K74" s="83"/>
    </row>
    <row r="75" spans="1:18" s="2" customFormat="1">
      <c r="B75" s="116"/>
      <c r="C75" s="116"/>
      <c r="D75" s="47">
        <v>5941.6019999999999</v>
      </c>
      <c r="E75" s="41"/>
      <c r="G75" s="83"/>
      <c r="H75" s="83"/>
      <c r="I75" s="83"/>
      <c r="J75" s="83"/>
      <c r="K75" s="83"/>
    </row>
    <row r="76" spans="1:18" s="2" customFormat="1">
      <c r="B76" s="116"/>
      <c r="C76" s="116"/>
      <c r="D76" s="47">
        <v>6071.1025</v>
      </c>
      <c r="E76" s="41"/>
      <c r="G76" s="83"/>
      <c r="H76" s="83"/>
      <c r="I76" s="83"/>
      <c r="J76" s="83"/>
      <c r="K76" s="83"/>
    </row>
    <row r="77" spans="1:18" s="2" customFormat="1">
      <c r="B77" s="116"/>
      <c r="C77" s="116"/>
      <c r="D77" s="47">
        <v>6038.5155000000004</v>
      </c>
      <c r="E77" s="41"/>
    </row>
    <row r="78" spans="1:18" s="2" customFormat="1">
      <c r="B78" s="116"/>
      <c r="C78" s="116"/>
      <c r="D78" s="47">
        <v>6060.10275</v>
      </c>
      <c r="E78" s="41"/>
    </row>
    <row r="79" spans="1:18" s="2" customFormat="1">
      <c r="B79" s="44">
        <v>6449419</v>
      </c>
      <c r="C79" s="48" t="s">
        <v>26</v>
      </c>
      <c r="D79" s="47">
        <v>6120.0707499999999</v>
      </c>
      <c r="E79" s="41"/>
    </row>
    <row r="80" spans="1:18" s="2" customFormat="1">
      <c r="B80" s="44">
        <v>6199402</v>
      </c>
      <c r="C80" s="48" t="s">
        <v>27</v>
      </c>
      <c r="D80" s="47">
        <v>6172.9237499999999</v>
      </c>
      <c r="E80" s="41"/>
    </row>
    <row r="81" spans="2:5" s="2" customFormat="1">
      <c r="B81" s="44">
        <v>6498148</v>
      </c>
      <c r="C81" s="48" t="s">
        <v>28</v>
      </c>
      <c r="D81" s="47">
        <v>6344.7117500000004</v>
      </c>
      <c r="E81" s="41"/>
    </row>
    <row r="82" spans="2:5" s="2" customFormat="1">
      <c r="B82" s="44">
        <v>6281878</v>
      </c>
      <c r="C82" s="48" t="s">
        <v>29</v>
      </c>
      <c r="D82" s="47">
        <v>6357.2117500000004</v>
      </c>
      <c r="E82" s="41"/>
    </row>
    <row r="83" spans="2:5" s="2" customFormat="1">
      <c r="B83" s="44">
        <v>6351873</v>
      </c>
      <c r="C83" s="48" t="s">
        <v>30</v>
      </c>
      <c r="D83" s="47">
        <v>6332.8252499999999</v>
      </c>
      <c r="E83" s="41"/>
    </row>
    <row r="84" spans="2:5" s="2" customFormat="1">
      <c r="B84" s="44">
        <v>6348056</v>
      </c>
      <c r="C84" s="48" t="s">
        <v>33</v>
      </c>
      <c r="D84" s="47">
        <v>6369.9887500000004</v>
      </c>
      <c r="E84" s="41"/>
    </row>
    <row r="85" spans="2:5" s="2" customFormat="1">
      <c r="B85" s="44">
        <v>6042462</v>
      </c>
      <c r="C85" s="48" t="s">
        <v>35</v>
      </c>
      <c r="D85" s="47">
        <v>6256.0672500000001</v>
      </c>
      <c r="E85" s="41"/>
    </row>
    <row r="86" spans="2:5" s="2" customFormat="1">
      <c r="B86" s="44">
        <v>6095116</v>
      </c>
      <c r="C86" s="48" t="s">
        <v>37</v>
      </c>
      <c r="D86" s="47">
        <v>6209.3767500000004</v>
      </c>
      <c r="E86" s="41"/>
    </row>
    <row r="87" spans="2:5" s="2" customFormat="1">
      <c r="B87" s="44">
        <v>6413962</v>
      </c>
      <c r="C87" s="48" t="s">
        <v>38</v>
      </c>
      <c r="D87" s="47">
        <v>6224.8990000000003</v>
      </c>
      <c r="E87" s="41"/>
    </row>
    <row r="88" spans="2:5" s="2" customFormat="1">
      <c r="B88" s="44">
        <v>6196253</v>
      </c>
      <c r="C88" s="48" t="s">
        <v>39</v>
      </c>
      <c r="D88" s="47">
        <v>6186.9482500000004</v>
      </c>
      <c r="E88" s="41"/>
    </row>
    <row r="89" spans="2:5" s="2" customFormat="1">
      <c r="B89" s="44">
        <v>6916438</v>
      </c>
      <c r="C89" s="48" t="s">
        <v>42</v>
      </c>
      <c r="D89" s="47">
        <v>6405.4422500000001</v>
      </c>
      <c r="E89" s="41"/>
    </row>
    <row r="90" spans="2:5" s="2" customFormat="1">
      <c r="B90" s="47"/>
      <c r="C90" s="48"/>
      <c r="D90" s="47"/>
      <c r="E90" s="41"/>
    </row>
    <row r="91" spans="2:5" s="2" customFormat="1">
      <c r="B91" s="47"/>
      <c r="C91" s="48"/>
      <c r="D91" s="47"/>
      <c r="E91" s="41"/>
    </row>
    <row r="92" spans="2:5" s="2" customFormat="1">
      <c r="B92" s="47"/>
      <c r="C92" s="48"/>
      <c r="D92" s="47"/>
      <c r="E92" s="41"/>
    </row>
    <row r="93" spans="2:5" s="2" customFormat="1">
      <c r="B93" s="12"/>
      <c r="D93" s="43"/>
      <c r="E93" s="41"/>
    </row>
    <row r="94" spans="2:5" s="2" customFormat="1">
      <c r="B94" s="12"/>
      <c r="D94" s="43"/>
      <c r="E94" s="41"/>
    </row>
    <row r="95" spans="2:5" s="2" customFormat="1">
      <c r="B95" s="12"/>
      <c r="D95" s="43"/>
      <c r="E95" s="41"/>
    </row>
    <row r="96" spans="2:5" s="2" customFormat="1">
      <c r="B96" s="12"/>
      <c r="D96" s="43"/>
      <c r="E96" s="41"/>
    </row>
    <row r="97" spans="2:5" s="2" customFormat="1">
      <c r="B97" s="12"/>
      <c r="D97" s="43"/>
      <c r="E97" s="41"/>
    </row>
    <row r="98" spans="2:5" s="2" customFormat="1">
      <c r="B98" s="12"/>
      <c r="D98" s="43"/>
      <c r="E98" s="41"/>
    </row>
    <row r="99" spans="2:5" s="2" customFormat="1">
      <c r="B99" s="12"/>
      <c r="D99" s="43"/>
      <c r="E99" s="41"/>
    </row>
    <row r="100" spans="2:5" s="2" customFormat="1">
      <c r="B100" s="12"/>
      <c r="D100" s="43"/>
      <c r="E100" s="41"/>
    </row>
    <row r="101" spans="2:5" s="2" customFormat="1">
      <c r="B101" s="12"/>
      <c r="D101" s="43"/>
      <c r="E101" s="41"/>
    </row>
    <row r="102" spans="2:5" s="2" customFormat="1">
      <c r="B102" s="12"/>
      <c r="D102" s="43"/>
      <c r="E102" s="41"/>
    </row>
    <row r="103" spans="2:5" s="2" customFormat="1">
      <c r="B103" s="12"/>
      <c r="D103" s="43"/>
      <c r="E103" s="41"/>
    </row>
    <row r="104" spans="2:5" s="2" customFormat="1">
      <c r="B104" s="12"/>
      <c r="D104" s="43"/>
      <c r="E104" s="41"/>
    </row>
    <row r="105" spans="2:5" s="2" customFormat="1">
      <c r="B105" s="12"/>
      <c r="D105" s="43"/>
      <c r="E105" s="41"/>
    </row>
    <row r="106" spans="2:5" s="2" customFormat="1">
      <c r="B106" s="12"/>
      <c r="D106" s="43"/>
      <c r="E106" s="41"/>
    </row>
    <row r="107" spans="2:5" s="2" customFormat="1">
      <c r="B107" s="12"/>
      <c r="D107" s="43"/>
      <c r="E107" s="41"/>
    </row>
    <row r="108" spans="2:5" s="2" customFormat="1">
      <c r="B108" s="12"/>
      <c r="D108" s="43"/>
      <c r="E108" s="41"/>
    </row>
    <row r="109" spans="2:5" s="2" customFormat="1">
      <c r="B109" s="12"/>
      <c r="D109" s="43"/>
      <c r="E109" s="41"/>
    </row>
    <row r="110" spans="2:5" s="2" customFormat="1">
      <c r="B110" s="12"/>
      <c r="D110" s="43"/>
      <c r="E110" s="41"/>
    </row>
    <row r="111" spans="2:5" s="2" customFormat="1">
      <c r="B111" s="12"/>
      <c r="D111" s="43"/>
      <c r="E111" s="41"/>
    </row>
    <row r="112" spans="2:5" s="2" customFormat="1">
      <c r="B112" s="12"/>
      <c r="D112" s="43"/>
      <c r="E112" s="41"/>
    </row>
    <row r="113" spans="2:5" s="2" customFormat="1">
      <c r="B113" s="12"/>
      <c r="D113" s="43"/>
      <c r="E113" s="41"/>
    </row>
    <row r="114" spans="2:5" s="2" customFormat="1">
      <c r="B114" s="12"/>
      <c r="D114" s="43"/>
      <c r="E114" s="41"/>
    </row>
    <row r="115" spans="2:5" s="2" customFormat="1">
      <c r="B115" s="12"/>
      <c r="D115" s="43"/>
      <c r="E115" s="41"/>
    </row>
    <row r="116" spans="2:5" s="2" customFormat="1">
      <c r="B116" s="12"/>
      <c r="D116" s="43"/>
      <c r="E116" s="41"/>
    </row>
    <row r="117" spans="2:5" s="2" customFormat="1">
      <c r="B117" s="12"/>
      <c r="D117" s="43"/>
      <c r="E117" s="41"/>
    </row>
    <row r="118" spans="2:5" s="2" customFormat="1">
      <c r="B118" s="12"/>
      <c r="D118" s="43"/>
      <c r="E118" s="41"/>
    </row>
    <row r="119" spans="2:5" s="2" customFormat="1">
      <c r="B119" s="12"/>
      <c r="D119" s="43"/>
      <c r="E119" s="41"/>
    </row>
    <row r="120" spans="2:5" s="2" customFormat="1">
      <c r="B120" s="12"/>
      <c r="D120" s="43"/>
      <c r="E120" s="41"/>
    </row>
    <row r="121" spans="2:5" s="2" customFormat="1">
      <c r="B121" s="12"/>
      <c r="D121" s="43"/>
      <c r="E121" s="41"/>
    </row>
    <row r="122" spans="2:5" s="2" customFormat="1">
      <c r="B122" s="12"/>
      <c r="D122" s="43"/>
      <c r="E122" s="41"/>
    </row>
    <row r="123" spans="2:5" s="2" customFormat="1">
      <c r="B123" s="12"/>
      <c r="D123" s="43"/>
      <c r="E123" s="41"/>
    </row>
    <row r="124" spans="2:5" s="2" customFormat="1">
      <c r="B124" s="12"/>
      <c r="D124" s="43"/>
      <c r="E124" s="41"/>
    </row>
    <row r="125" spans="2:5" s="2" customFormat="1">
      <c r="B125" s="12"/>
      <c r="D125" s="43"/>
      <c r="E125" s="41"/>
    </row>
    <row r="126" spans="2:5" s="2" customFormat="1">
      <c r="B126" s="12"/>
      <c r="D126" s="43"/>
      <c r="E126" s="41"/>
    </row>
    <row r="127" spans="2:5" s="2" customFormat="1">
      <c r="B127" s="12"/>
      <c r="D127" s="43"/>
      <c r="E127" s="41"/>
    </row>
    <row r="128" spans="2:5" s="2" customFormat="1">
      <c r="B128" s="12"/>
      <c r="D128" s="43"/>
      <c r="E128" s="41"/>
    </row>
    <row r="129" spans="2:38" s="2" customFormat="1">
      <c r="B129" s="12"/>
      <c r="D129" s="43"/>
      <c r="E129" s="41"/>
    </row>
    <row r="130" spans="2:38" s="2" customFormat="1">
      <c r="B130" s="12"/>
      <c r="D130" s="43"/>
      <c r="E130" s="41"/>
    </row>
    <row r="131" spans="2:38" s="2" customFormat="1">
      <c r="B131" s="12"/>
      <c r="D131" s="43"/>
      <c r="E131" s="41"/>
    </row>
    <row r="132" spans="2:38" s="2" customFormat="1">
      <c r="B132" s="12"/>
      <c r="D132" s="43"/>
      <c r="E132" s="41"/>
    </row>
    <row r="133" spans="2:38" s="2" customFormat="1">
      <c r="B133" s="12"/>
      <c r="D133" s="43"/>
      <c r="E133" s="41"/>
    </row>
    <row r="134" spans="2:38" s="2" customFormat="1">
      <c r="B134" s="12"/>
      <c r="D134" s="43"/>
      <c r="E134" s="41"/>
    </row>
    <row r="135" spans="2:38" s="2" customFormat="1">
      <c r="B135" s="12"/>
      <c r="D135" s="43"/>
      <c r="E135" s="41"/>
    </row>
    <row r="136" spans="2:38" s="2" customFormat="1">
      <c r="B136" s="12"/>
      <c r="D136" s="43"/>
      <c r="E136" s="41"/>
    </row>
    <row r="137" spans="2:38" s="2" customFormat="1">
      <c r="B137" s="12"/>
      <c r="D137" s="43"/>
      <c r="E137" s="41"/>
    </row>
    <row r="138" spans="2:38" s="2" customFormat="1">
      <c r="B138" s="12"/>
      <c r="D138" s="43"/>
      <c r="E138" s="41"/>
    </row>
    <row r="139" spans="2:38" s="2" customFormat="1">
      <c r="B139" s="12"/>
      <c r="D139" s="43"/>
      <c r="E139" s="41"/>
    </row>
    <row r="140" spans="2:38" s="36" customFormat="1">
      <c r="B140" s="37"/>
      <c r="D140" s="38"/>
      <c r="E140" s="39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2:38" s="36" customFormat="1">
      <c r="B141" s="37"/>
      <c r="D141" s="38"/>
      <c r="E141" s="39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2:38" s="36" customFormat="1">
      <c r="D142" s="38"/>
      <c r="E142" s="39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2:38" s="36" customFormat="1">
      <c r="D143" s="38"/>
      <c r="E143" s="39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2:38" s="36" customFormat="1">
      <c r="D144" s="38"/>
      <c r="E144" s="39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4:38" s="36" customFormat="1">
      <c r="D145" s="38"/>
      <c r="E145" s="39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4:38" s="36" customFormat="1">
      <c r="D146" s="38"/>
      <c r="E146" s="39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4:38" s="36" customFormat="1">
      <c r="D147" s="38"/>
      <c r="E147" s="39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4:38" s="36" customFormat="1">
      <c r="D148" s="38"/>
      <c r="E148" s="39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</row>
    <row r="149" spans="4:38" s="36" customFormat="1">
      <c r="D149" s="38"/>
      <c r="E149" s="39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</row>
    <row r="150" spans="4:38" s="36" customFormat="1">
      <c r="D150" s="38"/>
      <c r="E150" s="39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</row>
    <row r="151" spans="4:38" s="36" customFormat="1"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</row>
    <row r="152" spans="4:38" s="36" customFormat="1"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</row>
    <row r="153" spans="4:38" s="2" customFormat="1"/>
    <row r="154" spans="4:38" s="2" customFormat="1"/>
    <row r="155" spans="4:38" s="2" customFormat="1"/>
    <row r="156" spans="4:38" s="2" customFormat="1"/>
    <row r="157" spans="4:38" s="4" customFormat="1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4:38" s="4" customFormat="1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4:38" s="4" customFormat="1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4:38" s="4" customFormat="1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5:38" s="4" customFormat="1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5:38" s="4" customFormat="1"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5:38" s="4" customFormat="1"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  <row r="164" spans="15:38" s="4" customFormat="1"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</row>
    <row r="165" spans="15:38" s="4" customFormat="1"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</row>
    <row r="166" spans="15:38" s="4" customFormat="1"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</row>
    <row r="167" spans="15:38" s="4" customFormat="1"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</row>
    <row r="168" spans="15:38" s="4" customFormat="1"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</row>
  </sheetData>
  <sortState ref="B14:K33">
    <sortCondition descending="1" ref="H14:H33"/>
  </sortState>
  <mergeCells count="8">
    <mergeCell ref="C38:J38"/>
    <mergeCell ref="C7:K7"/>
    <mergeCell ref="C8:K8"/>
    <mergeCell ref="C10:H10"/>
    <mergeCell ref="I10:I11"/>
    <mergeCell ref="J10:J11"/>
    <mergeCell ref="K10:K11"/>
    <mergeCell ref="C37:J37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8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3" customWidth="1"/>
    <col min="2" max="2" width="18.28515625" style="3" customWidth="1"/>
    <col min="3" max="3" width="11.7109375" style="3" bestFit="1" customWidth="1"/>
    <col min="4" max="8" width="10.42578125" style="3" customWidth="1"/>
    <col min="9" max="9" width="11.7109375" style="3" customWidth="1"/>
    <col min="10" max="10" width="12" style="3" customWidth="1"/>
    <col min="11" max="11" width="12.140625" style="3" customWidth="1"/>
    <col min="12" max="12" width="1.8554687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20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>
      <c r="A7" s="9"/>
      <c r="B7" s="147"/>
      <c r="C7" s="242" t="s">
        <v>31</v>
      </c>
      <c r="D7" s="242"/>
      <c r="E7" s="242"/>
      <c r="F7" s="242"/>
      <c r="G7" s="242"/>
      <c r="H7" s="242"/>
      <c r="I7" s="242"/>
      <c r="J7" s="242"/>
      <c r="K7" s="242"/>
      <c r="L7" s="11"/>
    </row>
    <row r="8" spans="1:20">
      <c r="A8" s="9"/>
      <c r="B8" s="147"/>
      <c r="C8" s="243" t="s">
        <v>106</v>
      </c>
      <c r="D8" s="243"/>
      <c r="E8" s="243"/>
      <c r="F8" s="243"/>
      <c r="G8" s="243"/>
      <c r="H8" s="243"/>
      <c r="I8" s="243"/>
      <c r="J8" s="243"/>
      <c r="K8" s="243"/>
      <c r="L8" s="11"/>
      <c r="O8" s="45"/>
    </row>
    <row r="9" spans="1:20">
      <c r="A9" s="9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11"/>
    </row>
    <row r="10" spans="1:20" ht="15.75" customHeight="1">
      <c r="A10" s="9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11"/>
    </row>
    <row r="11" spans="1:20">
      <c r="A11" s="9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11"/>
      <c r="O11" s="42"/>
    </row>
    <row r="12" spans="1:20" ht="12" customHeight="1">
      <c r="A12" s="9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11"/>
    </row>
    <row r="13" spans="1:20">
      <c r="A13" s="9"/>
      <c r="B13" s="142" t="s">
        <v>62</v>
      </c>
      <c r="C13" s="166">
        <v>275192</v>
      </c>
      <c r="D13" s="166">
        <v>234553</v>
      </c>
      <c r="E13" s="166">
        <v>125591</v>
      </c>
      <c r="F13" s="166">
        <v>150810</v>
      </c>
      <c r="G13" s="166">
        <v>60098</v>
      </c>
      <c r="H13" s="167">
        <v>161905</v>
      </c>
      <c r="I13" s="168">
        <v>169.40164398149687</v>
      </c>
      <c r="J13" s="168">
        <v>269.40164398149687</v>
      </c>
      <c r="K13" s="168">
        <v>-60.149857436509514</v>
      </c>
      <c r="L13" s="11"/>
      <c r="M13" s="46"/>
      <c r="N13" s="4">
        <v>1</v>
      </c>
      <c r="O13" s="12">
        <v>6979952</v>
      </c>
      <c r="P13" s="12">
        <v>5941344</v>
      </c>
      <c r="Q13" s="12">
        <v>5810996</v>
      </c>
      <c r="R13" s="12">
        <v>6498148</v>
      </c>
      <c r="S13" s="12">
        <v>6042462</v>
      </c>
      <c r="T13" s="12">
        <v>6916438</v>
      </c>
    </row>
    <row r="14" spans="1:20">
      <c r="A14" s="9"/>
      <c r="B14" s="187" t="s">
        <v>50</v>
      </c>
      <c r="C14" s="188">
        <v>169315</v>
      </c>
      <c r="D14" s="188">
        <v>153765</v>
      </c>
      <c r="E14" s="188">
        <v>45696</v>
      </c>
      <c r="F14" s="188">
        <v>69150</v>
      </c>
      <c r="G14" s="188">
        <v>717</v>
      </c>
      <c r="H14" s="167">
        <v>103258</v>
      </c>
      <c r="I14" s="170">
        <v>14301.394700139472</v>
      </c>
      <c r="J14" s="170">
        <v>14401.394700139472</v>
      </c>
      <c r="K14" s="170">
        <v>-98.963123644251624</v>
      </c>
      <c r="L14" s="11"/>
      <c r="M14" s="46"/>
      <c r="O14" s="12"/>
      <c r="P14" s="12"/>
      <c r="Q14" s="12"/>
      <c r="R14" s="12"/>
      <c r="S14" s="12"/>
      <c r="T14" s="12"/>
    </row>
    <row r="15" spans="1:20">
      <c r="A15" s="9"/>
      <c r="B15" s="189" t="s">
        <v>58</v>
      </c>
      <c r="C15" s="188">
        <v>166</v>
      </c>
      <c r="D15" s="188">
        <v>355</v>
      </c>
      <c r="E15" s="188">
        <v>226</v>
      </c>
      <c r="F15" s="188">
        <v>0</v>
      </c>
      <c r="G15" s="188">
        <v>160</v>
      </c>
      <c r="H15" s="167">
        <v>34149</v>
      </c>
      <c r="I15" s="170">
        <v>21243.125</v>
      </c>
      <c r="J15" s="170">
        <v>21343.125</v>
      </c>
      <c r="K15" s="170"/>
      <c r="L15" s="11"/>
      <c r="M15" s="46"/>
      <c r="O15" s="12"/>
      <c r="P15" s="12"/>
      <c r="Q15" s="12"/>
      <c r="R15" s="12"/>
      <c r="S15" s="12"/>
      <c r="T15" s="12"/>
    </row>
    <row r="16" spans="1:20">
      <c r="A16" s="9"/>
      <c r="B16" s="187" t="s">
        <v>61</v>
      </c>
      <c r="C16" s="188">
        <v>36448</v>
      </c>
      <c r="D16" s="188">
        <v>5226</v>
      </c>
      <c r="E16" s="188">
        <v>5108</v>
      </c>
      <c r="F16" s="188">
        <v>3319</v>
      </c>
      <c r="G16" s="188">
        <v>2539</v>
      </c>
      <c r="H16" s="167">
        <v>5428</v>
      </c>
      <c r="I16" s="170">
        <v>113.78495470657741</v>
      </c>
      <c r="J16" s="170">
        <v>213.78495470657742</v>
      </c>
      <c r="K16" s="170">
        <v>-23.501054534498344</v>
      </c>
      <c r="L16" s="11"/>
      <c r="M16" s="46"/>
      <c r="O16" s="12"/>
      <c r="P16" s="12"/>
      <c r="Q16" s="12"/>
      <c r="R16" s="12"/>
      <c r="S16" s="12"/>
      <c r="T16" s="12"/>
    </row>
    <row r="17" spans="1:20">
      <c r="A17" s="9"/>
      <c r="B17" s="190" t="s">
        <v>47</v>
      </c>
      <c r="C17" s="188">
        <v>1788</v>
      </c>
      <c r="D17" s="188">
        <v>6074</v>
      </c>
      <c r="E17" s="188">
        <v>9821</v>
      </c>
      <c r="F17" s="188">
        <v>6899</v>
      </c>
      <c r="G17" s="188">
        <v>37879</v>
      </c>
      <c r="H17" s="167">
        <v>5234</v>
      </c>
      <c r="I17" s="170">
        <v>-86.182317379022678</v>
      </c>
      <c r="J17" s="170">
        <v>13.817682620977322</v>
      </c>
      <c r="K17" s="170">
        <v>449.05058704160024</v>
      </c>
      <c r="L17" s="11"/>
      <c r="M17" s="46"/>
      <c r="O17" s="12"/>
      <c r="P17" s="12"/>
      <c r="Q17" s="12"/>
      <c r="R17" s="12"/>
      <c r="S17" s="12"/>
      <c r="T17" s="12"/>
    </row>
    <row r="18" spans="1:20">
      <c r="A18" s="9"/>
      <c r="B18" s="187" t="s">
        <v>46</v>
      </c>
      <c r="C18" s="188">
        <v>6794</v>
      </c>
      <c r="D18" s="188">
        <v>2261</v>
      </c>
      <c r="E18" s="188">
        <v>3841</v>
      </c>
      <c r="F18" s="188">
        <v>4785</v>
      </c>
      <c r="G18" s="188">
        <v>4205</v>
      </c>
      <c r="H18" s="167">
        <v>4283</v>
      </c>
      <c r="I18" s="170">
        <v>1.8549346016646817</v>
      </c>
      <c r="J18" s="170">
        <v>101.85493460166468</v>
      </c>
      <c r="K18" s="170">
        <v>-12.121212121212121</v>
      </c>
      <c r="L18" s="11"/>
      <c r="M18" s="46"/>
      <c r="O18" s="12"/>
      <c r="P18" s="12"/>
      <c r="Q18" s="12"/>
      <c r="R18" s="12"/>
      <c r="S18" s="12"/>
      <c r="T18" s="12"/>
    </row>
    <row r="19" spans="1:20">
      <c r="A19" s="9"/>
      <c r="B19" s="187" t="s">
        <v>45</v>
      </c>
      <c r="C19" s="188">
        <v>18</v>
      </c>
      <c r="D19" s="188">
        <v>0</v>
      </c>
      <c r="E19" s="188">
        <v>232</v>
      </c>
      <c r="F19" s="188">
        <v>0</v>
      </c>
      <c r="G19" s="188">
        <v>64</v>
      </c>
      <c r="H19" s="167">
        <v>3833</v>
      </c>
      <c r="I19" s="170">
        <v>5889.0625</v>
      </c>
      <c r="J19" s="170">
        <v>5989.0625</v>
      </c>
      <c r="K19" s="170"/>
      <c r="L19" s="11"/>
      <c r="M19" s="46"/>
      <c r="O19" s="12"/>
      <c r="P19" s="12"/>
      <c r="Q19" s="12"/>
      <c r="R19" s="12"/>
      <c r="S19" s="12"/>
      <c r="T19" s="12"/>
    </row>
    <row r="20" spans="1:20">
      <c r="A20" s="9"/>
      <c r="B20" s="187" t="s">
        <v>49</v>
      </c>
      <c r="C20" s="188">
        <v>22940</v>
      </c>
      <c r="D20" s="188">
        <v>26560</v>
      </c>
      <c r="E20" s="188">
        <v>44011</v>
      </c>
      <c r="F20" s="188">
        <v>60300</v>
      </c>
      <c r="G20" s="188">
        <v>10010</v>
      </c>
      <c r="H20" s="167">
        <v>2918</v>
      </c>
      <c r="I20" s="170">
        <v>-70.849150849150845</v>
      </c>
      <c r="J20" s="170">
        <v>29.150849150849151</v>
      </c>
      <c r="K20" s="170">
        <v>-83.399668325041461</v>
      </c>
      <c r="L20" s="11"/>
      <c r="M20" s="46"/>
      <c r="O20" s="12"/>
      <c r="P20" s="12"/>
      <c r="Q20" s="12"/>
      <c r="R20" s="12"/>
      <c r="S20" s="12"/>
      <c r="T20" s="12"/>
    </row>
    <row r="21" spans="1:20">
      <c r="A21" s="9"/>
      <c r="B21" s="189" t="s">
        <v>60</v>
      </c>
      <c r="C21" s="188">
        <v>25398</v>
      </c>
      <c r="D21" s="188">
        <v>27144</v>
      </c>
      <c r="E21" s="188">
        <v>11044</v>
      </c>
      <c r="F21" s="188">
        <v>798</v>
      </c>
      <c r="G21" s="188">
        <v>1175</v>
      </c>
      <c r="H21" s="167">
        <v>922</v>
      </c>
      <c r="I21" s="170">
        <v>-21.531914893617021</v>
      </c>
      <c r="J21" s="170">
        <v>78.468085106382972</v>
      </c>
      <c r="K21" s="170">
        <v>47.243107769423553</v>
      </c>
      <c r="L21" s="11"/>
      <c r="M21" s="46"/>
      <c r="O21" s="12"/>
      <c r="P21" s="12"/>
      <c r="Q21" s="12"/>
      <c r="R21" s="12"/>
      <c r="S21" s="12"/>
      <c r="T21" s="12"/>
    </row>
    <row r="22" spans="1:20">
      <c r="A22" s="9"/>
      <c r="B22" s="187" t="s">
        <v>51</v>
      </c>
      <c r="C22" s="188">
        <v>198</v>
      </c>
      <c r="D22" s="188">
        <v>135</v>
      </c>
      <c r="E22" s="188">
        <v>197</v>
      </c>
      <c r="F22" s="188">
        <v>108</v>
      </c>
      <c r="G22" s="188">
        <v>148</v>
      </c>
      <c r="H22" s="167">
        <v>633</v>
      </c>
      <c r="I22" s="170">
        <v>327.70270270270271</v>
      </c>
      <c r="J22" s="170">
        <v>427.70270270270271</v>
      </c>
      <c r="K22" s="170">
        <v>37.037037037037045</v>
      </c>
      <c r="L22" s="11"/>
      <c r="M22" s="46"/>
      <c r="O22" s="12"/>
      <c r="P22" s="12"/>
      <c r="Q22" s="12"/>
      <c r="R22" s="12"/>
      <c r="S22" s="12"/>
      <c r="T22" s="12"/>
    </row>
    <row r="23" spans="1:20">
      <c r="A23" s="9"/>
      <c r="B23" s="187" t="s">
        <v>53</v>
      </c>
      <c r="C23" s="188">
        <v>2637</v>
      </c>
      <c r="D23" s="188">
        <v>8904</v>
      </c>
      <c r="E23" s="188">
        <v>3307</v>
      </c>
      <c r="F23" s="188">
        <v>2364</v>
      </c>
      <c r="G23" s="188">
        <v>1648</v>
      </c>
      <c r="H23" s="167">
        <v>450</v>
      </c>
      <c r="I23" s="170">
        <v>-72.694174757281544</v>
      </c>
      <c r="J23" s="170">
        <v>27.305825242718445</v>
      </c>
      <c r="K23" s="170">
        <v>-30.28764805414551</v>
      </c>
      <c r="L23" s="11"/>
      <c r="M23" s="46"/>
      <c r="O23" s="12"/>
      <c r="P23" s="12"/>
      <c r="Q23" s="12"/>
      <c r="R23" s="12"/>
      <c r="S23" s="12"/>
      <c r="T23" s="12"/>
    </row>
    <row r="24" spans="1:20">
      <c r="A24" s="9"/>
      <c r="B24" s="187" t="s">
        <v>52</v>
      </c>
      <c r="C24" s="188">
        <v>9032</v>
      </c>
      <c r="D24" s="188">
        <v>3569</v>
      </c>
      <c r="E24" s="188">
        <v>1637</v>
      </c>
      <c r="F24" s="188">
        <v>1667</v>
      </c>
      <c r="G24" s="188">
        <v>1442</v>
      </c>
      <c r="H24" s="167">
        <v>255</v>
      </c>
      <c r="I24" s="170">
        <v>-82.316227461858531</v>
      </c>
      <c r="J24" s="170">
        <v>17.683772538141472</v>
      </c>
      <c r="K24" s="170">
        <v>-13.49730053989202</v>
      </c>
      <c r="L24" s="11"/>
      <c r="M24" s="46"/>
      <c r="O24" s="12"/>
      <c r="P24" s="12"/>
      <c r="Q24" s="12"/>
      <c r="R24" s="12"/>
      <c r="S24" s="12"/>
      <c r="T24" s="12"/>
    </row>
    <row r="25" spans="1:20">
      <c r="A25" s="9"/>
      <c r="B25" s="187" t="s">
        <v>173</v>
      </c>
      <c r="C25" s="188"/>
      <c r="D25" s="188"/>
      <c r="E25" s="188"/>
      <c r="F25" s="188"/>
      <c r="G25" s="188"/>
      <c r="H25" s="167">
        <v>187</v>
      </c>
      <c r="I25" s="170"/>
      <c r="J25" s="170"/>
      <c r="K25" s="170"/>
      <c r="L25" s="11"/>
      <c r="M25" s="46"/>
      <c r="O25" s="12"/>
      <c r="P25" s="12"/>
      <c r="Q25" s="12"/>
      <c r="R25" s="12"/>
      <c r="S25" s="12"/>
      <c r="T25" s="12"/>
    </row>
    <row r="26" spans="1:20">
      <c r="A26" s="9"/>
      <c r="B26" s="187" t="s">
        <v>56</v>
      </c>
      <c r="C26" s="188">
        <v>258</v>
      </c>
      <c r="D26" s="188">
        <v>270</v>
      </c>
      <c r="E26" s="188">
        <v>0</v>
      </c>
      <c r="F26" s="188">
        <v>0</v>
      </c>
      <c r="G26" s="188">
        <v>0</v>
      </c>
      <c r="H26" s="167">
        <v>132</v>
      </c>
      <c r="I26" s="170"/>
      <c r="J26" s="170"/>
      <c r="K26" s="170"/>
      <c r="L26" s="11"/>
      <c r="M26" s="46"/>
      <c r="O26" s="12"/>
      <c r="P26" s="12"/>
      <c r="Q26" s="12"/>
      <c r="R26" s="12"/>
      <c r="S26" s="12"/>
      <c r="T26" s="12"/>
    </row>
    <row r="27" spans="1:20">
      <c r="A27" s="9"/>
      <c r="B27" s="189" t="s">
        <v>43</v>
      </c>
      <c r="C27" s="188">
        <v>120</v>
      </c>
      <c r="D27" s="188">
        <v>0</v>
      </c>
      <c r="E27" s="188">
        <v>222</v>
      </c>
      <c r="F27" s="188">
        <v>1014</v>
      </c>
      <c r="G27" s="188">
        <v>36</v>
      </c>
      <c r="H27" s="167">
        <v>72</v>
      </c>
      <c r="I27" s="170">
        <v>100</v>
      </c>
      <c r="J27" s="170">
        <v>200</v>
      </c>
      <c r="K27" s="170">
        <v>-96.449704142011839</v>
      </c>
      <c r="L27" s="11"/>
      <c r="M27" s="46"/>
      <c r="O27" s="12"/>
      <c r="P27" s="12"/>
      <c r="Q27" s="12"/>
      <c r="R27" s="12"/>
      <c r="S27" s="12"/>
      <c r="T27" s="12"/>
    </row>
    <row r="28" spans="1:20">
      <c r="A28" s="9"/>
      <c r="B28" s="187" t="s">
        <v>48</v>
      </c>
      <c r="C28" s="188">
        <v>80</v>
      </c>
      <c r="D28" s="188">
        <v>128</v>
      </c>
      <c r="E28" s="188">
        <v>90</v>
      </c>
      <c r="F28" s="188">
        <v>128</v>
      </c>
      <c r="G28" s="188">
        <v>0</v>
      </c>
      <c r="H28" s="167">
        <v>69</v>
      </c>
      <c r="I28" s="170"/>
      <c r="J28" s="170"/>
      <c r="K28" s="170">
        <v>-100</v>
      </c>
      <c r="L28" s="11"/>
      <c r="M28" s="46"/>
      <c r="O28" s="12"/>
      <c r="P28" s="12"/>
      <c r="Q28" s="12"/>
      <c r="R28" s="12"/>
      <c r="S28" s="12"/>
      <c r="T28" s="12"/>
    </row>
    <row r="29" spans="1:20">
      <c r="A29" s="9"/>
      <c r="B29" s="187" t="s">
        <v>44</v>
      </c>
      <c r="C29" s="188">
        <v>0</v>
      </c>
      <c r="D29" s="188">
        <v>60</v>
      </c>
      <c r="E29" s="188">
        <v>109</v>
      </c>
      <c r="F29" s="188">
        <v>30</v>
      </c>
      <c r="G29" s="188">
        <v>54</v>
      </c>
      <c r="H29" s="167">
        <v>48</v>
      </c>
      <c r="I29" s="170">
        <v>-11.111111111111116</v>
      </c>
      <c r="J29" s="170">
        <v>88.888888888888886</v>
      </c>
      <c r="K29" s="170">
        <v>80</v>
      </c>
      <c r="L29" s="11"/>
      <c r="M29" s="46"/>
      <c r="O29" s="12"/>
      <c r="P29" s="12"/>
      <c r="Q29" s="12"/>
      <c r="R29" s="12"/>
      <c r="S29" s="12"/>
      <c r="T29" s="12"/>
    </row>
    <row r="30" spans="1:20">
      <c r="A30" s="9"/>
      <c r="B30" s="187" t="s">
        <v>54</v>
      </c>
      <c r="C30" s="188">
        <v>0</v>
      </c>
      <c r="D30" s="188">
        <v>26</v>
      </c>
      <c r="E30" s="188">
        <v>0</v>
      </c>
      <c r="F30" s="188">
        <v>34</v>
      </c>
      <c r="G30" s="188">
        <v>0</v>
      </c>
      <c r="H30" s="167">
        <v>27</v>
      </c>
      <c r="I30" s="170"/>
      <c r="J30" s="170"/>
      <c r="K30" s="170">
        <v>-100</v>
      </c>
      <c r="L30" s="11"/>
      <c r="M30" s="46"/>
      <c r="O30" s="12"/>
      <c r="P30" s="12"/>
      <c r="Q30" s="12"/>
      <c r="R30" s="12"/>
      <c r="S30" s="12"/>
      <c r="T30" s="12"/>
    </row>
    <row r="31" spans="1:20">
      <c r="A31" s="9"/>
      <c r="B31" s="187" t="s">
        <v>55</v>
      </c>
      <c r="C31" s="188">
        <v>0</v>
      </c>
      <c r="D31" s="188">
        <v>36</v>
      </c>
      <c r="E31" s="188">
        <v>8</v>
      </c>
      <c r="F31" s="188">
        <v>0</v>
      </c>
      <c r="G31" s="188">
        <v>0</v>
      </c>
      <c r="H31" s="167">
        <v>7</v>
      </c>
      <c r="I31" s="170"/>
      <c r="J31" s="170"/>
      <c r="K31" s="170"/>
      <c r="L31" s="11"/>
      <c r="M31" s="46"/>
      <c r="O31" s="12"/>
      <c r="P31" s="12"/>
      <c r="Q31" s="12"/>
      <c r="R31" s="12"/>
      <c r="S31" s="12"/>
      <c r="T31" s="12"/>
    </row>
    <row r="32" spans="1:20" ht="15" customHeight="1">
      <c r="A32" s="9"/>
      <c r="B32" s="187" t="s">
        <v>57</v>
      </c>
      <c r="C32" s="188">
        <v>0</v>
      </c>
      <c r="D32" s="188">
        <v>40</v>
      </c>
      <c r="E32" s="188">
        <v>42</v>
      </c>
      <c r="F32" s="188">
        <v>124</v>
      </c>
      <c r="G32" s="188">
        <v>21</v>
      </c>
      <c r="H32" s="167">
        <v>0</v>
      </c>
      <c r="I32" s="170">
        <v>-100</v>
      </c>
      <c r="J32" s="170">
        <v>0</v>
      </c>
      <c r="K32" s="170">
        <v>-83.064516129032256</v>
      </c>
      <c r="L32" s="11"/>
      <c r="N32" s="4">
        <v>1</v>
      </c>
      <c r="O32" s="12">
        <v>6279817</v>
      </c>
      <c r="P32" s="12">
        <v>6145529</v>
      </c>
      <c r="Q32" s="12">
        <v>6231878</v>
      </c>
      <c r="R32" s="12">
        <v>6281878</v>
      </c>
      <c r="S32" s="12">
        <v>6095116</v>
      </c>
    </row>
    <row r="33" spans="1:38" ht="15" customHeight="1">
      <c r="A33" s="9"/>
      <c r="B33" s="187" t="s">
        <v>59</v>
      </c>
      <c r="C33" s="188">
        <v>0</v>
      </c>
      <c r="D33" s="188">
        <v>0</v>
      </c>
      <c r="E33" s="188">
        <v>0</v>
      </c>
      <c r="F33" s="188">
        <v>90</v>
      </c>
      <c r="G33" s="188">
        <v>0</v>
      </c>
      <c r="H33" s="167">
        <v>0</v>
      </c>
      <c r="I33" s="170"/>
      <c r="J33" s="170"/>
      <c r="K33" s="170">
        <v>-100</v>
      </c>
      <c r="L33" s="11"/>
    </row>
    <row r="34" spans="1:38" s="84" customFormat="1" ht="12" customHeight="1">
      <c r="A34" s="90"/>
      <c r="B34" s="190"/>
      <c r="C34" s="171"/>
      <c r="D34" s="172"/>
      <c r="E34" s="172"/>
      <c r="F34" s="172"/>
      <c r="G34" s="172"/>
      <c r="H34" s="173"/>
      <c r="I34" s="174"/>
      <c r="J34" s="174"/>
      <c r="K34" s="174"/>
      <c r="L34" s="92"/>
      <c r="M34" s="85"/>
      <c r="N34" s="85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</row>
    <row r="35" spans="1:38" ht="18.75" customHeight="1">
      <c r="A35" s="9"/>
      <c r="B35" s="163" t="s">
        <v>3</v>
      </c>
      <c r="C35" s="168"/>
      <c r="D35" s="168">
        <v>-14.767507776388843</v>
      </c>
      <c r="E35" s="168">
        <v>-46.455172178569448</v>
      </c>
      <c r="F35" s="168">
        <v>20.08026052822256</v>
      </c>
      <c r="G35" s="168">
        <v>-60.149857436509514</v>
      </c>
      <c r="H35" s="177">
        <v>169.40164398149687</v>
      </c>
      <c r="I35" s="178"/>
      <c r="J35" s="178"/>
      <c r="K35" s="178"/>
      <c r="L35" s="11"/>
    </row>
    <row r="36" spans="1:38" s="84" customFormat="1" ht="18.75" customHeight="1">
      <c r="A36" s="90"/>
      <c r="B36" s="150"/>
      <c r="C36" s="181"/>
      <c r="D36" s="181"/>
      <c r="E36" s="181"/>
      <c r="F36" s="181"/>
      <c r="G36" s="181"/>
      <c r="H36" s="181"/>
      <c r="I36" s="155"/>
      <c r="J36" s="155"/>
      <c r="K36" s="155"/>
      <c r="L36" s="92"/>
      <c r="M36" s="85"/>
      <c r="N36" s="85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</row>
    <row r="37" spans="1:38" s="124" customFormat="1" ht="22.5" customHeight="1">
      <c r="A37" s="120"/>
      <c r="B37" s="195"/>
      <c r="C37" s="249" t="s">
        <v>85</v>
      </c>
      <c r="D37" s="249"/>
      <c r="E37" s="249"/>
      <c r="F37" s="249"/>
      <c r="G37" s="249"/>
      <c r="H37" s="249"/>
      <c r="I37" s="249"/>
      <c r="J37" s="249"/>
      <c r="K37" s="249"/>
      <c r="L37" s="121"/>
      <c r="M37" s="122"/>
      <c r="N37" s="122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</row>
    <row r="38" spans="1:38" ht="12" customHeight="1">
      <c r="A38" s="9"/>
      <c r="B38" s="149"/>
      <c r="C38" s="157"/>
      <c r="D38" s="157"/>
      <c r="E38" s="157"/>
      <c r="F38" s="157"/>
      <c r="G38" s="157"/>
      <c r="H38" s="153"/>
      <c r="I38" s="154"/>
      <c r="J38" s="154"/>
      <c r="K38" s="154"/>
      <c r="L38" s="11"/>
    </row>
    <row r="39" spans="1:38" s="84" customFormat="1" ht="12" customHeight="1">
      <c r="A39" s="90"/>
      <c r="B39" s="149"/>
      <c r="C39" s="157"/>
      <c r="D39" s="157"/>
      <c r="E39" s="157"/>
      <c r="F39" s="157"/>
      <c r="G39" s="157"/>
      <c r="H39" s="153"/>
      <c r="I39" s="154"/>
      <c r="J39" s="154"/>
      <c r="K39" s="154"/>
      <c r="L39" s="92"/>
      <c r="M39" s="85"/>
      <c r="N39" s="85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</row>
    <row r="40" spans="1:38" ht="14.25" customHeight="1">
      <c r="A40" s="9"/>
      <c r="B40" s="156"/>
      <c r="C40" s="182"/>
      <c r="D40" s="182"/>
      <c r="E40" s="182"/>
      <c r="F40" s="183"/>
      <c r="G40" s="184"/>
      <c r="H40" s="182"/>
      <c r="I40" s="154"/>
      <c r="J40" s="154"/>
      <c r="K40" s="154"/>
      <c r="L40" s="92"/>
      <c r="M40" s="71"/>
    </row>
    <row r="41" spans="1:38" s="57" customFormat="1">
      <c r="A41" s="58"/>
      <c r="B41" s="134"/>
      <c r="C41" s="135"/>
      <c r="D41" s="135"/>
      <c r="E41" s="135"/>
      <c r="F41" s="136"/>
      <c r="G41" s="136"/>
      <c r="H41" s="136"/>
      <c r="I41" s="137"/>
      <c r="J41" s="137"/>
      <c r="K41" s="134"/>
      <c r="L41" s="77"/>
      <c r="M41" s="72" t="s">
        <v>6</v>
      </c>
      <c r="N41" s="54"/>
      <c r="O41" s="54"/>
      <c r="P41" s="54"/>
      <c r="Q41" s="54"/>
      <c r="R41" s="55"/>
      <c r="S41" s="55"/>
      <c r="T41" s="55"/>
      <c r="U41" s="55"/>
      <c r="V41" s="56"/>
      <c r="W41" s="56"/>
      <c r="X41" s="64"/>
      <c r="Y41" s="64"/>
      <c r="Z41" s="64"/>
      <c r="AA41" s="64"/>
    </row>
    <row r="42" spans="1:38" s="57" customFormat="1">
      <c r="A42" s="58"/>
      <c r="B42" s="134"/>
      <c r="C42" s="135"/>
      <c r="D42" s="135"/>
      <c r="E42" s="135"/>
      <c r="F42" s="136"/>
      <c r="G42" s="136"/>
      <c r="H42" s="136"/>
      <c r="I42" s="137"/>
      <c r="J42" s="137"/>
      <c r="K42" s="134"/>
      <c r="L42" s="77"/>
      <c r="M42" s="72"/>
      <c r="N42" s="54"/>
      <c r="O42" s="54"/>
      <c r="P42" s="54"/>
      <c r="Q42" s="54"/>
      <c r="R42" s="55"/>
      <c r="S42" s="55"/>
      <c r="T42" s="55"/>
      <c r="U42" s="55"/>
      <c r="V42" s="56"/>
      <c r="W42" s="56"/>
      <c r="X42" s="64"/>
      <c r="Y42" s="64"/>
      <c r="Z42" s="64"/>
      <c r="AA42" s="64"/>
    </row>
    <row r="43" spans="1:38" s="57" customFormat="1">
      <c r="A43" s="58"/>
      <c r="B43" s="134"/>
      <c r="C43" s="135"/>
      <c r="D43" s="135"/>
      <c r="E43" s="135"/>
      <c r="F43" s="136"/>
      <c r="G43" s="136"/>
      <c r="H43" s="136"/>
      <c r="I43" s="137"/>
      <c r="J43" s="137"/>
      <c r="K43" s="134"/>
      <c r="L43" s="77"/>
      <c r="M43" s="72"/>
      <c r="N43" s="54"/>
      <c r="O43" s="54" t="s">
        <v>83</v>
      </c>
      <c r="P43" s="54"/>
      <c r="Q43" s="54"/>
      <c r="R43" s="55"/>
      <c r="S43" s="55"/>
      <c r="T43" s="55"/>
      <c r="U43" s="55"/>
      <c r="V43" s="56"/>
      <c r="W43" s="56"/>
      <c r="X43" s="64"/>
      <c r="Y43" s="64"/>
      <c r="Z43" s="64"/>
      <c r="AA43" s="64"/>
    </row>
    <row r="44" spans="1:38" s="57" customFormat="1">
      <c r="A44" s="58"/>
      <c r="B44" s="134"/>
      <c r="C44" s="135"/>
      <c r="D44" s="135"/>
      <c r="E44" s="135"/>
      <c r="F44" s="136"/>
      <c r="G44" s="136"/>
      <c r="H44" s="136"/>
      <c r="I44" s="137"/>
      <c r="J44" s="137"/>
      <c r="K44" s="134"/>
      <c r="L44" s="77"/>
      <c r="M44" s="72"/>
      <c r="N44" s="54"/>
      <c r="O44" s="54"/>
      <c r="P44" s="54"/>
      <c r="Q44" s="54"/>
      <c r="R44" s="55"/>
      <c r="S44" s="55"/>
      <c r="T44" s="55"/>
      <c r="U44" s="55"/>
      <c r="V44" s="56"/>
      <c r="W44" s="56"/>
      <c r="X44" s="64"/>
      <c r="Y44" s="64"/>
      <c r="Z44" s="64"/>
      <c r="AA44" s="64"/>
    </row>
    <row r="45" spans="1:38" s="57" customFormat="1">
      <c r="A45" s="58"/>
      <c r="B45" s="134"/>
      <c r="C45" s="135"/>
      <c r="D45" s="135"/>
      <c r="E45" s="135"/>
      <c r="F45" s="136"/>
      <c r="G45" s="136"/>
      <c r="H45" s="136"/>
      <c r="I45" s="137"/>
      <c r="J45" s="137"/>
      <c r="K45" s="134"/>
      <c r="L45" s="77"/>
      <c r="M45" s="72"/>
      <c r="N45" s="54"/>
      <c r="O45" s="54"/>
      <c r="P45" s="54"/>
      <c r="Q45" s="54"/>
      <c r="R45" s="55"/>
      <c r="S45" s="55"/>
      <c r="T45" s="55"/>
      <c r="U45" s="55"/>
      <c r="V45" s="56"/>
      <c r="W45" s="56"/>
      <c r="X45" s="64"/>
      <c r="Y45" s="64"/>
      <c r="Z45" s="64"/>
      <c r="AA45" s="64"/>
    </row>
    <row r="46" spans="1:38" s="57" customFormat="1">
      <c r="A46" s="58"/>
      <c r="B46" s="134"/>
      <c r="C46" s="135"/>
      <c r="D46" s="135"/>
      <c r="E46" s="135"/>
      <c r="F46" s="136"/>
      <c r="G46" s="136"/>
      <c r="H46" s="136"/>
      <c r="I46" s="137"/>
      <c r="J46" s="137"/>
      <c r="K46" s="134"/>
      <c r="L46" s="77"/>
      <c r="M46" s="72"/>
      <c r="N46" s="54"/>
      <c r="O46" s="54"/>
      <c r="P46" s="54"/>
      <c r="Q46" s="54"/>
      <c r="R46" s="55"/>
      <c r="S46" s="55"/>
      <c r="T46" s="55"/>
      <c r="U46" s="55"/>
      <c r="V46" s="56"/>
      <c r="W46" s="56"/>
      <c r="X46" s="64"/>
      <c r="Y46" s="64"/>
      <c r="Z46" s="64"/>
      <c r="AA46" s="64"/>
    </row>
    <row r="47" spans="1:38" s="57" customFormat="1">
      <c r="A47" s="58"/>
      <c r="B47" s="134"/>
      <c r="C47" s="135"/>
      <c r="D47" s="135"/>
      <c r="E47" s="135"/>
      <c r="F47" s="136"/>
      <c r="G47" s="136"/>
      <c r="H47" s="136"/>
      <c r="I47" s="137"/>
      <c r="J47" s="137"/>
      <c r="K47" s="134"/>
      <c r="L47" s="77"/>
      <c r="M47" s="72"/>
      <c r="N47" s="54"/>
      <c r="O47" s="54"/>
      <c r="P47" s="54"/>
      <c r="Q47" s="54"/>
      <c r="R47" s="55"/>
      <c r="S47" s="55"/>
      <c r="T47" s="55"/>
      <c r="U47" s="55"/>
      <c r="V47" s="56"/>
      <c r="W47" s="56"/>
      <c r="X47" s="64"/>
      <c r="Y47" s="64"/>
      <c r="Z47" s="64"/>
      <c r="AA47" s="64"/>
    </row>
    <row r="48" spans="1:38" s="57" customFormat="1">
      <c r="A48" s="58"/>
      <c r="B48" s="134"/>
      <c r="C48" s="135"/>
      <c r="D48" s="135"/>
      <c r="E48" s="135"/>
      <c r="F48" s="136"/>
      <c r="G48" s="136"/>
      <c r="H48" s="136"/>
      <c r="I48" s="137"/>
      <c r="J48" s="137"/>
      <c r="K48" s="134"/>
      <c r="L48" s="77"/>
      <c r="M48" s="72"/>
      <c r="N48" s="54"/>
      <c r="O48" s="54"/>
      <c r="P48" s="54"/>
      <c r="Q48" s="54"/>
      <c r="R48" s="55"/>
      <c r="S48" s="55"/>
      <c r="T48" s="55"/>
      <c r="U48" s="55"/>
      <c r="V48" s="56"/>
      <c r="W48" s="56"/>
      <c r="X48" s="64"/>
      <c r="Y48" s="64"/>
      <c r="Z48" s="64"/>
      <c r="AA48" s="64"/>
    </row>
    <row r="49" spans="1:27" s="57" customFormat="1">
      <c r="A49" s="58"/>
      <c r="B49" s="134"/>
      <c r="C49" s="135"/>
      <c r="D49" s="135"/>
      <c r="E49" s="135"/>
      <c r="F49" s="136"/>
      <c r="G49" s="136"/>
      <c r="H49" s="136"/>
      <c r="I49" s="137"/>
      <c r="J49" s="137"/>
      <c r="K49" s="134"/>
      <c r="L49" s="77"/>
      <c r="M49" s="72"/>
      <c r="N49" s="54"/>
      <c r="O49" s="54"/>
      <c r="P49" s="54"/>
      <c r="Q49" s="54"/>
      <c r="R49" s="55"/>
      <c r="S49" s="55"/>
      <c r="T49" s="55"/>
      <c r="U49" s="55"/>
      <c r="V49" s="56"/>
      <c r="W49" s="56"/>
      <c r="X49" s="64"/>
      <c r="Y49" s="64"/>
      <c r="Z49" s="64"/>
      <c r="AA49" s="64"/>
    </row>
    <row r="50" spans="1:27" s="57" customFormat="1">
      <c r="A50" s="58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34"/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58"/>
      <c r="B52" s="134"/>
      <c r="C52" s="135"/>
      <c r="D52" s="135"/>
      <c r="E52" s="135"/>
      <c r="F52" s="136"/>
      <c r="G52" s="136"/>
      <c r="H52" s="136"/>
      <c r="I52" s="137"/>
      <c r="J52" s="137"/>
      <c r="K52" s="134"/>
      <c r="L52" s="77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7" customFormat="1">
      <c r="A53" s="58"/>
      <c r="B53" s="134"/>
      <c r="C53" s="135"/>
      <c r="D53" s="135"/>
      <c r="E53" s="135"/>
      <c r="F53" s="136"/>
      <c r="G53" s="136"/>
      <c r="H53" s="136"/>
      <c r="I53" s="137"/>
      <c r="J53" s="137"/>
      <c r="K53" s="134"/>
      <c r="L53" s="77"/>
      <c r="M53" s="72"/>
      <c r="N53" s="54"/>
      <c r="O53" s="54"/>
      <c r="P53" s="54"/>
      <c r="Q53" s="54"/>
      <c r="R53" s="55"/>
      <c r="S53" s="55"/>
      <c r="T53" s="55"/>
      <c r="U53" s="55"/>
      <c r="V53" s="56"/>
      <c r="W53" s="56"/>
      <c r="X53" s="64"/>
      <c r="Y53" s="64"/>
      <c r="Z53" s="64"/>
      <c r="AA53" s="64"/>
    </row>
    <row r="54" spans="1:27" s="57" customFormat="1">
      <c r="A54" s="58"/>
      <c r="B54" s="134"/>
      <c r="C54" s="135"/>
      <c r="D54" s="135"/>
      <c r="E54" s="135"/>
      <c r="F54" s="136"/>
      <c r="G54" s="136"/>
      <c r="H54" s="136"/>
      <c r="I54" s="137"/>
      <c r="J54" s="137"/>
      <c r="K54" s="134"/>
      <c r="L54" s="77"/>
      <c r="M54" s="72"/>
      <c r="N54" s="54"/>
      <c r="O54" s="54"/>
      <c r="P54" s="54"/>
      <c r="Q54" s="54"/>
      <c r="R54" s="55"/>
      <c r="S54" s="55"/>
      <c r="T54" s="55"/>
      <c r="U54" s="55"/>
      <c r="V54" s="56"/>
      <c r="W54" s="56"/>
      <c r="X54" s="64"/>
      <c r="Y54" s="64"/>
      <c r="Z54" s="64"/>
      <c r="AA54" s="64"/>
    </row>
    <row r="55" spans="1:27" s="57" customFormat="1">
      <c r="A55" s="58"/>
      <c r="B55" s="126" t="s">
        <v>177</v>
      </c>
      <c r="C55" s="135"/>
      <c r="D55" s="135"/>
      <c r="E55" s="135"/>
      <c r="F55" s="136"/>
      <c r="G55" s="136"/>
      <c r="H55" s="136"/>
      <c r="I55" s="137"/>
      <c r="J55" s="137"/>
      <c r="K55" s="134"/>
      <c r="L55" s="77"/>
      <c r="M55" s="72"/>
      <c r="N55" s="54"/>
      <c r="O55" s="54"/>
      <c r="P55" s="54"/>
      <c r="Q55" s="54"/>
      <c r="R55" s="55"/>
      <c r="S55" s="55"/>
      <c r="T55" s="55"/>
      <c r="U55" s="55"/>
      <c r="V55" s="56"/>
      <c r="W55" s="56"/>
      <c r="X55" s="64"/>
      <c r="Y55" s="64"/>
      <c r="Z55" s="64"/>
      <c r="AA55" s="64"/>
    </row>
    <row r="56" spans="1:27" s="57" customFormat="1">
      <c r="A56" s="58"/>
      <c r="B56" s="128" t="s">
        <v>174</v>
      </c>
      <c r="C56" s="135"/>
      <c r="D56" s="135"/>
      <c r="E56" s="135"/>
      <c r="F56" s="136"/>
      <c r="G56" s="136"/>
      <c r="H56" s="136"/>
      <c r="I56" s="137"/>
      <c r="J56" s="137"/>
      <c r="K56" s="134"/>
      <c r="L56" s="77"/>
      <c r="M56" s="72"/>
      <c r="N56" s="54"/>
      <c r="O56" s="54"/>
      <c r="P56" s="54"/>
      <c r="Q56" s="54"/>
      <c r="R56" s="55"/>
      <c r="S56" s="55"/>
      <c r="T56" s="55"/>
      <c r="U56" s="55"/>
      <c r="V56" s="56"/>
      <c r="W56" s="56"/>
      <c r="X56" s="64"/>
      <c r="Y56" s="64"/>
      <c r="Z56" s="64"/>
      <c r="AA56" s="64"/>
    </row>
    <row r="57" spans="1:27" s="57" customFormat="1">
      <c r="A57" s="68"/>
      <c r="B57" s="127" t="s">
        <v>32</v>
      </c>
      <c r="C57" s="159"/>
      <c r="D57" s="159"/>
      <c r="E57" s="159"/>
      <c r="F57" s="160"/>
      <c r="G57" s="160"/>
      <c r="H57" s="160"/>
      <c r="I57" s="161"/>
      <c r="J57" s="161"/>
      <c r="K57" s="139"/>
      <c r="L57" s="78"/>
      <c r="M57" s="72"/>
      <c r="N57" s="54"/>
      <c r="O57" s="54"/>
      <c r="P57" s="54"/>
      <c r="Q57" s="54"/>
      <c r="R57" s="55"/>
      <c r="S57" s="55"/>
      <c r="T57" s="55"/>
      <c r="U57" s="55"/>
      <c r="V57" s="56"/>
      <c r="W57" s="56"/>
      <c r="X57" s="64"/>
      <c r="Y57" s="64"/>
      <c r="Z57" s="64"/>
      <c r="AA57" s="64"/>
    </row>
    <row r="58" spans="1:27" s="54" customFormat="1">
      <c r="A58" s="73"/>
      <c r="B58" s="60"/>
      <c r="C58" s="65"/>
      <c r="D58" s="65"/>
      <c r="E58" s="65"/>
      <c r="F58" s="66"/>
      <c r="G58" s="66"/>
      <c r="H58" s="66"/>
      <c r="I58" s="67"/>
      <c r="J58" s="67"/>
      <c r="K58" s="60"/>
      <c r="L58" s="60"/>
      <c r="M58" s="60"/>
      <c r="N58" s="57"/>
      <c r="O58" s="57"/>
      <c r="P58" s="57"/>
      <c r="Q58" s="57"/>
      <c r="R58" s="57"/>
      <c r="S58" s="57"/>
      <c r="T58" s="57"/>
    </row>
    <row r="59" spans="1:27" s="54" customFormat="1">
      <c r="A59" s="73"/>
      <c r="B59" s="116"/>
      <c r="C59" s="116"/>
      <c r="D59" s="116"/>
      <c r="E59" s="116"/>
      <c r="F59" s="116"/>
      <c r="G59" s="116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</row>
    <row r="60" spans="1:27" s="55" customFormat="1">
      <c r="B60" s="116"/>
      <c r="C60" s="116"/>
      <c r="D60" s="116"/>
      <c r="E60" s="116"/>
      <c r="F60" s="116"/>
      <c r="G60" s="116"/>
      <c r="H60" s="57"/>
      <c r="I60" s="57"/>
      <c r="J60" s="57"/>
      <c r="K60" s="57"/>
      <c r="L60" s="57"/>
      <c r="M60" s="57"/>
      <c r="N60" s="57"/>
      <c r="O60" s="57"/>
      <c r="P60" s="57"/>
      <c r="Q60" s="57"/>
      <c r="R60" s="57"/>
      <c r="S60" s="57"/>
      <c r="T60" s="57"/>
    </row>
    <row r="61" spans="1:27" s="54" customFormat="1">
      <c r="B61" s="57"/>
      <c r="C61" s="57"/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</row>
    <row r="62" spans="1:27" s="54" customFormat="1">
      <c r="K62" s="57"/>
      <c r="L62" s="57"/>
      <c r="M62" s="57"/>
      <c r="N62" s="57"/>
      <c r="O62" s="57"/>
      <c r="P62" s="57"/>
      <c r="Q62" s="57"/>
      <c r="R62" s="57"/>
      <c r="S62" s="57"/>
      <c r="T62" s="57"/>
    </row>
    <row r="63" spans="1:27" s="54" customFormat="1">
      <c r="B63" s="54" t="s">
        <v>57</v>
      </c>
      <c r="C63" s="53">
        <f>+H14/$H$13*100</f>
        <v>63.776906210432038</v>
      </c>
      <c r="D63" s="63"/>
      <c r="E63" s="63"/>
      <c r="F63" s="63"/>
      <c r="G63" s="63"/>
      <c r="H63" s="63"/>
      <c r="K63" s="57"/>
      <c r="L63" s="57"/>
      <c r="M63" s="57"/>
      <c r="N63" s="57"/>
      <c r="O63" s="57"/>
      <c r="P63" s="57"/>
      <c r="Q63" s="57"/>
      <c r="R63" s="57"/>
      <c r="S63" s="57"/>
      <c r="T63" s="57"/>
    </row>
    <row r="64" spans="1:27" s="55" customFormat="1">
      <c r="B64" s="54" t="s">
        <v>54</v>
      </c>
      <c r="C64" s="53">
        <f t="shared" ref="C64:C82" si="0">+H15/$H$13*100</f>
        <v>21.091998394120008</v>
      </c>
      <c r="D64" s="63"/>
      <c r="E64" s="63"/>
      <c r="F64" s="63"/>
      <c r="G64" s="63"/>
      <c r="H64" s="63"/>
      <c r="I64" s="54"/>
      <c r="J64" s="54"/>
      <c r="K64" s="57"/>
      <c r="L64" s="57"/>
      <c r="M64" s="57"/>
      <c r="N64" s="57"/>
      <c r="O64" s="57"/>
      <c r="P64" s="57"/>
      <c r="Q64" s="57"/>
      <c r="R64" s="57"/>
      <c r="S64" s="57"/>
      <c r="T64" s="57"/>
    </row>
    <row r="65" spans="2:20" s="2" customFormat="1">
      <c r="B65" s="109" t="s">
        <v>49</v>
      </c>
      <c r="C65" s="53">
        <f t="shared" si="0"/>
        <v>3.3525833050245515</v>
      </c>
      <c r="D65" s="112"/>
      <c r="E65" s="83"/>
      <c r="F65" s="83"/>
      <c r="G65" s="83">
        <v>7389400</v>
      </c>
      <c r="H65" s="83" t="s">
        <v>12</v>
      </c>
      <c r="I65" s="83">
        <v>6805.8512499999997</v>
      </c>
      <c r="J65" s="83"/>
      <c r="K65" s="81"/>
      <c r="L65" s="81"/>
      <c r="M65" s="81"/>
      <c r="N65" s="81"/>
      <c r="O65" s="81"/>
      <c r="P65" s="81"/>
      <c r="Q65" s="81"/>
      <c r="R65" s="81"/>
      <c r="S65" s="81"/>
      <c r="T65" s="81"/>
    </row>
    <row r="66" spans="2:20" s="2" customFormat="1">
      <c r="B66" s="109" t="s">
        <v>44</v>
      </c>
      <c r="C66" s="53">
        <f t="shared" si="0"/>
        <v>3.2327599518236001</v>
      </c>
      <c r="D66" s="112"/>
      <c r="E66" s="83"/>
      <c r="F66" s="83"/>
      <c r="G66" s="83">
        <v>7405125</v>
      </c>
      <c r="H66" s="83" t="s">
        <v>13</v>
      </c>
      <c r="I66" s="83">
        <v>7093.1805000000004</v>
      </c>
      <c r="J66" s="83"/>
      <c r="K66" s="81"/>
      <c r="L66" s="81"/>
      <c r="M66" s="81"/>
      <c r="N66" s="81"/>
      <c r="O66" s="81"/>
      <c r="P66" s="81"/>
      <c r="Q66" s="81"/>
      <c r="R66" s="81"/>
      <c r="S66" s="81"/>
      <c r="T66" s="81"/>
    </row>
    <row r="67" spans="2:20" s="2" customFormat="1">
      <c r="B67" s="109" t="s">
        <v>61</v>
      </c>
      <c r="C67" s="53">
        <f t="shared" si="0"/>
        <v>2.6453784626787313</v>
      </c>
      <c r="D67" s="112"/>
      <c r="E67" s="83"/>
      <c r="F67" s="83"/>
      <c r="G67" s="83">
        <v>7299121</v>
      </c>
      <c r="H67" s="83" t="s">
        <v>14</v>
      </c>
      <c r="I67" s="83">
        <v>7273.4759999999997</v>
      </c>
      <c r="J67" s="83"/>
      <c r="K67" s="81"/>
      <c r="L67" s="81"/>
      <c r="M67" s="81"/>
      <c r="N67" s="81"/>
      <c r="O67" s="81"/>
      <c r="P67" s="81"/>
      <c r="Q67" s="81"/>
      <c r="R67" s="81"/>
      <c r="S67" s="81"/>
      <c r="T67" s="81"/>
    </row>
    <row r="68" spans="2:20" s="2" customFormat="1">
      <c r="B68" s="109" t="s">
        <v>52</v>
      </c>
      <c r="C68" s="53">
        <f t="shared" si="0"/>
        <v>2.3674376949445661</v>
      </c>
      <c r="D68" s="112"/>
      <c r="E68" s="83"/>
      <c r="F68" s="83"/>
      <c r="G68" s="83">
        <v>6832984</v>
      </c>
      <c r="H68" s="83" t="s">
        <v>15</v>
      </c>
      <c r="I68" s="83">
        <v>7231.6575000000003</v>
      </c>
      <c r="J68" s="83"/>
      <c r="K68" s="81"/>
      <c r="L68" s="81"/>
      <c r="M68" s="81"/>
      <c r="N68" s="81"/>
      <c r="O68" s="81"/>
      <c r="P68" s="81"/>
      <c r="Q68" s="81"/>
      <c r="R68" s="81"/>
      <c r="S68" s="81"/>
      <c r="T68" s="81"/>
    </row>
    <row r="69" spans="2:20" s="2" customFormat="1">
      <c r="B69" s="109" t="s">
        <v>51</v>
      </c>
      <c r="C69" s="53">
        <f t="shared" si="0"/>
        <v>1.8022914672184305</v>
      </c>
      <c r="D69" s="112"/>
      <c r="E69" s="83"/>
      <c r="F69" s="83"/>
      <c r="G69" s="83">
        <v>6979952</v>
      </c>
      <c r="H69" s="83" t="s">
        <v>16</v>
      </c>
      <c r="I69" s="83">
        <v>7129.2955000000002</v>
      </c>
      <c r="J69" s="83"/>
      <c r="K69" s="81"/>
      <c r="L69" s="81"/>
      <c r="M69" s="81"/>
      <c r="N69" s="81"/>
      <c r="O69" s="81"/>
      <c r="P69" s="81"/>
      <c r="Q69" s="81"/>
      <c r="R69" s="81"/>
      <c r="S69" s="81"/>
      <c r="T69" s="81"/>
    </row>
    <row r="70" spans="2:20" s="2" customFormat="1">
      <c r="B70" s="109" t="s">
        <v>50</v>
      </c>
      <c r="C70" s="53">
        <f t="shared" si="0"/>
        <v>0.56946975077977824</v>
      </c>
      <c r="D70" s="112"/>
      <c r="E70" s="83"/>
      <c r="F70" s="83"/>
      <c r="G70" s="83">
        <v>6279817</v>
      </c>
      <c r="H70" s="83" t="s">
        <v>17</v>
      </c>
      <c r="I70" s="83">
        <v>6847.9684999999999</v>
      </c>
      <c r="J70" s="83"/>
      <c r="K70" s="81"/>
      <c r="L70" s="81"/>
      <c r="M70" s="81"/>
      <c r="N70" s="81"/>
      <c r="O70" s="81"/>
      <c r="P70" s="81"/>
      <c r="Q70" s="81"/>
      <c r="R70" s="81"/>
      <c r="S70" s="81"/>
      <c r="T70" s="81"/>
    </row>
    <row r="71" spans="2:20" s="2" customFormat="1">
      <c r="B71" s="109" t="s">
        <v>59</v>
      </c>
      <c r="C71" s="53">
        <f t="shared" si="0"/>
        <v>0.39097001327939218</v>
      </c>
      <c r="D71" s="112"/>
      <c r="E71" s="83"/>
      <c r="F71" s="83"/>
      <c r="G71" s="83">
        <v>6093961</v>
      </c>
      <c r="H71" s="83" t="s">
        <v>18</v>
      </c>
      <c r="I71" s="83">
        <v>6546.6785</v>
      </c>
      <c r="J71" s="83"/>
      <c r="K71" s="81"/>
      <c r="L71" s="81"/>
      <c r="M71" s="81"/>
      <c r="N71" s="81"/>
      <c r="O71" s="81"/>
      <c r="P71" s="81"/>
      <c r="Q71" s="81"/>
      <c r="R71" s="81"/>
      <c r="S71" s="81"/>
      <c r="T71" s="81"/>
    </row>
    <row r="72" spans="2:20" s="2" customFormat="1">
      <c r="B72" s="109" t="s">
        <v>56</v>
      </c>
      <c r="C72" s="53">
        <f t="shared" si="0"/>
        <v>0.2779407677341651</v>
      </c>
      <c r="D72" s="112"/>
      <c r="E72" s="106"/>
      <c r="F72" s="83"/>
      <c r="G72" s="83">
        <v>5469988</v>
      </c>
      <c r="H72" s="83" t="s">
        <v>19</v>
      </c>
      <c r="I72" s="83">
        <v>6205.9295000000002</v>
      </c>
      <c r="J72" s="83"/>
      <c r="K72" s="81"/>
      <c r="L72" s="81"/>
      <c r="M72" s="81"/>
      <c r="N72" s="81"/>
      <c r="O72" s="81"/>
      <c r="P72" s="81"/>
      <c r="Q72" s="81"/>
      <c r="R72" s="81"/>
      <c r="S72" s="81"/>
      <c r="T72" s="81"/>
    </row>
    <row r="73" spans="2:20" s="2" customFormat="1">
      <c r="B73" s="109" t="s">
        <v>58</v>
      </c>
      <c r="C73" s="53">
        <f t="shared" si="0"/>
        <v>0.15749976838269356</v>
      </c>
      <c r="D73" s="112"/>
      <c r="E73" s="106"/>
      <c r="F73" s="83"/>
      <c r="G73" s="83">
        <v>5941344</v>
      </c>
      <c r="H73" s="83" t="s">
        <v>20</v>
      </c>
      <c r="I73" s="83">
        <v>5946.2775000000001</v>
      </c>
      <c r="J73" s="83"/>
      <c r="K73" s="81"/>
      <c r="L73" s="81"/>
      <c r="M73" s="81"/>
      <c r="N73" s="81"/>
      <c r="O73" s="81"/>
      <c r="P73" s="81"/>
      <c r="Q73" s="81"/>
      <c r="R73" s="81"/>
      <c r="S73" s="81"/>
      <c r="T73" s="81"/>
    </row>
    <row r="74" spans="2:20" s="2" customFormat="1">
      <c r="B74" s="109" t="s">
        <v>60</v>
      </c>
      <c r="C74" s="53">
        <f t="shared" si="0"/>
        <v>0.11549983014730861</v>
      </c>
      <c r="D74" s="112"/>
      <c r="E74" s="106"/>
      <c r="F74" s="83"/>
      <c r="G74" s="83">
        <v>6145529</v>
      </c>
      <c r="H74" s="83" t="s">
        <v>21</v>
      </c>
      <c r="I74" s="83">
        <v>5912.7055</v>
      </c>
      <c r="J74" s="83"/>
      <c r="K74" s="81"/>
      <c r="L74" s="81"/>
      <c r="M74" s="81"/>
      <c r="N74" s="81"/>
      <c r="O74" s="81"/>
      <c r="P74" s="81"/>
      <c r="Q74" s="81"/>
      <c r="R74" s="81"/>
      <c r="S74" s="81"/>
      <c r="T74" s="81"/>
    </row>
    <row r="75" spans="2:20" s="2" customFormat="1">
      <c r="B75" s="109" t="s">
        <v>46</v>
      </c>
      <c r="C75" s="53">
        <f t="shared" si="0"/>
        <v>8.152929186868843E-2</v>
      </c>
      <c r="D75" s="112"/>
      <c r="E75" s="106"/>
      <c r="F75" s="83"/>
      <c r="G75" s="83">
        <v>6209547</v>
      </c>
      <c r="H75" s="83" t="s">
        <v>22</v>
      </c>
      <c r="I75" s="83">
        <v>5941.6019999999999</v>
      </c>
      <c r="J75" s="83"/>
      <c r="K75" s="81"/>
      <c r="L75" s="81"/>
      <c r="M75" s="81"/>
      <c r="N75" s="81"/>
      <c r="O75" s="81"/>
      <c r="P75" s="81"/>
      <c r="Q75" s="81"/>
      <c r="R75" s="81"/>
      <c r="S75" s="81"/>
      <c r="T75" s="81"/>
    </row>
    <row r="76" spans="2:20" s="2" customFormat="1">
      <c r="B76" s="109" t="s">
        <v>45</v>
      </c>
      <c r="C76" s="53">
        <f t="shared" si="0"/>
        <v>4.4470522837466414E-2</v>
      </c>
      <c r="D76" s="112"/>
      <c r="E76" s="106"/>
      <c r="F76" s="83"/>
      <c r="G76" s="83">
        <v>5987990</v>
      </c>
      <c r="H76" s="83" t="s">
        <v>23</v>
      </c>
      <c r="I76" s="83">
        <v>6071.1025</v>
      </c>
      <c r="J76" s="83"/>
      <c r="K76" s="81"/>
      <c r="L76" s="81"/>
      <c r="M76" s="81"/>
      <c r="N76" s="81"/>
      <c r="O76" s="81"/>
      <c r="P76" s="81"/>
      <c r="Q76" s="81"/>
      <c r="R76" s="81"/>
      <c r="S76" s="81"/>
      <c r="T76" s="81"/>
    </row>
    <row r="77" spans="2:20" s="2" customFormat="1">
      <c r="B77" s="109" t="s">
        <v>76</v>
      </c>
      <c r="C77" s="53">
        <f t="shared" si="0"/>
        <v>4.2617584385905315E-2</v>
      </c>
      <c r="D77" s="112"/>
      <c r="E77" s="106"/>
      <c r="F77" s="83"/>
      <c r="G77" s="83">
        <v>5810996</v>
      </c>
      <c r="H77" s="83" t="s">
        <v>24</v>
      </c>
      <c r="I77" s="83">
        <v>6038.5155000000004</v>
      </c>
      <c r="J77" s="83"/>
      <c r="K77" s="81"/>
      <c r="L77" s="81"/>
      <c r="M77" s="81"/>
      <c r="N77" s="81"/>
      <c r="O77" s="81"/>
      <c r="P77" s="81"/>
      <c r="Q77" s="81"/>
      <c r="R77" s="81"/>
      <c r="S77" s="81"/>
      <c r="T77" s="81"/>
    </row>
    <row r="78" spans="2:20" s="2" customFormat="1">
      <c r="B78" s="109" t="s">
        <v>53</v>
      </c>
      <c r="C78" s="53">
        <f t="shared" si="0"/>
        <v>2.9647015224977612E-2</v>
      </c>
      <c r="D78" s="112"/>
      <c r="E78" s="106"/>
      <c r="F78" s="83"/>
      <c r="G78" s="83">
        <v>6231878</v>
      </c>
      <c r="H78" s="83" t="s">
        <v>25</v>
      </c>
      <c r="I78" s="83">
        <v>6060.10275</v>
      </c>
      <c r="J78" s="83"/>
      <c r="K78" s="81"/>
      <c r="L78" s="81"/>
      <c r="M78" s="81"/>
      <c r="N78" s="81"/>
      <c r="O78" s="81"/>
      <c r="P78" s="81"/>
      <c r="Q78" s="81"/>
      <c r="R78" s="81"/>
      <c r="S78" s="81"/>
      <c r="T78" s="81"/>
    </row>
    <row r="79" spans="2:20" s="2" customFormat="1">
      <c r="B79" s="109" t="s">
        <v>55</v>
      </c>
      <c r="C79" s="53">
        <f t="shared" si="0"/>
        <v>1.6676446064049909E-2</v>
      </c>
      <c r="D79" s="112"/>
      <c r="E79" s="106"/>
      <c r="F79" s="83"/>
      <c r="G79" s="83">
        <v>6449419</v>
      </c>
      <c r="H79" s="83" t="s">
        <v>26</v>
      </c>
      <c r="I79" s="83">
        <v>6120.0707499999999</v>
      </c>
      <c r="J79" s="83"/>
      <c r="K79" s="81"/>
      <c r="L79" s="81"/>
      <c r="M79" s="81"/>
      <c r="N79" s="81"/>
      <c r="O79" s="81"/>
      <c r="P79" s="81"/>
      <c r="Q79" s="81"/>
      <c r="R79" s="81"/>
      <c r="S79" s="81"/>
      <c r="T79" s="81"/>
    </row>
    <row r="80" spans="2:20" s="2" customFormat="1">
      <c r="B80" s="109" t="s">
        <v>48</v>
      </c>
      <c r="C80" s="53">
        <f t="shared" si="0"/>
        <v>4.3235230536425679E-3</v>
      </c>
      <c r="D80" s="112"/>
      <c r="E80" s="106"/>
      <c r="F80" s="83"/>
      <c r="G80" s="83">
        <v>6199402</v>
      </c>
      <c r="H80" s="83" t="s">
        <v>27</v>
      </c>
      <c r="I80" s="83">
        <v>6172.9237499999999</v>
      </c>
      <c r="J80" s="83"/>
      <c r="K80" s="81"/>
      <c r="L80" s="81"/>
      <c r="M80" s="81"/>
      <c r="N80" s="81"/>
      <c r="O80" s="81"/>
      <c r="P80" s="81"/>
      <c r="Q80" s="81"/>
      <c r="R80" s="81"/>
      <c r="S80" s="81"/>
      <c r="T80" s="81"/>
    </row>
    <row r="81" spans="2:20" s="2" customFormat="1">
      <c r="B81" s="109" t="s">
        <v>43</v>
      </c>
      <c r="C81" s="53">
        <f t="shared" si="0"/>
        <v>0</v>
      </c>
      <c r="D81" s="112"/>
      <c r="E81" s="106"/>
      <c r="F81" s="83"/>
      <c r="G81" s="83">
        <v>6498148</v>
      </c>
      <c r="H81" s="83" t="s">
        <v>28</v>
      </c>
      <c r="I81" s="83">
        <v>6344.7117500000004</v>
      </c>
      <c r="J81" s="83"/>
      <c r="K81" s="81"/>
      <c r="L81" s="81"/>
      <c r="M81" s="81"/>
      <c r="N81" s="81"/>
      <c r="O81" s="81"/>
      <c r="P81" s="81"/>
      <c r="Q81" s="81"/>
      <c r="R81" s="81"/>
      <c r="S81" s="81"/>
      <c r="T81" s="81"/>
    </row>
    <row r="82" spans="2:20" s="2" customFormat="1">
      <c r="B82" s="109" t="s">
        <v>47</v>
      </c>
      <c r="C82" s="53">
        <f t="shared" si="0"/>
        <v>0</v>
      </c>
      <c r="D82" s="112"/>
      <c r="E82" s="106"/>
      <c r="F82" s="83"/>
      <c r="G82" s="83">
        <v>6281878</v>
      </c>
      <c r="H82" s="83" t="s">
        <v>29</v>
      </c>
      <c r="I82" s="83">
        <v>6357.2117500000004</v>
      </c>
      <c r="J82" s="83"/>
      <c r="K82" s="81"/>
      <c r="L82" s="81"/>
      <c r="M82" s="81"/>
      <c r="N82" s="81"/>
      <c r="O82" s="81"/>
      <c r="P82" s="81"/>
      <c r="Q82" s="81"/>
      <c r="R82" s="81"/>
      <c r="S82" s="81"/>
      <c r="T82" s="81"/>
    </row>
    <row r="83" spans="2:20" s="2" customFormat="1">
      <c r="B83" s="109"/>
      <c r="C83" s="125"/>
      <c r="D83" s="112"/>
      <c r="E83" s="106"/>
      <c r="F83" s="83"/>
      <c r="G83" s="83">
        <v>6351873</v>
      </c>
      <c r="H83" s="83" t="s">
        <v>30</v>
      </c>
      <c r="I83" s="83">
        <v>6332.8252499999999</v>
      </c>
      <c r="J83" s="83"/>
      <c r="K83" s="81"/>
      <c r="L83" s="81"/>
      <c r="M83" s="81"/>
      <c r="N83" s="81"/>
      <c r="O83" s="81"/>
      <c r="P83" s="81"/>
      <c r="Q83" s="81"/>
      <c r="R83" s="81"/>
      <c r="S83" s="81"/>
      <c r="T83" s="81"/>
    </row>
    <row r="84" spans="2:20" s="2" customFormat="1">
      <c r="B84" s="109"/>
      <c r="C84" s="113"/>
      <c r="D84" s="112"/>
      <c r="E84" s="106"/>
      <c r="F84" s="83"/>
      <c r="G84" s="83">
        <v>6348056</v>
      </c>
      <c r="H84" s="83" t="s">
        <v>33</v>
      </c>
      <c r="I84" s="83">
        <v>6369.9887500000004</v>
      </c>
      <c r="J84" s="83"/>
      <c r="K84" s="81"/>
      <c r="L84" s="81"/>
      <c r="M84" s="81"/>
      <c r="N84" s="81"/>
      <c r="O84" s="81"/>
      <c r="P84" s="81"/>
      <c r="Q84" s="81"/>
      <c r="R84" s="81"/>
      <c r="S84" s="81"/>
      <c r="T84" s="81"/>
    </row>
    <row r="85" spans="2:20" s="2" customFormat="1">
      <c r="B85" s="109"/>
      <c r="C85" s="113"/>
      <c r="D85" s="112"/>
      <c r="E85" s="106"/>
      <c r="F85" s="83"/>
      <c r="G85" s="83">
        <v>6042462</v>
      </c>
      <c r="H85" s="83" t="s">
        <v>35</v>
      </c>
      <c r="I85" s="83">
        <v>6256.0672500000001</v>
      </c>
      <c r="J85" s="83"/>
      <c r="K85" s="81"/>
      <c r="L85" s="81"/>
      <c r="M85" s="81"/>
      <c r="N85" s="81"/>
      <c r="O85" s="81"/>
      <c r="P85" s="81"/>
      <c r="Q85" s="81"/>
      <c r="R85" s="81"/>
      <c r="S85" s="81"/>
      <c r="T85" s="81"/>
    </row>
    <row r="86" spans="2:20" s="2" customFormat="1">
      <c r="B86" s="109"/>
      <c r="C86" s="113"/>
      <c r="D86" s="112"/>
      <c r="E86" s="106"/>
      <c r="F86" s="83"/>
      <c r="G86" s="83">
        <v>6095116</v>
      </c>
      <c r="H86" s="83" t="s">
        <v>37</v>
      </c>
      <c r="I86" s="83">
        <v>6209.3767500000004</v>
      </c>
      <c r="J86" s="83"/>
      <c r="K86" s="81"/>
      <c r="L86" s="81"/>
      <c r="M86" s="81"/>
      <c r="N86" s="81"/>
      <c r="O86" s="81"/>
      <c r="P86" s="81"/>
      <c r="Q86" s="81"/>
      <c r="R86" s="81"/>
      <c r="S86" s="81"/>
      <c r="T86" s="81"/>
    </row>
    <row r="87" spans="2:20" s="2" customFormat="1">
      <c r="B87" s="109"/>
      <c r="C87" s="113"/>
      <c r="D87" s="112"/>
      <c r="E87" s="106"/>
      <c r="F87" s="83"/>
      <c r="G87" s="83">
        <v>6413962</v>
      </c>
      <c r="H87" s="83" t="s">
        <v>38</v>
      </c>
      <c r="I87" s="83">
        <v>6224.8990000000003</v>
      </c>
      <c r="J87" s="83"/>
      <c r="K87" s="81"/>
      <c r="L87" s="81"/>
      <c r="M87" s="81"/>
      <c r="N87" s="81"/>
      <c r="O87" s="81"/>
      <c r="P87" s="81"/>
      <c r="Q87" s="81"/>
      <c r="R87" s="81"/>
      <c r="S87" s="81"/>
      <c r="T87" s="81"/>
    </row>
    <row r="88" spans="2:20" s="2" customFormat="1">
      <c r="B88" s="109"/>
      <c r="C88" s="113"/>
      <c r="D88" s="112"/>
      <c r="E88" s="106"/>
      <c r="F88" s="83"/>
      <c r="G88" s="83">
        <v>6196253</v>
      </c>
      <c r="H88" s="83" t="s">
        <v>39</v>
      </c>
      <c r="I88" s="83">
        <v>6186.9482500000004</v>
      </c>
      <c r="J88" s="83"/>
      <c r="K88" s="81"/>
      <c r="L88" s="81"/>
      <c r="M88" s="81"/>
      <c r="N88" s="81"/>
      <c r="O88" s="81"/>
      <c r="P88" s="81"/>
      <c r="Q88" s="81"/>
      <c r="R88" s="81"/>
      <c r="S88" s="81"/>
      <c r="T88" s="81"/>
    </row>
    <row r="89" spans="2:20" s="2" customFormat="1">
      <c r="B89" s="109"/>
      <c r="C89" s="113"/>
      <c r="D89" s="112"/>
      <c r="E89" s="106"/>
      <c r="F89" s="83"/>
      <c r="G89" s="83">
        <v>6916438</v>
      </c>
      <c r="H89" s="83" t="s">
        <v>42</v>
      </c>
      <c r="I89" s="83">
        <v>6405.4422500000001</v>
      </c>
      <c r="J89" s="83"/>
      <c r="K89" s="81"/>
      <c r="L89" s="81"/>
      <c r="M89" s="81"/>
      <c r="N89" s="81"/>
      <c r="O89" s="81"/>
      <c r="P89" s="81"/>
      <c r="Q89" s="81"/>
      <c r="R89" s="81"/>
      <c r="S89" s="81"/>
      <c r="T89" s="81"/>
    </row>
    <row r="90" spans="2:20" s="2" customFormat="1">
      <c r="B90" s="112"/>
      <c r="C90" s="113"/>
      <c r="D90" s="112"/>
      <c r="E90" s="106"/>
      <c r="F90" s="83"/>
      <c r="G90" s="83"/>
      <c r="H90" s="83"/>
      <c r="I90" s="83"/>
      <c r="J90" s="83"/>
    </row>
    <row r="91" spans="2:20" s="2" customFormat="1">
      <c r="B91" s="112"/>
      <c r="C91" s="113"/>
      <c r="D91" s="112"/>
      <c r="E91" s="106"/>
      <c r="F91" s="83"/>
      <c r="G91" s="83"/>
      <c r="H91" s="83"/>
      <c r="I91" s="83"/>
      <c r="J91" s="83"/>
    </row>
    <row r="92" spans="2:20" s="2" customFormat="1">
      <c r="B92" s="112"/>
      <c r="C92" s="113"/>
      <c r="D92" s="112"/>
      <c r="E92" s="106"/>
      <c r="F92" s="83"/>
      <c r="G92" s="83"/>
      <c r="H92" s="83"/>
      <c r="I92" s="83"/>
      <c r="J92" s="83"/>
    </row>
    <row r="93" spans="2:20" s="2" customFormat="1">
      <c r="B93" s="93"/>
      <c r="C93" s="83"/>
      <c r="D93" s="108"/>
      <c r="E93" s="106"/>
      <c r="F93" s="83"/>
      <c r="G93" s="83"/>
      <c r="H93" s="83"/>
      <c r="I93" s="83"/>
      <c r="J93" s="83"/>
    </row>
    <row r="94" spans="2:20" s="2" customFormat="1">
      <c r="B94" s="93"/>
      <c r="C94" s="83"/>
      <c r="D94" s="108"/>
      <c r="E94" s="106"/>
      <c r="F94" s="83"/>
      <c r="G94" s="83"/>
      <c r="H94" s="83"/>
      <c r="I94" s="83"/>
      <c r="J94" s="83"/>
    </row>
    <row r="95" spans="2:20" s="2" customFormat="1">
      <c r="B95" s="12"/>
      <c r="D95" s="43"/>
      <c r="E95" s="41"/>
    </row>
    <row r="96" spans="2:20" s="2" customFormat="1">
      <c r="B96" s="12"/>
      <c r="D96" s="43"/>
      <c r="E96" s="41"/>
    </row>
    <row r="97" spans="2:5" s="2" customFormat="1">
      <c r="B97" s="12"/>
      <c r="D97" s="43"/>
      <c r="E97" s="41"/>
    </row>
    <row r="98" spans="2:5" s="2" customFormat="1">
      <c r="B98" s="12"/>
      <c r="D98" s="43"/>
      <c r="E98" s="41"/>
    </row>
    <row r="99" spans="2:5" s="2" customFormat="1">
      <c r="B99" s="12"/>
      <c r="D99" s="43"/>
      <c r="E99" s="41"/>
    </row>
    <row r="100" spans="2:5" s="2" customFormat="1">
      <c r="B100" s="12"/>
      <c r="D100" s="43"/>
      <c r="E100" s="41"/>
    </row>
    <row r="101" spans="2:5" s="2" customFormat="1">
      <c r="B101" s="12"/>
      <c r="D101" s="43"/>
      <c r="E101" s="41"/>
    </row>
    <row r="102" spans="2:5" s="2" customFormat="1">
      <c r="B102" s="12"/>
      <c r="D102" s="43"/>
      <c r="E102" s="41"/>
    </row>
    <row r="103" spans="2:5" s="2" customFormat="1">
      <c r="B103" s="12"/>
      <c r="D103" s="43"/>
      <c r="E103" s="41"/>
    </row>
    <row r="104" spans="2:5" s="2" customFormat="1">
      <c r="B104" s="12"/>
      <c r="D104" s="43"/>
      <c r="E104" s="41"/>
    </row>
    <row r="105" spans="2:5" s="2" customFormat="1">
      <c r="B105" s="12"/>
      <c r="D105" s="43"/>
      <c r="E105" s="41"/>
    </row>
    <row r="106" spans="2:5" s="2" customFormat="1">
      <c r="B106" s="12"/>
      <c r="D106" s="43"/>
      <c r="E106" s="41"/>
    </row>
    <row r="107" spans="2:5" s="2" customFormat="1">
      <c r="B107" s="12"/>
      <c r="D107" s="43"/>
      <c r="E107" s="41"/>
    </row>
    <row r="108" spans="2:5" s="2" customFormat="1">
      <c r="B108" s="12"/>
      <c r="D108" s="43"/>
      <c r="E108" s="41"/>
    </row>
    <row r="109" spans="2:5" s="2" customFormat="1">
      <c r="B109" s="12"/>
      <c r="D109" s="43"/>
      <c r="E109" s="41"/>
    </row>
    <row r="110" spans="2:5" s="2" customFormat="1">
      <c r="B110" s="12"/>
      <c r="D110" s="43"/>
      <c r="E110" s="41"/>
    </row>
    <row r="111" spans="2:5" s="2" customFormat="1">
      <c r="B111" s="12"/>
      <c r="D111" s="43"/>
      <c r="E111" s="41"/>
    </row>
    <row r="112" spans="2:5" s="2" customFormat="1">
      <c r="B112" s="12"/>
      <c r="D112" s="43"/>
      <c r="E112" s="41"/>
    </row>
    <row r="113" spans="2:5" s="2" customFormat="1">
      <c r="B113" s="12"/>
      <c r="D113" s="43"/>
      <c r="E113" s="41"/>
    </row>
    <row r="114" spans="2:5" s="2" customFormat="1">
      <c r="B114" s="12"/>
      <c r="D114" s="43"/>
      <c r="E114" s="41"/>
    </row>
    <row r="115" spans="2:5" s="2" customFormat="1">
      <c r="B115" s="12"/>
      <c r="D115" s="43"/>
      <c r="E115" s="41"/>
    </row>
    <row r="116" spans="2:5" s="2" customFormat="1">
      <c r="B116" s="12"/>
      <c r="D116" s="43"/>
      <c r="E116" s="41"/>
    </row>
    <row r="117" spans="2:5" s="2" customFormat="1">
      <c r="B117" s="12"/>
      <c r="D117" s="43"/>
      <c r="E117" s="41"/>
    </row>
    <row r="118" spans="2:5" s="2" customFormat="1">
      <c r="B118" s="12"/>
      <c r="D118" s="43"/>
      <c r="E118" s="41"/>
    </row>
    <row r="119" spans="2:5" s="2" customFormat="1">
      <c r="B119" s="12"/>
      <c r="D119" s="43"/>
      <c r="E119" s="41"/>
    </row>
    <row r="120" spans="2:5" s="2" customFormat="1">
      <c r="B120" s="12"/>
      <c r="D120" s="43"/>
      <c r="E120" s="41"/>
    </row>
    <row r="121" spans="2:5" s="2" customFormat="1">
      <c r="B121" s="12"/>
      <c r="D121" s="43"/>
      <c r="E121" s="41"/>
    </row>
    <row r="122" spans="2:5" s="2" customFormat="1">
      <c r="B122" s="12"/>
      <c r="D122" s="43"/>
      <c r="E122" s="41"/>
    </row>
    <row r="123" spans="2:5" s="2" customFormat="1">
      <c r="B123" s="12"/>
      <c r="D123" s="43"/>
      <c r="E123" s="41"/>
    </row>
    <row r="124" spans="2:5" s="2" customFormat="1">
      <c r="B124" s="12"/>
      <c r="D124" s="43"/>
      <c r="E124" s="41"/>
    </row>
    <row r="125" spans="2:5" s="2" customFormat="1">
      <c r="B125" s="12"/>
      <c r="D125" s="43"/>
      <c r="E125" s="41"/>
    </row>
    <row r="126" spans="2:5" s="2" customFormat="1">
      <c r="B126" s="12"/>
      <c r="D126" s="43"/>
      <c r="E126" s="41"/>
    </row>
    <row r="127" spans="2:5" s="2" customFormat="1">
      <c r="B127" s="12"/>
      <c r="D127" s="43"/>
      <c r="E127" s="41"/>
    </row>
    <row r="128" spans="2:5" s="2" customFormat="1">
      <c r="B128" s="12"/>
      <c r="D128" s="43"/>
      <c r="E128" s="41"/>
    </row>
    <row r="129" spans="2:38" s="2" customFormat="1">
      <c r="B129" s="12"/>
      <c r="D129" s="43"/>
      <c r="E129" s="41"/>
    </row>
    <row r="130" spans="2:38" s="2" customFormat="1">
      <c r="B130" s="12"/>
      <c r="D130" s="43"/>
      <c r="E130" s="41"/>
    </row>
    <row r="131" spans="2:38" s="2" customFormat="1">
      <c r="B131" s="12"/>
      <c r="D131" s="43"/>
      <c r="E131" s="41"/>
    </row>
    <row r="132" spans="2:38" s="2" customFormat="1">
      <c r="B132" s="12"/>
      <c r="D132" s="43"/>
      <c r="E132" s="41"/>
    </row>
    <row r="133" spans="2:38" s="2" customFormat="1">
      <c r="B133" s="12"/>
      <c r="D133" s="43"/>
      <c r="E133" s="41"/>
    </row>
    <row r="134" spans="2:38" s="2" customFormat="1">
      <c r="B134" s="12"/>
      <c r="D134" s="43"/>
      <c r="E134" s="41"/>
    </row>
    <row r="135" spans="2:38" s="2" customFormat="1">
      <c r="B135" s="12"/>
      <c r="D135" s="43"/>
      <c r="E135" s="41"/>
    </row>
    <row r="136" spans="2:38" s="2" customFormat="1">
      <c r="B136" s="12"/>
      <c r="D136" s="43"/>
      <c r="E136" s="41"/>
    </row>
    <row r="137" spans="2:38" s="2" customFormat="1">
      <c r="B137" s="12"/>
      <c r="D137" s="43"/>
      <c r="E137" s="41"/>
    </row>
    <row r="138" spans="2:38" s="2" customFormat="1">
      <c r="B138" s="12"/>
      <c r="D138" s="43"/>
      <c r="E138" s="41"/>
    </row>
    <row r="139" spans="2:38" s="2" customFormat="1">
      <c r="B139" s="12"/>
      <c r="D139" s="43"/>
      <c r="E139" s="41"/>
    </row>
    <row r="140" spans="2:38" s="36" customFormat="1">
      <c r="B140" s="37"/>
      <c r="D140" s="38"/>
      <c r="E140" s="39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2:38" s="36" customFormat="1">
      <c r="B141" s="37"/>
      <c r="D141" s="38"/>
      <c r="E141" s="39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2:38" s="36" customFormat="1">
      <c r="D142" s="38"/>
      <c r="E142" s="39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2:38" s="36" customFormat="1">
      <c r="D143" s="38"/>
      <c r="E143" s="39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2:38" s="36" customFormat="1">
      <c r="D144" s="38"/>
      <c r="E144" s="39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4:38" s="36" customFormat="1">
      <c r="D145" s="38"/>
      <c r="E145" s="39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4:38" s="36" customFormat="1">
      <c r="D146" s="38"/>
      <c r="E146" s="39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4:38" s="36" customFormat="1">
      <c r="D147" s="38"/>
      <c r="E147" s="39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4:38" s="36" customFormat="1">
      <c r="D148" s="38"/>
      <c r="E148" s="39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</row>
    <row r="149" spans="4:38" s="36" customFormat="1">
      <c r="D149" s="38"/>
      <c r="E149" s="39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</row>
    <row r="150" spans="4:38" s="36" customFormat="1">
      <c r="D150" s="38"/>
      <c r="E150" s="39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</row>
    <row r="151" spans="4:38" s="36" customFormat="1"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</row>
    <row r="152" spans="4:38" s="36" customFormat="1"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</row>
    <row r="153" spans="4:38" s="2" customFormat="1"/>
    <row r="154" spans="4:38" s="2" customFormat="1"/>
    <row r="155" spans="4:38" s="2" customFormat="1"/>
    <row r="156" spans="4:38" s="2" customFormat="1"/>
    <row r="157" spans="4:38" s="4" customFormat="1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4:38" s="4" customFormat="1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4:38" s="4" customFormat="1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4:38" s="4" customFormat="1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5:38" s="4" customFormat="1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5:38" s="4" customFormat="1"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5:38" s="4" customFormat="1"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  <row r="164" spans="15:38" s="4" customFormat="1"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</row>
    <row r="165" spans="15:38" s="4" customFormat="1"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</row>
    <row r="166" spans="15:38" s="4" customFormat="1"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</row>
    <row r="167" spans="15:38" s="4" customFormat="1"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</row>
    <row r="168" spans="15:38" s="4" customFormat="1"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</row>
  </sheetData>
  <sortState ref="B14:K33">
    <sortCondition descending="1" ref="H14:H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7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3" customWidth="1"/>
    <col min="2" max="2" width="18.28515625" style="3" customWidth="1"/>
    <col min="3" max="8" width="10.42578125" style="3" customWidth="1"/>
    <col min="9" max="9" width="11" style="3" customWidth="1"/>
    <col min="10" max="10" width="10.140625" style="3" customWidth="1"/>
    <col min="11" max="11" width="10.42578125" style="3" customWidth="1"/>
    <col min="12" max="12" width="1.8554687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38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38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38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38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38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38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38">
      <c r="A7" s="9"/>
      <c r="B7" s="147"/>
      <c r="C7" s="242" t="s">
        <v>31</v>
      </c>
      <c r="D7" s="242"/>
      <c r="E7" s="242"/>
      <c r="F7" s="242"/>
      <c r="G7" s="242"/>
      <c r="H7" s="242"/>
      <c r="I7" s="242"/>
      <c r="J7" s="242"/>
      <c r="K7" s="242"/>
      <c r="L7" s="180"/>
    </row>
    <row r="8" spans="1:38">
      <c r="A8" s="9"/>
      <c r="B8" s="147"/>
      <c r="C8" s="243" t="s">
        <v>81</v>
      </c>
      <c r="D8" s="243"/>
      <c r="E8" s="243"/>
      <c r="F8" s="243"/>
      <c r="G8" s="243"/>
      <c r="H8" s="243"/>
      <c r="I8" s="243"/>
      <c r="J8" s="243"/>
      <c r="K8" s="243"/>
      <c r="L8" s="180"/>
      <c r="O8" s="45"/>
    </row>
    <row r="9" spans="1:38">
      <c r="A9" s="9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180"/>
    </row>
    <row r="10" spans="1:38" ht="15.75" customHeight="1">
      <c r="A10" s="9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180"/>
    </row>
    <row r="11" spans="1:38" ht="32.25" customHeight="1">
      <c r="A11" s="9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180"/>
      <c r="O11" s="42"/>
    </row>
    <row r="12" spans="1:38" ht="12" customHeight="1">
      <c r="A12" s="9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180"/>
    </row>
    <row r="13" spans="1:38">
      <c r="A13" s="9"/>
      <c r="B13" s="142" t="s">
        <v>62</v>
      </c>
      <c r="C13" s="166">
        <v>426180</v>
      </c>
      <c r="D13" s="166">
        <v>541012</v>
      </c>
      <c r="E13" s="166">
        <v>628116</v>
      </c>
      <c r="F13" s="166">
        <v>451649</v>
      </c>
      <c r="G13" s="166">
        <v>365680</v>
      </c>
      <c r="H13" s="167">
        <v>252939</v>
      </c>
      <c r="I13" s="168">
        <v>-30.830507547582584</v>
      </c>
      <c r="J13" s="168">
        <v>69.169492452417416</v>
      </c>
      <c r="K13" s="168">
        <v>-19.034471459031245</v>
      </c>
      <c r="L13" s="180"/>
      <c r="M13" s="46"/>
      <c r="N13" s="4">
        <v>1</v>
      </c>
      <c r="O13" s="12">
        <v>6979952</v>
      </c>
      <c r="P13" s="12">
        <v>5941344</v>
      </c>
      <c r="Q13" s="12">
        <v>5810996</v>
      </c>
      <c r="R13" s="12">
        <v>6498148</v>
      </c>
      <c r="S13" s="12">
        <v>6042462</v>
      </c>
      <c r="T13" s="12">
        <v>6916438</v>
      </c>
    </row>
    <row r="14" spans="1:38">
      <c r="A14" s="9"/>
      <c r="B14" s="187" t="s">
        <v>50</v>
      </c>
      <c r="C14" s="188">
        <v>95539</v>
      </c>
      <c r="D14" s="188">
        <v>176296</v>
      </c>
      <c r="E14" s="188">
        <v>157856</v>
      </c>
      <c r="F14" s="188">
        <v>57612</v>
      </c>
      <c r="G14" s="188">
        <v>55712</v>
      </c>
      <c r="H14" s="167">
        <v>82608</v>
      </c>
      <c r="I14" s="170">
        <v>48.276852383687526</v>
      </c>
      <c r="J14" s="170">
        <v>148.27685238368753</v>
      </c>
      <c r="K14" s="170">
        <v>-3.2979240436020296</v>
      </c>
      <c r="L14" s="180"/>
      <c r="M14" s="46"/>
      <c r="O14" s="12"/>
      <c r="P14" s="12"/>
      <c r="Q14" s="12"/>
      <c r="R14" s="12"/>
      <c r="S14" s="12"/>
      <c r="T14" s="12"/>
    </row>
    <row r="15" spans="1:38" s="84" customFormat="1">
      <c r="A15" s="90"/>
      <c r="B15" s="187" t="s">
        <v>49</v>
      </c>
      <c r="C15" s="188">
        <v>53339</v>
      </c>
      <c r="D15" s="188">
        <v>7503</v>
      </c>
      <c r="E15" s="188">
        <v>50751</v>
      </c>
      <c r="F15" s="188">
        <v>59507</v>
      </c>
      <c r="G15" s="188">
        <v>57750</v>
      </c>
      <c r="H15" s="167">
        <v>43567</v>
      </c>
      <c r="I15" s="170">
        <v>-24.559307359307358</v>
      </c>
      <c r="J15" s="170">
        <v>75.440692640692646</v>
      </c>
      <c r="K15" s="170">
        <v>-2.9525938124926432</v>
      </c>
      <c r="L15" s="180"/>
      <c r="M15" s="111"/>
      <c r="N15" s="85"/>
      <c r="O15" s="93"/>
      <c r="P15" s="93"/>
      <c r="Q15" s="93"/>
      <c r="R15" s="93"/>
      <c r="S15" s="93"/>
      <c r="T15" s="9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</row>
    <row r="16" spans="1:38">
      <c r="A16" s="9"/>
      <c r="B16" s="187" t="s">
        <v>61</v>
      </c>
      <c r="C16" s="188">
        <v>3666</v>
      </c>
      <c r="D16" s="188">
        <v>45948</v>
      </c>
      <c r="E16" s="188">
        <v>43281</v>
      </c>
      <c r="F16" s="188">
        <v>42183</v>
      </c>
      <c r="G16" s="188">
        <v>52074</v>
      </c>
      <c r="H16" s="167">
        <v>32721</v>
      </c>
      <c r="I16" s="170">
        <v>-37.16441986403963</v>
      </c>
      <c r="J16" s="170">
        <v>62.83558013596037</v>
      </c>
      <c r="K16" s="170">
        <v>23.44783443567313</v>
      </c>
      <c r="L16" s="180"/>
      <c r="M16" s="46"/>
      <c r="O16" s="12"/>
      <c r="P16" s="12"/>
      <c r="Q16" s="12"/>
      <c r="R16" s="12"/>
      <c r="S16" s="12"/>
      <c r="T16" s="12"/>
    </row>
    <row r="17" spans="1:20">
      <c r="A17" s="9"/>
      <c r="B17" s="189" t="s">
        <v>47</v>
      </c>
      <c r="C17" s="188">
        <v>23281</v>
      </c>
      <c r="D17" s="188">
        <v>45680</v>
      </c>
      <c r="E17" s="188">
        <v>124115</v>
      </c>
      <c r="F17" s="188">
        <v>88775</v>
      </c>
      <c r="G17" s="188">
        <v>61980</v>
      </c>
      <c r="H17" s="167">
        <v>20017</v>
      </c>
      <c r="I17" s="170">
        <v>-67.704098096160052</v>
      </c>
      <c r="J17" s="170">
        <v>32.295901903839948</v>
      </c>
      <c r="K17" s="170">
        <v>-30.183047029005916</v>
      </c>
      <c r="L17" s="180"/>
      <c r="M17" s="46"/>
      <c r="O17" s="12"/>
      <c r="P17" s="12"/>
      <c r="Q17" s="12"/>
      <c r="R17" s="12"/>
      <c r="S17" s="12"/>
      <c r="T17" s="12"/>
    </row>
    <row r="18" spans="1:20">
      <c r="A18" s="9"/>
      <c r="B18" s="189" t="s">
        <v>46</v>
      </c>
      <c r="C18" s="188">
        <v>23386</v>
      </c>
      <c r="D18" s="188">
        <v>19943</v>
      </c>
      <c r="E18" s="188">
        <v>50623</v>
      </c>
      <c r="F18" s="188">
        <v>19018</v>
      </c>
      <c r="G18" s="188">
        <v>39478</v>
      </c>
      <c r="H18" s="167">
        <v>18015</v>
      </c>
      <c r="I18" s="170">
        <v>-54.366989209179792</v>
      </c>
      <c r="J18" s="170">
        <v>45.633010790820208</v>
      </c>
      <c r="K18" s="170">
        <v>107.5822904616679</v>
      </c>
      <c r="L18" s="180"/>
      <c r="M18" s="46"/>
      <c r="O18" s="12"/>
      <c r="P18" s="12"/>
      <c r="Q18" s="12"/>
      <c r="R18" s="12"/>
      <c r="S18" s="12"/>
      <c r="T18" s="12"/>
    </row>
    <row r="19" spans="1:20">
      <c r="A19" s="9"/>
      <c r="B19" s="187" t="s">
        <v>53</v>
      </c>
      <c r="C19" s="188">
        <v>102511</v>
      </c>
      <c r="D19" s="188">
        <v>112850</v>
      </c>
      <c r="E19" s="188">
        <v>112285</v>
      </c>
      <c r="F19" s="188">
        <v>53638</v>
      </c>
      <c r="G19" s="188">
        <v>35373</v>
      </c>
      <c r="H19" s="167">
        <v>14466</v>
      </c>
      <c r="I19" s="170">
        <v>-59.104401662284786</v>
      </c>
      <c r="J19" s="170">
        <v>40.895598337715207</v>
      </c>
      <c r="K19" s="170">
        <v>-34.052350945225399</v>
      </c>
      <c r="L19" s="180"/>
      <c r="M19" s="46"/>
      <c r="O19" s="12"/>
      <c r="P19" s="12"/>
      <c r="Q19" s="12"/>
      <c r="R19" s="12"/>
      <c r="S19" s="12"/>
      <c r="T19" s="12"/>
    </row>
    <row r="20" spans="1:20">
      <c r="A20" s="9"/>
      <c r="B20" s="187" t="s">
        <v>43</v>
      </c>
      <c r="C20" s="188">
        <v>31070</v>
      </c>
      <c r="D20" s="188">
        <v>39398</v>
      </c>
      <c r="E20" s="188">
        <v>14715</v>
      </c>
      <c r="F20" s="188">
        <v>21761</v>
      </c>
      <c r="G20" s="188">
        <v>19962</v>
      </c>
      <c r="H20" s="167">
        <v>11732</v>
      </c>
      <c r="I20" s="170">
        <v>-41.228333834285145</v>
      </c>
      <c r="J20" s="170">
        <v>58.771666165714855</v>
      </c>
      <c r="K20" s="170">
        <v>-8.2670833141859301</v>
      </c>
      <c r="L20" s="180"/>
      <c r="M20" s="46"/>
      <c r="O20" s="12"/>
      <c r="P20" s="12"/>
      <c r="Q20" s="12"/>
      <c r="R20" s="12"/>
      <c r="S20" s="12"/>
      <c r="T20" s="12"/>
    </row>
    <row r="21" spans="1:20">
      <c r="A21" s="9"/>
      <c r="B21" s="187" t="s">
        <v>51</v>
      </c>
      <c r="C21" s="188">
        <v>1182</v>
      </c>
      <c r="D21" s="188">
        <v>15542</v>
      </c>
      <c r="E21" s="188">
        <v>2545</v>
      </c>
      <c r="F21" s="188">
        <v>50390</v>
      </c>
      <c r="G21" s="188">
        <v>9661</v>
      </c>
      <c r="H21" s="167">
        <v>9967</v>
      </c>
      <c r="I21" s="170">
        <v>3.167373977849075</v>
      </c>
      <c r="J21" s="170">
        <v>103.16737397784908</v>
      </c>
      <c r="K21" s="170">
        <v>-80.827545147846791</v>
      </c>
      <c r="L21" s="180"/>
      <c r="M21" s="46"/>
      <c r="O21" s="12"/>
      <c r="P21" s="12"/>
      <c r="Q21" s="12"/>
      <c r="R21" s="12"/>
      <c r="S21" s="12"/>
      <c r="T21" s="12"/>
    </row>
    <row r="22" spans="1:20">
      <c r="A22" s="9"/>
      <c r="B22" s="189" t="s">
        <v>60</v>
      </c>
      <c r="C22" s="188">
        <v>31117</v>
      </c>
      <c r="D22" s="188">
        <v>27610</v>
      </c>
      <c r="E22" s="188">
        <v>41828</v>
      </c>
      <c r="F22" s="188">
        <v>18259</v>
      </c>
      <c r="G22" s="188">
        <v>12349</v>
      </c>
      <c r="H22" s="167">
        <v>7565</v>
      </c>
      <c r="I22" s="170">
        <v>-38.739978945663609</v>
      </c>
      <c r="J22" s="170">
        <v>61.260021054336391</v>
      </c>
      <c r="K22" s="170">
        <v>-32.367599539952899</v>
      </c>
      <c r="L22" s="180"/>
      <c r="M22" s="46"/>
      <c r="O22" s="12"/>
      <c r="P22" s="12"/>
      <c r="Q22" s="12"/>
      <c r="R22" s="12"/>
      <c r="S22" s="12"/>
      <c r="T22" s="12"/>
    </row>
    <row r="23" spans="1:20">
      <c r="A23" s="9"/>
      <c r="B23" s="187" t="s">
        <v>52</v>
      </c>
      <c r="C23" s="188">
        <v>48072</v>
      </c>
      <c r="D23" s="188">
        <v>37318</v>
      </c>
      <c r="E23" s="188">
        <v>25013</v>
      </c>
      <c r="F23" s="188">
        <v>20111</v>
      </c>
      <c r="G23" s="188">
        <v>14981</v>
      </c>
      <c r="H23" s="167">
        <v>6765</v>
      </c>
      <c r="I23" s="170">
        <v>-54.842800881116084</v>
      </c>
      <c r="J23" s="170">
        <v>45.157199118883916</v>
      </c>
      <c r="K23" s="170">
        <v>-25.508428223360347</v>
      </c>
      <c r="L23" s="180"/>
      <c r="M23" s="46"/>
      <c r="O23" s="12"/>
      <c r="P23" s="12"/>
      <c r="Q23" s="12"/>
      <c r="R23" s="12"/>
      <c r="S23" s="12"/>
      <c r="T23" s="12"/>
    </row>
    <row r="24" spans="1:20">
      <c r="A24" s="9"/>
      <c r="B24" s="187" t="s">
        <v>48</v>
      </c>
      <c r="C24" s="188">
        <v>4091</v>
      </c>
      <c r="D24" s="188">
        <v>8009</v>
      </c>
      <c r="E24" s="188">
        <v>1097</v>
      </c>
      <c r="F24" s="188">
        <v>1413</v>
      </c>
      <c r="G24" s="188">
        <v>2086</v>
      </c>
      <c r="H24" s="167">
        <v>2188</v>
      </c>
      <c r="I24" s="170">
        <v>4.8897411313518768</v>
      </c>
      <c r="J24" s="170">
        <v>104.88974113135188</v>
      </c>
      <c r="K24" s="170">
        <v>47.629157820240621</v>
      </c>
      <c r="L24" s="180"/>
      <c r="M24" s="46"/>
      <c r="O24" s="12"/>
      <c r="P24" s="12"/>
      <c r="Q24" s="12"/>
      <c r="R24" s="12"/>
      <c r="S24" s="12"/>
      <c r="T24" s="12"/>
    </row>
    <row r="25" spans="1:20">
      <c r="A25" s="9"/>
      <c r="B25" s="187" t="s">
        <v>58</v>
      </c>
      <c r="C25" s="188">
        <v>3029</v>
      </c>
      <c r="D25" s="188">
        <v>1338</v>
      </c>
      <c r="E25" s="188">
        <v>1187</v>
      </c>
      <c r="F25" s="188">
        <v>3611</v>
      </c>
      <c r="G25" s="188">
        <v>1830</v>
      </c>
      <c r="H25" s="167">
        <v>1817</v>
      </c>
      <c r="I25" s="170">
        <v>-0.71038251366120075</v>
      </c>
      <c r="J25" s="170">
        <v>99.289617486338798</v>
      </c>
      <c r="K25" s="170">
        <v>-49.321517585156471</v>
      </c>
      <c r="L25" s="180"/>
      <c r="M25" s="46"/>
      <c r="O25" s="12"/>
      <c r="P25" s="12"/>
      <c r="Q25" s="12"/>
      <c r="R25" s="12"/>
      <c r="S25" s="12"/>
      <c r="T25" s="12"/>
    </row>
    <row r="26" spans="1:20">
      <c r="A26" s="9"/>
      <c r="B26" s="187" t="s">
        <v>54</v>
      </c>
      <c r="C26" s="188">
        <v>156</v>
      </c>
      <c r="D26" s="188">
        <v>718</v>
      </c>
      <c r="E26" s="188">
        <v>64</v>
      </c>
      <c r="F26" s="188">
        <v>1439</v>
      </c>
      <c r="G26" s="188">
        <v>1062</v>
      </c>
      <c r="H26" s="167">
        <v>874</v>
      </c>
      <c r="I26" s="170">
        <v>-17.702448210922782</v>
      </c>
      <c r="J26" s="170">
        <v>82.297551789077218</v>
      </c>
      <c r="K26" s="170">
        <v>-26.198749131341216</v>
      </c>
      <c r="L26" s="180"/>
      <c r="M26" s="46"/>
      <c r="O26" s="12"/>
      <c r="P26" s="12"/>
      <c r="Q26" s="12"/>
      <c r="R26" s="12"/>
      <c r="S26" s="12"/>
      <c r="T26" s="12"/>
    </row>
    <row r="27" spans="1:20">
      <c r="A27" s="9"/>
      <c r="B27" s="187" t="s">
        <v>56</v>
      </c>
      <c r="C27" s="188">
        <v>1080</v>
      </c>
      <c r="D27" s="188">
        <v>120</v>
      </c>
      <c r="E27" s="188">
        <v>0</v>
      </c>
      <c r="F27" s="188">
        <v>383</v>
      </c>
      <c r="G27" s="188">
        <v>1105</v>
      </c>
      <c r="H27" s="167">
        <v>387</v>
      </c>
      <c r="I27" s="170">
        <v>-64.977375565610856</v>
      </c>
      <c r="J27" s="170">
        <v>35.022624434389137</v>
      </c>
      <c r="K27" s="170">
        <v>188.51174934725847</v>
      </c>
      <c r="L27" s="180"/>
      <c r="M27" s="46"/>
      <c r="O27" s="12"/>
      <c r="P27" s="12"/>
      <c r="Q27" s="12"/>
      <c r="R27" s="12"/>
      <c r="S27" s="12"/>
      <c r="T27" s="12"/>
    </row>
    <row r="28" spans="1:20">
      <c r="A28" s="9"/>
      <c r="B28" s="187" t="s">
        <v>45</v>
      </c>
      <c r="C28" s="188">
        <v>140</v>
      </c>
      <c r="D28" s="188">
        <v>840</v>
      </c>
      <c r="E28" s="188">
        <v>740</v>
      </c>
      <c r="F28" s="188">
        <v>12495</v>
      </c>
      <c r="G28" s="188">
        <v>0</v>
      </c>
      <c r="H28" s="167">
        <v>250</v>
      </c>
      <c r="I28" s="170"/>
      <c r="J28" s="170"/>
      <c r="K28" s="170">
        <v>-100</v>
      </c>
      <c r="L28" s="180"/>
      <c r="M28" s="46"/>
      <c r="O28" s="12"/>
      <c r="P28" s="12"/>
      <c r="Q28" s="12"/>
      <c r="R28" s="12"/>
      <c r="S28" s="12"/>
      <c r="T28" s="12"/>
    </row>
    <row r="29" spans="1:20">
      <c r="A29" s="9"/>
      <c r="B29" s="187" t="s">
        <v>57</v>
      </c>
      <c r="C29" s="188">
        <v>2205</v>
      </c>
      <c r="D29" s="188">
        <v>837</v>
      </c>
      <c r="E29" s="188">
        <v>1882</v>
      </c>
      <c r="F29" s="188">
        <v>828</v>
      </c>
      <c r="G29" s="188">
        <v>277</v>
      </c>
      <c r="H29" s="167">
        <v>0</v>
      </c>
      <c r="I29" s="170"/>
      <c r="J29" s="170">
        <v>0</v>
      </c>
      <c r="K29" s="170">
        <v>-66.54589371980677</v>
      </c>
      <c r="L29" s="180"/>
      <c r="M29" s="46"/>
      <c r="O29" s="12"/>
      <c r="P29" s="12"/>
      <c r="Q29" s="12"/>
      <c r="R29" s="12"/>
      <c r="S29" s="12"/>
      <c r="T29" s="12"/>
    </row>
    <row r="30" spans="1:20">
      <c r="A30" s="9"/>
      <c r="B30" s="187" t="s">
        <v>44</v>
      </c>
      <c r="C30" s="188">
        <v>0</v>
      </c>
      <c r="D30" s="188">
        <v>100</v>
      </c>
      <c r="E30" s="188">
        <v>0</v>
      </c>
      <c r="F30" s="188">
        <v>0</v>
      </c>
      <c r="G30" s="188">
        <v>0</v>
      </c>
      <c r="H30" s="167">
        <v>0</v>
      </c>
      <c r="I30" s="170"/>
      <c r="J30" s="170"/>
      <c r="K30" s="170"/>
      <c r="L30" s="180"/>
      <c r="M30" s="46"/>
      <c r="O30" s="12"/>
      <c r="P30" s="12"/>
      <c r="Q30" s="12"/>
      <c r="R30" s="12"/>
      <c r="S30" s="12"/>
      <c r="T30" s="12"/>
    </row>
    <row r="31" spans="1:20">
      <c r="A31" s="9"/>
      <c r="B31" s="187" t="s">
        <v>59</v>
      </c>
      <c r="C31" s="188">
        <v>0</v>
      </c>
      <c r="D31" s="188">
        <v>0</v>
      </c>
      <c r="E31" s="188">
        <v>0</v>
      </c>
      <c r="F31" s="188">
        <v>0</v>
      </c>
      <c r="G31" s="188">
        <v>0</v>
      </c>
      <c r="H31" s="167">
        <v>0</v>
      </c>
      <c r="I31" s="170"/>
      <c r="J31" s="170"/>
      <c r="K31" s="170"/>
      <c r="L31" s="180"/>
      <c r="M31" s="46"/>
      <c r="O31" s="12"/>
      <c r="P31" s="12"/>
      <c r="Q31" s="12"/>
      <c r="R31" s="12"/>
      <c r="S31" s="12"/>
      <c r="T31" s="12"/>
    </row>
    <row r="32" spans="1:20">
      <c r="A32" s="9"/>
      <c r="B32" s="187" t="s">
        <v>173</v>
      </c>
      <c r="C32" s="188">
        <v>0</v>
      </c>
      <c r="D32" s="188">
        <v>0</v>
      </c>
      <c r="E32" s="188">
        <v>0</v>
      </c>
      <c r="F32" s="188">
        <v>0</v>
      </c>
      <c r="G32" s="188">
        <v>0</v>
      </c>
      <c r="H32" s="167">
        <v>0</v>
      </c>
      <c r="I32" s="170"/>
      <c r="J32" s="170"/>
      <c r="K32" s="170"/>
      <c r="L32" s="180"/>
      <c r="M32" s="46"/>
      <c r="O32" s="12"/>
      <c r="P32" s="12"/>
      <c r="Q32" s="12"/>
      <c r="R32" s="12"/>
      <c r="S32" s="12"/>
      <c r="T32" s="12"/>
    </row>
    <row r="33" spans="1:27">
      <c r="A33" s="9"/>
      <c r="B33" s="187" t="s">
        <v>55</v>
      </c>
      <c r="C33" s="188">
        <v>2316</v>
      </c>
      <c r="D33" s="188">
        <v>962</v>
      </c>
      <c r="E33" s="188">
        <v>134</v>
      </c>
      <c r="F33" s="188">
        <v>226</v>
      </c>
      <c r="G33" s="188">
        <v>0</v>
      </c>
      <c r="H33" s="167">
        <v>0</v>
      </c>
      <c r="I33" s="170"/>
      <c r="J33" s="170"/>
      <c r="K33" s="170">
        <v>-100</v>
      </c>
      <c r="L33" s="180"/>
      <c r="N33" s="4">
        <v>1</v>
      </c>
      <c r="O33" s="12">
        <v>6279817</v>
      </c>
      <c r="P33" s="12">
        <v>6145529</v>
      </c>
      <c r="Q33" s="12">
        <v>6231878</v>
      </c>
      <c r="R33" s="12">
        <v>6281878</v>
      </c>
      <c r="S33" s="12">
        <v>6095116</v>
      </c>
    </row>
    <row r="34" spans="1:27" ht="12" customHeight="1">
      <c r="A34" s="9"/>
      <c r="B34" s="190"/>
      <c r="C34" s="172"/>
      <c r="D34" s="172"/>
      <c r="E34" s="172"/>
      <c r="F34" s="172"/>
      <c r="G34" s="172"/>
      <c r="H34" s="173"/>
      <c r="I34" s="174"/>
      <c r="J34" s="174"/>
      <c r="K34" s="174"/>
      <c r="L34" s="180"/>
    </row>
    <row r="35" spans="1:27" ht="18.75" customHeight="1">
      <c r="A35" s="9"/>
      <c r="B35" s="163" t="s">
        <v>3</v>
      </c>
      <c r="C35" s="168"/>
      <c r="D35" s="168">
        <v>26.944483551550992</v>
      </c>
      <c r="E35" s="168">
        <v>16.1001974078209</v>
      </c>
      <c r="F35" s="168">
        <v>-28.094651306446579</v>
      </c>
      <c r="G35" s="168">
        <v>-19.034471459031238</v>
      </c>
      <c r="H35" s="177">
        <v>-30.830507547582584</v>
      </c>
      <c r="I35" s="178"/>
      <c r="J35" s="178"/>
      <c r="K35" s="178"/>
      <c r="L35" s="180"/>
    </row>
    <row r="36" spans="1:27" ht="12" customHeight="1">
      <c r="A36" s="9"/>
      <c r="B36" s="149"/>
      <c r="C36" s="157"/>
      <c r="D36" s="157"/>
      <c r="E36" s="157"/>
      <c r="F36" s="157"/>
      <c r="G36" s="157"/>
      <c r="H36" s="153"/>
      <c r="I36" s="154"/>
      <c r="J36" s="154"/>
      <c r="K36" s="154"/>
      <c r="L36" s="180"/>
    </row>
    <row r="37" spans="1:27" ht="32.25" customHeight="1">
      <c r="A37" s="9"/>
      <c r="B37" s="156"/>
      <c r="C37" s="250" t="s">
        <v>164</v>
      </c>
      <c r="D37" s="250"/>
      <c r="E37" s="250"/>
      <c r="F37" s="250"/>
      <c r="G37" s="250"/>
      <c r="H37" s="250"/>
      <c r="I37" s="250"/>
      <c r="J37" s="250"/>
      <c r="K37" s="250"/>
      <c r="L37" s="180"/>
      <c r="M37" s="71"/>
    </row>
    <row r="38" spans="1:27" s="57" customFormat="1">
      <c r="A38" s="58"/>
      <c r="B38" s="134"/>
      <c r="C38" s="135"/>
      <c r="D38" s="135"/>
      <c r="E38" s="135"/>
      <c r="F38" s="136"/>
      <c r="G38" s="136"/>
      <c r="H38" s="136"/>
      <c r="I38" s="137"/>
      <c r="J38" s="137"/>
      <c r="K38" s="134"/>
      <c r="L38" s="185"/>
      <c r="M38" s="72" t="s">
        <v>6</v>
      </c>
      <c r="N38" s="54"/>
      <c r="O38" s="54"/>
      <c r="P38" s="54"/>
      <c r="Q38" s="54"/>
      <c r="R38" s="55"/>
      <c r="S38" s="55"/>
      <c r="T38" s="55"/>
      <c r="U38" s="55"/>
      <c r="V38" s="56"/>
      <c r="W38" s="56"/>
      <c r="X38" s="64"/>
      <c r="Y38" s="64"/>
      <c r="Z38" s="64"/>
      <c r="AA38" s="64"/>
    </row>
    <row r="39" spans="1:27" s="57" customFormat="1">
      <c r="A39" s="58"/>
      <c r="B39" s="134"/>
      <c r="C39" s="135"/>
      <c r="D39" s="135"/>
      <c r="E39" s="135"/>
      <c r="F39" s="136"/>
      <c r="G39" s="136"/>
      <c r="H39" s="136"/>
      <c r="I39" s="137"/>
      <c r="J39" s="137"/>
      <c r="K39" s="134"/>
      <c r="L39" s="185"/>
      <c r="M39" s="72"/>
      <c r="N39" s="54"/>
      <c r="O39" s="54"/>
      <c r="P39" s="54"/>
      <c r="Q39" s="54"/>
      <c r="R39" s="55"/>
      <c r="S39" s="55"/>
      <c r="T39" s="55"/>
      <c r="U39" s="55"/>
      <c r="V39" s="56"/>
      <c r="W39" s="56"/>
      <c r="X39" s="64"/>
      <c r="Y39" s="64"/>
      <c r="Z39" s="64"/>
      <c r="AA39" s="64"/>
    </row>
    <row r="40" spans="1:27" s="57" customFormat="1">
      <c r="A40" s="58"/>
      <c r="B40" s="134"/>
      <c r="C40" s="135"/>
      <c r="D40" s="135"/>
      <c r="E40" s="135"/>
      <c r="F40" s="136"/>
      <c r="G40" s="136"/>
      <c r="H40" s="136"/>
      <c r="I40" s="137"/>
      <c r="J40" s="137"/>
      <c r="K40" s="134"/>
      <c r="L40" s="185"/>
      <c r="M40" s="72"/>
      <c r="N40" s="54"/>
      <c r="O40" s="54"/>
      <c r="P40" s="54"/>
      <c r="Q40" s="54"/>
      <c r="R40" s="55"/>
      <c r="S40" s="55"/>
      <c r="T40" s="55"/>
      <c r="U40" s="55"/>
      <c r="V40" s="56"/>
      <c r="W40" s="56"/>
      <c r="X40" s="64"/>
      <c r="Y40" s="64"/>
      <c r="Z40" s="64"/>
      <c r="AA40" s="64"/>
    </row>
    <row r="41" spans="1:27" s="57" customFormat="1">
      <c r="A41" s="58"/>
      <c r="B41" s="134"/>
      <c r="C41" s="135"/>
      <c r="D41" s="135"/>
      <c r="E41" s="135"/>
      <c r="F41" s="136"/>
      <c r="G41" s="136"/>
      <c r="H41" s="136"/>
      <c r="I41" s="137"/>
      <c r="J41" s="137"/>
      <c r="K41" s="134"/>
      <c r="L41" s="185"/>
      <c r="M41" s="72"/>
      <c r="N41" s="54"/>
      <c r="O41" s="54"/>
      <c r="P41" s="54"/>
      <c r="Q41" s="54"/>
      <c r="R41" s="55"/>
      <c r="S41" s="55"/>
      <c r="T41" s="55"/>
      <c r="U41" s="55"/>
      <c r="V41" s="56"/>
      <c r="W41" s="56"/>
      <c r="X41" s="64"/>
      <c r="Y41" s="64"/>
      <c r="Z41" s="64"/>
      <c r="AA41" s="64"/>
    </row>
    <row r="42" spans="1:27" s="57" customFormat="1">
      <c r="A42" s="58"/>
      <c r="B42" s="134"/>
      <c r="C42" s="135"/>
      <c r="D42" s="135"/>
      <c r="E42" s="135"/>
      <c r="F42" s="136"/>
      <c r="G42" s="136"/>
      <c r="H42" s="136"/>
      <c r="I42" s="137"/>
      <c r="J42" s="137"/>
      <c r="K42" s="134"/>
      <c r="L42" s="185"/>
      <c r="M42" s="72"/>
      <c r="N42" s="54"/>
      <c r="O42" s="54"/>
      <c r="P42" s="54"/>
      <c r="Q42" s="54"/>
      <c r="R42" s="55"/>
      <c r="S42" s="55"/>
      <c r="T42" s="55"/>
      <c r="U42" s="55"/>
      <c r="V42" s="56"/>
      <c r="W42" s="56"/>
      <c r="X42" s="64"/>
      <c r="Y42" s="64"/>
      <c r="Z42" s="64"/>
      <c r="AA42" s="64"/>
    </row>
    <row r="43" spans="1:27" s="57" customFormat="1">
      <c r="A43" s="58"/>
      <c r="B43" s="134"/>
      <c r="C43" s="135"/>
      <c r="D43" s="135"/>
      <c r="E43" s="135"/>
      <c r="F43" s="136"/>
      <c r="G43" s="136"/>
      <c r="H43" s="136"/>
      <c r="I43" s="137"/>
      <c r="J43" s="137"/>
      <c r="K43" s="134"/>
      <c r="L43" s="185"/>
      <c r="M43" s="72"/>
      <c r="N43" s="54"/>
      <c r="O43" s="54"/>
      <c r="P43" s="54"/>
      <c r="Q43" s="54"/>
      <c r="R43" s="55"/>
      <c r="S43" s="55"/>
      <c r="T43" s="55"/>
      <c r="U43" s="55"/>
      <c r="V43" s="56"/>
      <c r="W43" s="56"/>
      <c r="X43" s="64"/>
      <c r="Y43" s="64"/>
      <c r="Z43" s="64"/>
      <c r="AA43" s="64"/>
    </row>
    <row r="44" spans="1:27" s="57" customFormat="1">
      <c r="A44" s="58"/>
      <c r="B44" s="134"/>
      <c r="C44" s="135"/>
      <c r="D44" s="135"/>
      <c r="E44" s="135"/>
      <c r="F44" s="136"/>
      <c r="G44" s="136"/>
      <c r="H44" s="136"/>
      <c r="I44" s="137"/>
      <c r="J44" s="137"/>
      <c r="K44" s="134"/>
      <c r="L44" s="185"/>
      <c r="M44" s="72"/>
      <c r="N44" s="54"/>
      <c r="O44" s="54"/>
      <c r="P44" s="54"/>
      <c r="Q44" s="54"/>
      <c r="R44" s="55"/>
      <c r="S44" s="55"/>
      <c r="T44" s="55"/>
      <c r="U44" s="55"/>
      <c r="V44" s="56"/>
      <c r="W44" s="56"/>
      <c r="X44" s="64"/>
      <c r="Y44" s="64"/>
      <c r="Z44" s="64"/>
      <c r="AA44" s="64"/>
    </row>
    <row r="45" spans="1:27" s="57" customFormat="1">
      <c r="A45" s="58"/>
      <c r="B45" s="134"/>
      <c r="C45" s="135"/>
      <c r="D45" s="135"/>
      <c r="E45" s="135"/>
      <c r="F45" s="136"/>
      <c r="G45" s="136"/>
      <c r="H45" s="136"/>
      <c r="I45" s="137"/>
      <c r="J45" s="137"/>
      <c r="K45" s="134"/>
      <c r="L45" s="185"/>
      <c r="M45" s="72"/>
      <c r="N45" s="54"/>
      <c r="O45" s="54"/>
      <c r="P45" s="54"/>
      <c r="Q45" s="54"/>
      <c r="R45" s="55"/>
      <c r="S45" s="55"/>
      <c r="T45" s="55"/>
      <c r="U45" s="55"/>
      <c r="V45" s="56"/>
      <c r="W45" s="56"/>
      <c r="X45" s="64"/>
      <c r="Y45" s="64"/>
      <c r="Z45" s="64"/>
      <c r="AA45" s="64"/>
    </row>
    <row r="46" spans="1:27" s="57" customFormat="1">
      <c r="A46" s="58"/>
      <c r="B46" s="134"/>
      <c r="C46" s="135"/>
      <c r="D46" s="135"/>
      <c r="E46" s="135"/>
      <c r="F46" s="136"/>
      <c r="G46" s="136"/>
      <c r="H46" s="136"/>
      <c r="I46" s="137"/>
      <c r="J46" s="137"/>
      <c r="K46" s="134"/>
      <c r="L46" s="185"/>
      <c r="M46" s="72"/>
      <c r="N46" s="54"/>
      <c r="O46" s="54"/>
      <c r="P46" s="54"/>
      <c r="Q46" s="54"/>
      <c r="R46" s="55"/>
      <c r="S46" s="55"/>
      <c r="T46" s="55"/>
      <c r="U46" s="55"/>
      <c r="V46" s="56"/>
      <c r="W46" s="56"/>
      <c r="X46" s="64"/>
      <c r="Y46" s="64"/>
      <c r="Z46" s="64"/>
      <c r="AA46" s="64"/>
    </row>
    <row r="47" spans="1:27" s="57" customFormat="1">
      <c r="A47" s="58"/>
      <c r="B47" s="134"/>
      <c r="C47" s="135"/>
      <c r="D47" s="135"/>
      <c r="E47" s="135"/>
      <c r="F47" s="136"/>
      <c r="G47" s="136"/>
      <c r="H47" s="136"/>
      <c r="I47" s="137"/>
      <c r="J47" s="137"/>
      <c r="K47" s="134"/>
      <c r="L47" s="185"/>
      <c r="M47" s="72"/>
      <c r="N47" s="54"/>
      <c r="O47" s="54"/>
      <c r="P47" s="54"/>
      <c r="Q47" s="54"/>
      <c r="R47" s="55"/>
      <c r="S47" s="55"/>
      <c r="T47" s="55"/>
      <c r="U47" s="55"/>
      <c r="V47" s="56"/>
      <c r="W47" s="56"/>
      <c r="X47" s="64"/>
      <c r="Y47" s="64"/>
      <c r="Z47" s="64"/>
      <c r="AA47" s="64"/>
    </row>
    <row r="48" spans="1:27" s="57" customFormat="1">
      <c r="A48" s="58"/>
      <c r="B48" s="134"/>
      <c r="C48" s="135"/>
      <c r="D48" s="135"/>
      <c r="E48" s="135"/>
      <c r="F48" s="136"/>
      <c r="G48" s="136"/>
      <c r="H48" s="136"/>
      <c r="I48" s="137"/>
      <c r="J48" s="137"/>
      <c r="K48" s="134"/>
      <c r="L48" s="185"/>
      <c r="M48" s="72"/>
      <c r="N48" s="54"/>
      <c r="O48" s="54"/>
      <c r="P48" s="54"/>
      <c r="Q48" s="54"/>
      <c r="R48" s="55"/>
      <c r="S48" s="55"/>
      <c r="T48" s="55"/>
      <c r="U48" s="55"/>
      <c r="V48" s="56"/>
      <c r="W48" s="56"/>
      <c r="X48" s="64"/>
      <c r="Y48" s="64"/>
      <c r="Z48" s="64"/>
      <c r="AA48" s="64"/>
    </row>
    <row r="49" spans="1:27" s="57" customFormat="1">
      <c r="A49" s="58"/>
      <c r="B49" s="134"/>
      <c r="C49" s="135"/>
      <c r="D49" s="135"/>
      <c r="E49" s="135"/>
      <c r="F49" s="136"/>
      <c r="G49" s="136"/>
      <c r="H49" s="136"/>
      <c r="I49" s="137"/>
      <c r="J49" s="137"/>
      <c r="K49" s="134"/>
      <c r="L49" s="185"/>
      <c r="M49" s="72"/>
      <c r="N49" s="54"/>
      <c r="O49" s="54"/>
      <c r="P49" s="54"/>
      <c r="Q49" s="54"/>
      <c r="R49" s="55"/>
      <c r="S49" s="55"/>
      <c r="T49" s="55"/>
      <c r="U49" s="55"/>
      <c r="V49" s="56"/>
      <c r="W49" s="56"/>
      <c r="X49" s="64"/>
      <c r="Y49" s="64"/>
      <c r="Z49" s="64"/>
      <c r="AA49" s="64"/>
    </row>
    <row r="50" spans="1:27" s="57" customFormat="1">
      <c r="A50" s="58"/>
      <c r="B50" s="126" t="s">
        <v>179</v>
      </c>
      <c r="C50" s="135"/>
      <c r="D50" s="135"/>
      <c r="E50" s="135"/>
      <c r="F50" s="136"/>
      <c r="G50" s="136"/>
      <c r="H50" s="136"/>
      <c r="I50" s="137"/>
      <c r="J50" s="137"/>
      <c r="K50" s="134"/>
      <c r="L50" s="185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28" t="s">
        <v>174</v>
      </c>
      <c r="C51" s="135"/>
      <c r="D51" s="135"/>
      <c r="E51" s="135"/>
      <c r="F51" s="136"/>
      <c r="G51" s="136"/>
      <c r="H51" s="136"/>
      <c r="I51" s="137"/>
      <c r="J51" s="137"/>
      <c r="K51" s="134"/>
      <c r="L51" s="185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68"/>
      <c r="B52" s="127" t="s">
        <v>32</v>
      </c>
      <c r="C52" s="159"/>
      <c r="D52" s="159"/>
      <c r="E52" s="159"/>
      <c r="F52" s="160"/>
      <c r="G52" s="160"/>
      <c r="H52" s="160"/>
      <c r="I52" s="161"/>
      <c r="J52" s="137"/>
      <c r="K52" s="139"/>
      <c r="L52" s="186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7" customFormat="1">
      <c r="A53" s="58"/>
      <c r="B53" s="60"/>
      <c r="C53" s="65"/>
      <c r="D53" s="65"/>
      <c r="E53" s="65"/>
      <c r="F53" s="66"/>
      <c r="G53" s="66"/>
      <c r="H53" s="66"/>
      <c r="I53" s="67"/>
      <c r="J53" s="67"/>
      <c r="K53" s="60"/>
      <c r="L53" s="72"/>
      <c r="M53" s="72"/>
      <c r="N53" s="54"/>
      <c r="O53" s="54"/>
      <c r="P53" s="54"/>
      <c r="Q53" s="54"/>
      <c r="R53" s="55"/>
      <c r="S53" s="55"/>
      <c r="T53" s="55"/>
      <c r="U53" s="55"/>
      <c r="V53" s="56"/>
      <c r="W53" s="56"/>
      <c r="X53" s="64"/>
      <c r="Y53" s="64"/>
      <c r="Z53" s="64"/>
      <c r="AA53" s="64"/>
    </row>
    <row r="54" spans="1:27" s="217" customFormat="1">
      <c r="A54" s="213"/>
      <c r="B54" s="72"/>
      <c r="C54" s="74"/>
      <c r="D54" s="74"/>
      <c r="E54" s="74"/>
      <c r="F54" s="215"/>
      <c r="G54" s="215"/>
      <c r="H54" s="215"/>
      <c r="I54" s="216"/>
      <c r="J54" s="216"/>
      <c r="K54" s="214"/>
      <c r="L54" s="214"/>
      <c r="M54" s="214"/>
    </row>
    <row r="55" spans="1:27" s="217" customFormat="1">
      <c r="A55" s="214"/>
      <c r="B55" s="60"/>
      <c r="C55" s="74"/>
      <c r="D55" s="74"/>
      <c r="E55" s="74"/>
      <c r="F55" s="215"/>
      <c r="G55" s="215"/>
      <c r="H55" s="215"/>
      <c r="I55" s="216"/>
      <c r="J55" s="216"/>
      <c r="K55" s="214"/>
      <c r="L55" s="214"/>
      <c r="M55" s="214"/>
    </row>
    <row r="56" spans="1:27" s="217" customFormat="1">
      <c r="A56" s="214"/>
      <c r="B56" s="72" t="str">
        <f>+B14</f>
        <v>Kennedy</v>
      </c>
      <c r="C56" s="76">
        <f>+H14/$H$13*100</f>
        <v>32.659257765706357</v>
      </c>
      <c r="D56" s="74"/>
      <c r="E56" s="74"/>
      <c r="F56" s="215"/>
      <c r="G56" s="215"/>
      <c r="H56" s="215"/>
      <c r="I56" s="216"/>
      <c r="J56" s="216"/>
      <c r="K56" s="214"/>
      <c r="L56" s="214"/>
      <c r="M56" s="214"/>
    </row>
    <row r="57" spans="1:27" s="217" customFormat="1">
      <c r="A57" s="214"/>
      <c r="B57" s="72" t="str">
        <f t="shared" ref="B57:B75" si="0">+B15</f>
        <v>Bosa</v>
      </c>
      <c r="C57" s="76">
        <f t="shared" ref="C57:C75" si="1">+H15/$H$13*100</f>
        <v>17.224310999885347</v>
      </c>
      <c r="D57" s="74"/>
      <c r="E57" s="74"/>
      <c r="F57" s="215"/>
      <c r="G57" s="215"/>
      <c r="H57" s="215"/>
      <c r="I57" s="216"/>
      <c r="J57" s="216"/>
      <c r="K57" s="214"/>
      <c r="L57" s="214"/>
      <c r="M57" s="214"/>
    </row>
    <row r="58" spans="1:27" s="217" customFormat="1">
      <c r="A58" s="214"/>
      <c r="B58" s="72" t="str">
        <f t="shared" si="0"/>
        <v>Ciudad Bolívar</v>
      </c>
      <c r="C58" s="76">
        <f t="shared" si="1"/>
        <v>12.936320614851802</v>
      </c>
      <c r="D58" s="63"/>
      <c r="E58" s="63"/>
      <c r="F58" s="218"/>
      <c r="G58" s="218"/>
    </row>
    <row r="59" spans="1:27" s="217" customFormat="1">
      <c r="A59" s="214"/>
      <c r="B59" s="72" t="str">
        <f t="shared" si="0"/>
        <v>Usme</v>
      </c>
      <c r="C59" s="76">
        <f t="shared" si="1"/>
        <v>7.9137657696124366</v>
      </c>
      <c r="D59" s="63"/>
      <c r="E59" s="63"/>
      <c r="F59" s="218"/>
      <c r="G59" s="218"/>
      <c r="H59" s="218"/>
      <c r="I59" s="218"/>
      <c r="J59" s="218"/>
      <c r="K59" s="218"/>
      <c r="L59" s="218"/>
      <c r="M59" s="218"/>
      <c r="N59" s="218"/>
      <c r="O59" s="218"/>
      <c r="P59" s="218"/>
      <c r="Q59" s="218"/>
      <c r="R59" s="218"/>
      <c r="S59" s="218"/>
      <c r="T59" s="218"/>
      <c r="U59" s="218"/>
    </row>
    <row r="60" spans="1:27" s="217" customFormat="1">
      <c r="B60" s="54" t="str">
        <f t="shared" si="0"/>
        <v>San Cristóbal</v>
      </c>
      <c r="C60" s="76">
        <f t="shared" si="1"/>
        <v>7.1222705869794689</v>
      </c>
      <c r="D60" s="54"/>
      <c r="E60" s="54"/>
    </row>
    <row r="61" spans="1:27" s="217" customFormat="1">
      <c r="B61" s="54" t="str">
        <f t="shared" si="0"/>
        <v>Suba</v>
      </c>
      <c r="C61" s="76">
        <f t="shared" si="1"/>
        <v>5.7191654904937561</v>
      </c>
      <c r="D61" s="54"/>
      <c r="E61" s="54"/>
    </row>
    <row r="62" spans="1:27" s="217" customFormat="1">
      <c r="B62" s="54" t="str">
        <f t="shared" si="0"/>
        <v>Usaquén</v>
      </c>
      <c r="C62" s="76">
        <f t="shared" si="1"/>
        <v>4.638272468856127</v>
      </c>
      <c r="D62" s="63"/>
      <c r="E62" s="63"/>
      <c r="F62" s="218"/>
      <c r="G62" s="218"/>
      <c r="H62" s="218"/>
    </row>
    <row r="63" spans="1:27" s="217" customFormat="1">
      <c r="B63" s="54" t="str">
        <f t="shared" si="0"/>
        <v>Fontibón</v>
      </c>
      <c r="C63" s="76">
        <f t="shared" si="1"/>
        <v>3.9404757668845054</v>
      </c>
      <c r="D63" s="63"/>
      <c r="E63" s="63"/>
      <c r="F63" s="218"/>
      <c r="G63" s="218"/>
      <c r="H63" s="218"/>
    </row>
    <row r="64" spans="1:27" s="219" customFormat="1">
      <c r="B64" s="54" t="str">
        <f t="shared" si="0"/>
        <v>Rafael Uribe Uribe</v>
      </c>
      <c r="C64" s="76">
        <f t="shared" si="1"/>
        <v>2.9908396886205764</v>
      </c>
      <c r="D64" s="112"/>
      <c r="E64" s="83"/>
    </row>
    <row r="65" spans="2:5" s="219" customFormat="1">
      <c r="B65" s="54" t="str">
        <f t="shared" si="0"/>
        <v>Engativá</v>
      </c>
      <c r="C65" s="76">
        <f t="shared" si="1"/>
        <v>2.6745578973586515</v>
      </c>
      <c r="D65" s="112"/>
      <c r="E65" s="83"/>
    </row>
    <row r="66" spans="2:5" s="219" customFormat="1">
      <c r="B66" s="54" t="str">
        <f t="shared" si="0"/>
        <v>Tunjuelito</v>
      </c>
      <c r="C66" s="76">
        <f t="shared" si="1"/>
        <v>0.86503069910136443</v>
      </c>
      <c r="D66" s="112"/>
      <c r="E66" s="83"/>
    </row>
    <row r="67" spans="2:5" s="219" customFormat="1">
      <c r="B67" s="54" t="str">
        <f t="shared" si="0"/>
        <v>Puente Aranda</v>
      </c>
      <c r="C67" s="76">
        <f t="shared" si="1"/>
        <v>0.71835501840364668</v>
      </c>
      <c r="D67" s="112"/>
      <c r="E67" s="83"/>
    </row>
    <row r="68" spans="2:5" s="219" customFormat="1">
      <c r="B68" s="54" t="str">
        <f t="shared" si="0"/>
        <v>Barrios Unidos</v>
      </c>
      <c r="C68" s="76">
        <f t="shared" si="1"/>
        <v>0.34553785695365286</v>
      </c>
      <c r="D68" s="112"/>
      <c r="E68" s="83"/>
    </row>
    <row r="69" spans="2:5" s="219" customFormat="1">
      <c r="B69" s="54" t="str">
        <f t="shared" si="0"/>
        <v>Los Mártires</v>
      </c>
      <c r="C69" s="76">
        <f t="shared" si="1"/>
        <v>0.15300131652295615</v>
      </c>
      <c r="D69" s="112"/>
      <c r="E69" s="83"/>
    </row>
    <row r="70" spans="2:5" s="219" customFormat="1">
      <c r="B70" s="54" t="str">
        <f t="shared" si="0"/>
        <v>Santafé</v>
      </c>
      <c r="C70" s="76">
        <f t="shared" si="1"/>
        <v>9.8838059769351505E-2</v>
      </c>
      <c r="D70" s="112"/>
      <c r="E70" s="83"/>
    </row>
    <row r="71" spans="2:5" s="219" customFormat="1">
      <c r="B71" s="54" t="str">
        <f t="shared" si="0"/>
        <v>Antonio Nariño</v>
      </c>
      <c r="C71" s="76">
        <f t="shared" si="1"/>
        <v>0</v>
      </c>
      <c r="D71" s="112"/>
      <c r="E71" s="106"/>
    </row>
    <row r="72" spans="2:5" s="219" customFormat="1">
      <c r="B72" s="54" t="str">
        <f t="shared" si="0"/>
        <v>Chapinero</v>
      </c>
      <c r="C72" s="76">
        <f t="shared" si="1"/>
        <v>0</v>
      </c>
      <c r="D72" s="112"/>
      <c r="E72" s="106"/>
    </row>
    <row r="73" spans="2:5" s="219" customFormat="1">
      <c r="B73" s="54" t="str">
        <f t="shared" si="0"/>
        <v>La Candelaria</v>
      </c>
      <c r="C73" s="76">
        <f t="shared" si="1"/>
        <v>0</v>
      </c>
      <c r="D73" s="112"/>
      <c r="E73" s="106"/>
    </row>
    <row r="74" spans="2:5" s="219" customFormat="1">
      <c r="B74" s="54" t="str">
        <f t="shared" si="0"/>
        <v>Sin información**</v>
      </c>
      <c r="C74" s="76">
        <f t="shared" si="1"/>
        <v>0</v>
      </c>
      <c r="D74" s="112"/>
      <c r="E74" s="106"/>
    </row>
    <row r="75" spans="2:5" s="219" customFormat="1">
      <c r="B75" s="54" t="str">
        <f t="shared" si="0"/>
        <v>Teusaquillo</v>
      </c>
      <c r="C75" s="76">
        <f t="shared" si="1"/>
        <v>0</v>
      </c>
      <c r="D75" s="112"/>
      <c r="E75" s="106"/>
    </row>
    <row r="76" spans="2:5" s="219" customFormat="1">
      <c r="B76" s="109"/>
      <c r="C76" s="113"/>
      <c r="D76" s="112"/>
      <c r="E76" s="106"/>
    </row>
    <row r="77" spans="2:5" s="219" customFormat="1">
      <c r="B77" s="109"/>
      <c r="C77" s="113"/>
      <c r="D77" s="112"/>
      <c r="E77" s="106"/>
    </row>
    <row r="78" spans="2:5" s="219" customFormat="1">
      <c r="B78" s="109"/>
      <c r="C78" s="113"/>
      <c r="D78" s="112"/>
      <c r="E78" s="106"/>
    </row>
    <row r="79" spans="2:5" s="219" customFormat="1">
      <c r="B79" s="109"/>
      <c r="C79" s="113"/>
      <c r="D79" s="112"/>
      <c r="E79" s="106"/>
    </row>
    <row r="80" spans="2:5" s="219" customFormat="1">
      <c r="B80" s="109"/>
      <c r="C80" s="113"/>
      <c r="D80" s="112"/>
      <c r="E80" s="106"/>
    </row>
    <row r="81" spans="2:5" s="219" customFormat="1">
      <c r="B81" s="109"/>
      <c r="C81" s="113"/>
      <c r="D81" s="112"/>
      <c r="E81" s="106"/>
    </row>
    <row r="82" spans="2:5" s="219" customFormat="1">
      <c r="B82" s="109"/>
      <c r="C82" s="113"/>
      <c r="D82" s="112"/>
      <c r="E82" s="106"/>
    </row>
    <row r="83" spans="2:5" s="219" customFormat="1">
      <c r="B83" s="109"/>
      <c r="C83" s="113"/>
      <c r="D83" s="112"/>
      <c r="E83" s="106"/>
    </row>
    <row r="84" spans="2:5" s="219" customFormat="1">
      <c r="B84" s="109"/>
      <c r="C84" s="113"/>
      <c r="D84" s="112"/>
      <c r="E84" s="106"/>
    </row>
    <row r="85" spans="2:5" s="219" customFormat="1">
      <c r="B85" s="109"/>
      <c r="C85" s="113"/>
      <c r="D85" s="112"/>
      <c r="E85" s="106"/>
    </row>
    <row r="86" spans="2:5" s="219" customFormat="1">
      <c r="B86" s="109"/>
      <c r="C86" s="113"/>
      <c r="D86" s="112"/>
      <c r="E86" s="106"/>
    </row>
    <row r="87" spans="2:5" s="219" customFormat="1">
      <c r="B87" s="109"/>
      <c r="C87" s="113"/>
      <c r="D87" s="112"/>
      <c r="E87" s="106"/>
    </row>
    <row r="88" spans="2:5" s="219" customFormat="1">
      <c r="B88" s="109"/>
      <c r="C88" s="113"/>
      <c r="D88" s="112"/>
      <c r="E88" s="106"/>
    </row>
    <row r="89" spans="2:5" s="219" customFormat="1">
      <c r="B89" s="220"/>
      <c r="C89" s="222"/>
      <c r="D89" s="220"/>
      <c r="E89" s="221"/>
    </row>
    <row r="90" spans="2:5" s="219" customFormat="1">
      <c r="B90" s="220"/>
      <c r="C90" s="222"/>
      <c r="D90" s="220"/>
      <c r="E90" s="221"/>
    </row>
    <row r="91" spans="2:5" s="219" customFormat="1">
      <c r="B91" s="220"/>
      <c r="C91" s="222"/>
      <c r="D91" s="220"/>
      <c r="E91" s="221"/>
    </row>
    <row r="92" spans="2:5" s="219" customFormat="1">
      <c r="B92" s="223"/>
      <c r="D92" s="224"/>
      <c r="E92" s="221"/>
    </row>
    <row r="93" spans="2:5" s="219" customFormat="1">
      <c r="B93" s="223"/>
      <c r="D93" s="224"/>
      <c r="E93" s="221"/>
    </row>
    <row r="94" spans="2:5" s="219" customFormat="1">
      <c r="B94" s="223"/>
      <c r="D94" s="224"/>
      <c r="E94" s="221"/>
    </row>
    <row r="95" spans="2:5" s="219" customFormat="1">
      <c r="B95" s="223"/>
      <c r="D95" s="224"/>
      <c r="E95" s="221"/>
    </row>
    <row r="96" spans="2:5" s="219" customFormat="1">
      <c r="B96" s="223"/>
      <c r="D96" s="224"/>
      <c r="E96" s="221"/>
    </row>
    <row r="97" spans="2:5" s="219" customFormat="1">
      <c r="B97" s="223"/>
      <c r="D97" s="224"/>
      <c r="E97" s="221"/>
    </row>
    <row r="98" spans="2:5" s="219" customFormat="1">
      <c r="B98" s="223"/>
      <c r="D98" s="224"/>
      <c r="E98" s="221"/>
    </row>
    <row r="99" spans="2:5" s="219" customFormat="1">
      <c r="B99" s="223"/>
      <c r="D99" s="224"/>
      <c r="E99" s="221"/>
    </row>
    <row r="100" spans="2:5" s="219" customFormat="1">
      <c r="B100" s="223"/>
      <c r="D100" s="224"/>
      <c r="E100" s="221"/>
    </row>
    <row r="101" spans="2:5" s="219" customFormat="1">
      <c r="B101" s="223"/>
      <c r="D101" s="224"/>
      <c r="E101" s="221"/>
    </row>
    <row r="102" spans="2:5" s="219" customFormat="1">
      <c r="B102" s="223"/>
      <c r="D102" s="224"/>
      <c r="E102" s="221"/>
    </row>
    <row r="103" spans="2:5" s="2" customFormat="1">
      <c r="B103" s="12"/>
      <c r="D103" s="43"/>
      <c r="E103" s="41"/>
    </row>
    <row r="104" spans="2:5" s="2" customFormat="1">
      <c r="B104" s="12"/>
      <c r="D104" s="43"/>
      <c r="E104" s="41"/>
    </row>
    <row r="105" spans="2:5" s="2" customFormat="1">
      <c r="B105" s="12"/>
      <c r="D105" s="43"/>
      <c r="E105" s="41"/>
    </row>
    <row r="106" spans="2:5" s="2" customFormat="1">
      <c r="B106" s="12"/>
      <c r="D106" s="43"/>
      <c r="E106" s="41"/>
    </row>
    <row r="107" spans="2:5" s="2" customFormat="1">
      <c r="B107" s="12"/>
      <c r="D107" s="43"/>
      <c r="E107" s="41"/>
    </row>
    <row r="108" spans="2:5" s="2" customFormat="1">
      <c r="B108" s="12"/>
      <c r="D108" s="43"/>
      <c r="E108" s="41"/>
    </row>
    <row r="109" spans="2:5" s="2" customFormat="1">
      <c r="B109" s="12"/>
      <c r="D109" s="43"/>
      <c r="E109" s="41"/>
    </row>
    <row r="110" spans="2:5" s="2" customFormat="1">
      <c r="B110" s="12"/>
      <c r="D110" s="43"/>
      <c r="E110" s="41"/>
    </row>
    <row r="111" spans="2:5" s="2" customFormat="1">
      <c r="B111" s="12"/>
      <c r="D111" s="43"/>
      <c r="E111" s="41"/>
    </row>
    <row r="112" spans="2:5" s="2" customFormat="1">
      <c r="B112" s="12"/>
      <c r="D112" s="43"/>
      <c r="E112" s="41"/>
    </row>
    <row r="113" spans="2:5" s="2" customFormat="1">
      <c r="B113" s="12"/>
      <c r="D113" s="43"/>
      <c r="E113" s="41"/>
    </row>
    <row r="114" spans="2:5" s="2" customFormat="1">
      <c r="B114" s="12"/>
      <c r="D114" s="43"/>
      <c r="E114" s="41"/>
    </row>
    <row r="115" spans="2:5" s="2" customFormat="1">
      <c r="B115" s="12"/>
      <c r="D115" s="43"/>
      <c r="E115" s="41"/>
    </row>
    <row r="116" spans="2:5" s="2" customFormat="1">
      <c r="B116" s="12"/>
      <c r="D116" s="43"/>
      <c r="E116" s="41"/>
    </row>
    <row r="117" spans="2:5" s="2" customFormat="1">
      <c r="B117" s="12"/>
      <c r="D117" s="43"/>
      <c r="E117" s="41"/>
    </row>
    <row r="118" spans="2:5" s="2" customFormat="1">
      <c r="B118" s="12"/>
      <c r="D118" s="43"/>
      <c r="E118" s="41"/>
    </row>
    <row r="119" spans="2:5" s="2" customFormat="1">
      <c r="B119" s="12"/>
      <c r="D119" s="43"/>
      <c r="E119" s="41"/>
    </row>
    <row r="120" spans="2:5" s="2" customFormat="1">
      <c r="B120" s="12"/>
      <c r="D120" s="43"/>
      <c r="E120" s="41"/>
    </row>
    <row r="121" spans="2:5" s="2" customFormat="1">
      <c r="B121" s="12"/>
      <c r="D121" s="43"/>
      <c r="E121" s="41"/>
    </row>
    <row r="122" spans="2:5" s="2" customFormat="1">
      <c r="B122" s="12"/>
      <c r="D122" s="43"/>
      <c r="E122" s="41"/>
    </row>
    <row r="123" spans="2:5" s="2" customFormat="1">
      <c r="B123" s="12"/>
      <c r="D123" s="43"/>
      <c r="E123" s="41"/>
    </row>
    <row r="124" spans="2:5" s="2" customFormat="1">
      <c r="B124" s="12"/>
      <c r="D124" s="43"/>
      <c r="E124" s="41"/>
    </row>
    <row r="125" spans="2:5" s="2" customFormat="1">
      <c r="B125" s="12"/>
      <c r="D125" s="43"/>
      <c r="E125" s="41"/>
    </row>
    <row r="126" spans="2:5" s="2" customFormat="1">
      <c r="B126" s="12"/>
      <c r="D126" s="43"/>
      <c r="E126" s="41"/>
    </row>
    <row r="127" spans="2:5" s="2" customFormat="1">
      <c r="B127" s="12"/>
      <c r="D127" s="43"/>
      <c r="E127" s="41"/>
    </row>
    <row r="128" spans="2:5" s="2" customFormat="1">
      <c r="B128" s="12"/>
      <c r="D128" s="43"/>
      <c r="E128" s="41"/>
    </row>
    <row r="129" spans="2:38" s="2" customFormat="1">
      <c r="B129" s="12"/>
      <c r="D129" s="43"/>
      <c r="E129" s="41"/>
    </row>
    <row r="130" spans="2:38" s="2" customFormat="1">
      <c r="B130" s="12"/>
      <c r="D130" s="43"/>
      <c r="E130" s="41"/>
    </row>
    <row r="131" spans="2:38" s="2" customFormat="1">
      <c r="B131" s="12"/>
      <c r="D131" s="43"/>
      <c r="E131" s="41"/>
    </row>
    <row r="132" spans="2:38" s="2" customFormat="1">
      <c r="B132" s="12"/>
      <c r="D132" s="43"/>
      <c r="E132" s="41"/>
    </row>
    <row r="133" spans="2:38" s="2" customFormat="1">
      <c r="B133" s="12"/>
      <c r="D133" s="43"/>
      <c r="E133" s="41"/>
    </row>
    <row r="134" spans="2:38" s="2" customFormat="1">
      <c r="B134" s="12"/>
      <c r="D134" s="43"/>
      <c r="E134" s="41"/>
    </row>
    <row r="135" spans="2:38" s="2" customFormat="1">
      <c r="B135" s="12"/>
      <c r="D135" s="43"/>
      <c r="E135" s="41"/>
    </row>
    <row r="136" spans="2:38" s="2" customFormat="1">
      <c r="B136" s="12"/>
      <c r="D136" s="43"/>
      <c r="E136" s="41"/>
    </row>
    <row r="137" spans="2:38" s="2" customFormat="1">
      <c r="B137" s="12"/>
      <c r="D137" s="43"/>
      <c r="E137" s="41"/>
    </row>
    <row r="138" spans="2:38" s="2" customFormat="1">
      <c r="B138" s="12"/>
      <c r="D138" s="43"/>
      <c r="E138" s="41"/>
    </row>
    <row r="139" spans="2:38" s="36" customFormat="1">
      <c r="B139" s="37"/>
      <c r="D139" s="38"/>
      <c r="E139" s="39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2:38" s="36" customFormat="1">
      <c r="B140" s="37"/>
      <c r="D140" s="38"/>
      <c r="E140" s="39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2:38" s="36" customFormat="1">
      <c r="D141" s="38"/>
      <c r="E141" s="39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2:38" s="36" customFormat="1">
      <c r="D142" s="38"/>
      <c r="E142" s="39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2:38" s="36" customFormat="1">
      <c r="D143" s="38"/>
      <c r="E143" s="39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2:38" s="36" customFormat="1">
      <c r="D144" s="38"/>
      <c r="E144" s="39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4:38" s="36" customFormat="1">
      <c r="D145" s="38"/>
      <c r="E145" s="39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4:38" s="36" customFormat="1">
      <c r="D146" s="38"/>
      <c r="E146" s="39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4:38" s="36" customFormat="1">
      <c r="D147" s="38"/>
      <c r="E147" s="39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4:38" s="36" customFormat="1">
      <c r="D148" s="38"/>
      <c r="E148" s="39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</row>
    <row r="149" spans="4:38" s="36" customFormat="1">
      <c r="D149" s="38"/>
      <c r="E149" s="39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</row>
    <row r="150" spans="4:38" s="36" customFormat="1"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</row>
    <row r="151" spans="4:38" s="36" customFormat="1"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</row>
    <row r="152" spans="4:38" s="2" customFormat="1"/>
    <row r="153" spans="4:38" s="2" customFormat="1"/>
    <row r="154" spans="4:38" s="2" customFormat="1"/>
    <row r="155" spans="4:38" s="2" customFormat="1"/>
    <row r="156" spans="4:38" s="4" customFormat="1"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4:38" s="4" customFormat="1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4:38" s="4" customFormat="1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4:38" s="4" customFormat="1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4:38" s="4" customFormat="1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5:38" s="4" customFormat="1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5:38" s="4" customFormat="1"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5:38" s="4" customFormat="1"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  <row r="164" spans="15:38" s="4" customFormat="1"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</row>
    <row r="165" spans="15:38" s="4" customFormat="1"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</row>
    <row r="166" spans="15:38" s="4" customFormat="1"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</row>
    <row r="167" spans="15:38" s="4" customFormat="1"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</row>
  </sheetData>
  <sortState ref="B14:K33">
    <sortCondition descending="1" ref="H14:H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53722D"/>
  </sheetPr>
  <dimension ref="A1:AL201"/>
  <sheetViews>
    <sheetView showGridLines="0"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3" customWidth="1"/>
    <col min="2" max="2" width="19.42578125" style="3" customWidth="1"/>
    <col min="3" max="8" width="10.42578125" style="3" customWidth="1"/>
    <col min="9" max="9" width="12" style="3" customWidth="1"/>
    <col min="10" max="11" width="11.28515625" style="3" customWidth="1"/>
    <col min="12" max="12" width="1.85546875" style="3" customWidth="1"/>
    <col min="13" max="13" width="11.42578125" style="85"/>
    <col min="14" max="14" width="11.42578125" style="85" hidden="1" customWidth="1"/>
    <col min="15" max="38" width="11.42578125" style="83"/>
    <col min="39" max="16384" width="11.42578125" style="3"/>
  </cols>
  <sheetData>
    <row r="1" spans="1:20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>
      <c r="A7" s="9"/>
      <c r="B7" s="147"/>
      <c r="C7" s="242" t="s">
        <v>31</v>
      </c>
      <c r="D7" s="242"/>
      <c r="E7" s="242"/>
      <c r="F7" s="242"/>
      <c r="G7" s="242"/>
      <c r="H7" s="242"/>
      <c r="I7" s="242"/>
      <c r="J7" s="242"/>
      <c r="K7" s="242"/>
      <c r="L7" s="11"/>
    </row>
    <row r="8" spans="1:20">
      <c r="A8" s="9"/>
      <c r="B8" s="147"/>
      <c r="C8" s="243" t="s">
        <v>82</v>
      </c>
      <c r="D8" s="243"/>
      <c r="E8" s="243"/>
      <c r="F8" s="243"/>
      <c r="G8" s="243"/>
      <c r="H8" s="243"/>
      <c r="I8" s="243"/>
      <c r="J8" s="243"/>
      <c r="K8" s="243"/>
      <c r="L8" s="11"/>
      <c r="O8" s="110"/>
    </row>
    <row r="9" spans="1:20">
      <c r="A9" s="9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11"/>
    </row>
    <row r="10" spans="1:20" ht="15.75" customHeight="1">
      <c r="A10" s="9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11"/>
    </row>
    <row r="11" spans="1:20">
      <c r="A11" s="9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11"/>
      <c r="O11" s="107"/>
    </row>
    <row r="12" spans="1:20" ht="12" customHeight="1">
      <c r="A12" s="9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11"/>
    </row>
    <row r="13" spans="1:20">
      <c r="A13" s="9"/>
      <c r="B13" s="142" t="s">
        <v>62</v>
      </c>
      <c r="C13" s="166">
        <v>3499489</v>
      </c>
      <c r="D13" s="166">
        <v>3368904</v>
      </c>
      <c r="E13" s="166">
        <v>3622102</v>
      </c>
      <c r="F13" s="166">
        <v>4191271</v>
      </c>
      <c r="G13" s="166">
        <v>3802544</v>
      </c>
      <c r="H13" s="167">
        <v>4566503</v>
      </c>
      <c r="I13" s="168">
        <v>20.09073399282164</v>
      </c>
      <c r="J13" s="168">
        <v>120.09073399282164</v>
      </c>
      <c r="K13" s="168">
        <v>-9.2746806398345534</v>
      </c>
      <c r="L13" s="11"/>
      <c r="M13" s="111"/>
      <c r="O13" s="93"/>
      <c r="P13" s="93"/>
      <c r="Q13" s="93"/>
      <c r="R13" s="93"/>
      <c r="S13" s="93"/>
      <c r="T13" s="93"/>
    </row>
    <row r="14" spans="1:20">
      <c r="A14" s="9"/>
      <c r="B14" s="196" t="s">
        <v>43</v>
      </c>
      <c r="C14" s="188">
        <v>970733</v>
      </c>
      <c r="D14" s="188">
        <v>778899</v>
      </c>
      <c r="E14" s="188">
        <v>1079131</v>
      </c>
      <c r="F14" s="188">
        <v>1422748</v>
      </c>
      <c r="G14" s="188">
        <v>1193152</v>
      </c>
      <c r="H14" s="167">
        <v>1391916</v>
      </c>
      <c r="I14" s="170">
        <v>16.6587325001341</v>
      </c>
      <c r="J14" s="170">
        <v>116.65873250013409</v>
      </c>
      <c r="K14" s="170">
        <v>-16.137502916890412</v>
      </c>
      <c r="L14" s="11"/>
      <c r="M14" s="111"/>
      <c r="O14" s="93"/>
      <c r="P14" s="93"/>
      <c r="Q14" s="93"/>
      <c r="R14" s="93"/>
      <c r="S14" s="93"/>
      <c r="T14" s="93"/>
    </row>
    <row r="15" spans="1:20">
      <c r="A15" s="9"/>
      <c r="B15" s="196" t="s">
        <v>53</v>
      </c>
      <c r="C15" s="188">
        <v>1189956</v>
      </c>
      <c r="D15" s="188">
        <v>1085777</v>
      </c>
      <c r="E15" s="188">
        <v>940186</v>
      </c>
      <c r="F15" s="188">
        <v>991245</v>
      </c>
      <c r="G15" s="188">
        <v>952028</v>
      </c>
      <c r="H15" s="167">
        <v>976302</v>
      </c>
      <c r="I15" s="170">
        <v>2.5497149243509654</v>
      </c>
      <c r="J15" s="170">
        <v>102.54971492435097</v>
      </c>
      <c r="K15" s="170">
        <v>-3.9563377368864394</v>
      </c>
      <c r="L15" s="11"/>
      <c r="M15" s="111"/>
      <c r="O15" s="93"/>
      <c r="P15" s="93"/>
      <c r="Q15" s="93"/>
      <c r="R15" s="93"/>
      <c r="S15" s="93"/>
      <c r="T15" s="93"/>
    </row>
    <row r="16" spans="1:20">
      <c r="A16" s="9"/>
      <c r="B16" s="196" t="s">
        <v>44</v>
      </c>
      <c r="C16" s="188">
        <v>452548</v>
      </c>
      <c r="D16" s="188">
        <v>522522</v>
      </c>
      <c r="E16" s="188">
        <v>405006</v>
      </c>
      <c r="F16" s="188">
        <v>496548</v>
      </c>
      <c r="G16" s="188">
        <v>477127</v>
      </c>
      <c r="H16" s="167">
        <v>599259</v>
      </c>
      <c r="I16" s="170">
        <v>25.59737763740053</v>
      </c>
      <c r="J16" s="170">
        <v>125.59737763740053</v>
      </c>
      <c r="K16" s="170">
        <v>-3.9112029451331964</v>
      </c>
      <c r="L16" s="11"/>
      <c r="M16" s="111"/>
      <c r="O16" s="93"/>
      <c r="P16" s="93"/>
      <c r="Q16" s="93"/>
      <c r="R16" s="93"/>
      <c r="S16" s="93"/>
      <c r="T16" s="93"/>
    </row>
    <row r="17" spans="1:20">
      <c r="A17" s="9"/>
      <c r="B17" s="196" t="s">
        <v>50</v>
      </c>
      <c r="C17" s="188">
        <v>325682</v>
      </c>
      <c r="D17" s="188">
        <v>293501</v>
      </c>
      <c r="E17" s="188">
        <v>372941</v>
      </c>
      <c r="F17" s="188">
        <v>221700</v>
      </c>
      <c r="G17" s="188">
        <v>171052</v>
      </c>
      <c r="H17" s="167">
        <v>334096</v>
      </c>
      <c r="I17" s="170">
        <v>95.318382714028488</v>
      </c>
      <c r="J17" s="170">
        <v>195.31838271402847</v>
      </c>
      <c r="K17" s="170">
        <v>-22.845286423094269</v>
      </c>
      <c r="L17" s="11"/>
      <c r="M17" s="111"/>
      <c r="O17" s="93"/>
      <c r="P17" s="93"/>
      <c r="Q17" s="93"/>
      <c r="R17" s="93"/>
      <c r="S17" s="93"/>
      <c r="T17" s="93"/>
    </row>
    <row r="18" spans="1:20">
      <c r="A18" s="9"/>
      <c r="B18" s="196" t="s">
        <v>52</v>
      </c>
      <c r="C18" s="188">
        <v>95993</v>
      </c>
      <c r="D18" s="188">
        <v>122149</v>
      </c>
      <c r="E18" s="188">
        <v>140734</v>
      </c>
      <c r="F18" s="188">
        <v>146707</v>
      </c>
      <c r="G18" s="188">
        <v>197441</v>
      </c>
      <c r="H18" s="167">
        <v>322873</v>
      </c>
      <c r="I18" s="170">
        <v>63.528851656950678</v>
      </c>
      <c r="J18" s="170">
        <v>163.52885165695068</v>
      </c>
      <c r="K18" s="170">
        <v>34.581853626616322</v>
      </c>
      <c r="L18" s="11"/>
      <c r="M18" s="111"/>
      <c r="O18" s="93"/>
      <c r="P18" s="93"/>
      <c r="Q18" s="93"/>
      <c r="R18" s="93"/>
      <c r="S18" s="93"/>
      <c r="T18" s="93"/>
    </row>
    <row r="19" spans="1:20">
      <c r="A19" s="9"/>
      <c r="B19" s="196" t="s">
        <v>51</v>
      </c>
      <c r="C19" s="188">
        <v>156556</v>
      </c>
      <c r="D19" s="188">
        <v>299232</v>
      </c>
      <c r="E19" s="188">
        <v>418506</v>
      </c>
      <c r="F19" s="188">
        <v>472238</v>
      </c>
      <c r="G19" s="188">
        <v>300527</v>
      </c>
      <c r="H19" s="167">
        <v>322595</v>
      </c>
      <c r="I19" s="170">
        <v>7.3431006199110138</v>
      </c>
      <c r="J19" s="170">
        <v>107.34310061991101</v>
      </c>
      <c r="K19" s="170">
        <v>-36.361114522761831</v>
      </c>
      <c r="L19" s="11"/>
      <c r="M19" s="111"/>
      <c r="O19" s="93"/>
      <c r="P19" s="93"/>
      <c r="Q19" s="93"/>
      <c r="R19" s="93"/>
      <c r="S19" s="93"/>
      <c r="T19" s="93"/>
    </row>
    <row r="20" spans="1:20">
      <c r="A20" s="9"/>
      <c r="B20" s="196" t="s">
        <v>61</v>
      </c>
      <c r="C20" s="188">
        <v>758</v>
      </c>
      <c r="D20" s="188">
        <v>1837</v>
      </c>
      <c r="E20" s="188">
        <v>21124</v>
      </c>
      <c r="F20" s="188">
        <v>55116</v>
      </c>
      <c r="G20" s="188">
        <v>96319</v>
      </c>
      <c r="H20" s="167">
        <v>135143</v>
      </c>
      <c r="I20" s="170">
        <v>40.307727447336461</v>
      </c>
      <c r="J20" s="170">
        <v>140.30772744733645</v>
      </c>
      <c r="K20" s="170">
        <v>74.756876406125272</v>
      </c>
      <c r="L20" s="11"/>
      <c r="M20" s="111"/>
      <c r="O20" s="93"/>
      <c r="P20" s="93"/>
      <c r="Q20" s="93"/>
      <c r="R20" s="93"/>
      <c r="S20" s="93"/>
      <c r="T20" s="93"/>
    </row>
    <row r="21" spans="1:20">
      <c r="A21" s="9"/>
      <c r="B21" s="196" t="s">
        <v>55</v>
      </c>
      <c r="C21" s="188">
        <v>148825</v>
      </c>
      <c r="D21" s="188">
        <v>85551</v>
      </c>
      <c r="E21" s="188">
        <v>97020</v>
      </c>
      <c r="F21" s="188">
        <v>134462</v>
      </c>
      <c r="G21" s="188">
        <v>133813</v>
      </c>
      <c r="H21" s="167">
        <v>123143</v>
      </c>
      <c r="I21" s="170">
        <v>-7.9738142034032622</v>
      </c>
      <c r="J21" s="170">
        <v>92.026185796596735</v>
      </c>
      <c r="K21" s="170">
        <v>-0.48266424714789036</v>
      </c>
      <c r="L21" s="11"/>
      <c r="M21" s="111"/>
      <c r="O21" s="93"/>
      <c r="P21" s="93"/>
      <c r="Q21" s="93"/>
      <c r="R21" s="93"/>
      <c r="S21" s="93"/>
      <c r="T21" s="93"/>
    </row>
    <row r="22" spans="1:20">
      <c r="A22" s="9"/>
      <c r="B22" s="196" t="s">
        <v>45</v>
      </c>
      <c r="C22" s="188">
        <v>29786</v>
      </c>
      <c r="D22" s="188">
        <v>22743</v>
      </c>
      <c r="E22" s="188">
        <v>31087</v>
      </c>
      <c r="F22" s="188">
        <v>91427</v>
      </c>
      <c r="G22" s="188">
        <v>87811</v>
      </c>
      <c r="H22" s="167">
        <v>97048</v>
      </c>
      <c r="I22" s="170">
        <v>10.519183245834807</v>
      </c>
      <c r="J22" s="170">
        <v>110.51918324583481</v>
      </c>
      <c r="K22" s="170">
        <v>-3.9550679777308639</v>
      </c>
      <c r="L22" s="11"/>
      <c r="M22" s="111"/>
      <c r="O22" s="93"/>
      <c r="P22" s="93"/>
      <c r="Q22" s="93"/>
      <c r="R22" s="93"/>
      <c r="S22" s="93"/>
      <c r="T22" s="93"/>
    </row>
    <row r="23" spans="1:20">
      <c r="A23" s="9"/>
      <c r="B23" s="196" t="s">
        <v>54</v>
      </c>
      <c r="C23" s="188">
        <v>88327</v>
      </c>
      <c r="D23" s="188">
        <v>62695</v>
      </c>
      <c r="E23" s="188">
        <v>42972</v>
      </c>
      <c r="F23" s="188">
        <v>43881</v>
      </c>
      <c r="G23" s="188">
        <v>65927</v>
      </c>
      <c r="H23" s="167">
        <v>83988</v>
      </c>
      <c r="I23" s="170">
        <v>27.395452545997845</v>
      </c>
      <c r="J23" s="170">
        <v>127.39545254599784</v>
      </c>
      <c r="K23" s="170">
        <v>50.240422962102052</v>
      </c>
      <c r="L23" s="11"/>
      <c r="M23" s="111"/>
      <c r="O23" s="93"/>
      <c r="P23" s="93"/>
      <c r="Q23" s="93"/>
      <c r="R23" s="93"/>
      <c r="S23" s="93"/>
      <c r="T23" s="93"/>
    </row>
    <row r="24" spans="1:20">
      <c r="A24" s="9"/>
      <c r="B24" s="196" t="s">
        <v>58</v>
      </c>
      <c r="C24" s="188">
        <v>22374</v>
      </c>
      <c r="D24" s="188">
        <v>19802</v>
      </c>
      <c r="E24" s="188">
        <v>14889</v>
      </c>
      <c r="F24" s="188">
        <v>35826</v>
      </c>
      <c r="G24" s="188">
        <v>49218</v>
      </c>
      <c r="H24" s="167">
        <v>54008</v>
      </c>
      <c r="I24" s="170">
        <v>9.7322117924336649</v>
      </c>
      <c r="J24" s="170">
        <v>109.73221179243366</v>
      </c>
      <c r="K24" s="170">
        <v>37.380673254061293</v>
      </c>
      <c r="L24" s="11"/>
      <c r="M24" s="111"/>
      <c r="O24" s="93"/>
      <c r="P24" s="93"/>
      <c r="Q24" s="93"/>
      <c r="R24" s="93"/>
      <c r="S24" s="93"/>
      <c r="T24" s="93"/>
    </row>
    <row r="25" spans="1:20">
      <c r="A25" s="9"/>
      <c r="B25" s="196" t="s">
        <v>46</v>
      </c>
      <c r="C25" s="188">
        <v>3983</v>
      </c>
      <c r="D25" s="188">
        <v>5478</v>
      </c>
      <c r="E25" s="188">
        <v>13829</v>
      </c>
      <c r="F25" s="188">
        <v>9817</v>
      </c>
      <c r="G25" s="188">
        <v>16976</v>
      </c>
      <c r="H25" s="167">
        <v>27761</v>
      </c>
      <c r="I25" s="170">
        <v>63.530867106503308</v>
      </c>
      <c r="J25" s="170">
        <v>163.53086710650331</v>
      </c>
      <c r="K25" s="170">
        <v>72.92451869206478</v>
      </c>
      <c r="L25" s="11"/>
      <c r="M25" s="111"/>
      <c r="O25" s="93"/>
      <c r="P25" s="93"/>
      <c r="Q25" s="93"/>
      <c r="R25" s="93"/>
      <c r="S25" s="93"/>
      <c r="T25" s="93"/>
    </row>
    <row r="26" spans="1:20">
      <c r="A26" s="9"/>
      <c r="B26" s="196" t="s">
        <v>47</v>
      </c>
      <c r="C26" s="188">
        <v>789</v>
      </c>
      <c r="D26" s="188">
        <v>892</v>
      </c>
      <c r="E26" s="188">
        <v>2463</v>
      </c>
      <c r="F26" s="188">
        <v>1168</v>
      </c>
      <c r="G26" s="188">
        <v>856</v>
      </c>
      <c r="H26" s="167">
        <v>23594</v>
      </c>
      <c r="I26" s="170">
        <v>2656.3084112149531</v>
      </c>
      <c r="J26" s="170">
        <v>2756.3084112149531</v>
      </c>
      <c r="K26" s="170">
        <v>-26.712328767123282</v>
      </c>
      <c r="L26" s="11"/>
      <c r="M26" s="111"/>
      <c r="O26" s="93"/>
      <c r="P26" s="93"/>
      <c r="Q26" s="93"/>
      <c r="R26" s="93"/>
      <c r="S26" s="93"/>
      <c r="T26" s="93"/>
    </row>
    <row r="27" spans="1:20">
      <c r="A27" s="9"/>
      <c r="B27" s="196" t="s">
        <v>60</v>
      </c>
      <c r="C27" s="188">
        <v>3889</v>
      </c>
      <c r="D27" s="188">
        <v>4157</v>
      </c>
      <c r="E27" s="188">
        <v>9260</v>
      </c>
      <c r="F27" s="188">
        <v>35098</v>
      </c>
      <c r="G27" s="188">
        <v>29532</v>
      </c>
      <c r="H27" s="167">
        <v>21443</v>
      </c>
      <c r="I27" s="170">
        <v>-27.390627116348366</v>
      </c>
      <c r="J27" s="170">
        <v>72.609372883651631</v>
      </c>
      <c r="K27" s="170">
        <v>-15.858453473132371</v>
      </c>
      <c r="L27" s="11"/>
      <c r="M27" s="111"/>
      <c r="O27" s="93"/>
      <c r="P27" s="93"/>
      <c r="Q27" s="93"/>
      <c r="R27" s="93"/>
      <c r="S27" s="93"/>
      <c r="T27" s="93"/>
    </row>
    <row r="28" spans="1:20">
      <c r="A28" s="9"/>
      <c r="B28" s="196" t="s">
        <v>57</v>
      </c>
      <c r="C28" s="188">
        <v>2898</v>
      </c>
      <c r="D28" s="188">
        <v>11258</v>
      </c>
      <c r="E28" s="188">
        <v>10966</v>
      </c>
      <c r="F28" s="188">
        <v>11423</v>
      </c>
      <c r="G28" s="188">
        <v>12252</v>
      </c>
      <c r="H28" s="167">
        <v>11783</v>
      </c>
      <c r="I28" s="170">
        <v>-3.8279464577211875</v>
      </c>
      <c r="J28" s="170">
        <v>96.172053542278817</v>
      </c>
      <c r="K28" s="170">
        <v>7.2572879278648417</v>
      </c>
      <c r="L28" s="11"/>
      <c r="M28" s="111"/>
      <c r="O28" s="93"/>
      <c r="P28" s="93"/>
      <c r="Q28" s="93"/>
      <c r="R28" s="93"/>
      <c r="S28" s="93"/>
      <c r="T28" s="93"/>
    </row>
    <row r="29" spans="1:20">
      <c r="A29" s="9"/>
      <c r="B29" s="196" t="s">
        <v>49</v>
      </c>
      <c r="C29" s="188">
        <v>4775</v>
      </c>
      <c r="D29" s="188">
        <v>4200</v>
      </c>
      <c r="E29" s="188">
        <v>3800</v>
      </c>
      <c r="F29" s="188">
        <v>4890</v>
      </c>
      <c r="G29" s="188">
        <v>2715</v>
      </c>
      <c r="H29" s="167">
        <v>10508</v>
      </c>
      <c r="I29" s="170">
        <v>287.03499079189686</v>
      </c>
      <c r="J29" s="170">
        <v>387.03499079189686</v>
      </c>
      <c r="K29" s="170">
        <v>-44.478527607361961</v>
      </c>
      <c r="L29" s="11"/>
      <c r="M29" s="111"/>
      <c r="O29" s="93"/>
      <c r="P29" s="93"/>
      <c r="Q29" s="93"/>
      <c r="R29" s="93"/>
      <c r="S29" s="93"/>
      <c r="T29" s="93"/>
    </row>
    <row r="30" spans="1:20">
      <c r="A30" s="9"/>
      <c r="B30" s="196" t="s">
        <v>173</v>
      </c>
      <c r="C30" s="188"/>
      <c r="D30" s="188"/>
      <c r="E30" s="188"/>
      <c r="F30" s="188"/>
      <c r="G30" s="188"/>
      <c r="H30" s="167">
        <v>10314</v>
      </c>
      <c r="I30" s="170"/>
      <c r="J30" s="170"/>
      <c r="K30" s="170"/>
      <c r="L30" s="11"/>
      <c r="M30" s="111"/>
      <c r="O30" s="93"/>
      <c r="P30" s="93"/>
      <c r="Q30" s="93"/>
      <c r="R30" s="93"/>
      <c r="S30" s="93"/>
      <c r="T30" s="93"/>
    </row>
    <row r="31" spans="1:20">
      <c r="A31" s="9"/>
      <c r="B31" s="196" t="s">
        <v>48</v>
      </c>
      <c r="C31" s="188">
        <v>753</v>
      </c>
      <c r="D31" s="188">
        <v>46150</v>
      </c>
      <c r="E31" s="188">
        <v>6241</v>
      </c>
      <c r="F31" s="188">
        <v>5328</v>
      </c>
      <c r="G31" s="188">
        <v>4109</v>
      </c>
      <c r="H31" s="167">
        <v>9102</v>
      </c>
      <c r="I31" s="170">
        <v>121.51375030421025</v>
      </c>
      <c r="J31" s="170">
        <v>221.51375030421025</v>
      </c>
      <c r="K31" s="170">
        <v>-22.879129129129126</v>
      </c>
      <c r="L31" s="11"/>
      <c r="M31" s="111"/>
      <c r="O31" s="93"/>
      <c r="P31" s="93"/>
      <c r="Q31" s="93"/>
      <c r="R31" s="93"/>
      <c r="S31" s="93"/>
      <c r="T31" s="93"/>
    </row>
    <row r="32" spans="1:20">
      <c r="A32" s="90"/>
      <c r="B32" s="196" t="s">
        <v>56</v>
      </c>
      <c r="C32" s="188">
        <v>864</v>
      </c>
      <c r="D32" s="188">
        <v>2061</v>
      </c>
      <c r="E32" s="188">
        <v>11947</v>
      </c>
      <c r="F32" s="188">
        <v>11649</v>
      </c>
      <c r="G32" s="188">
        <v>7728</v>
      </c>
      <c r="H32" s="167">
        <v>8791</v>
      </c>
      <c r="I32" s="170">
        <v>13.755175983436851</v>
      </c>
      <c r="J32" s="170">
        <v>113.75517598343686</v>
      </c>
      <c r="K32" s="170">
        <v>-33.659541591552923</v>
      </c>
      <c r="L32" s="92"/>
      <c r="O32" s="93"/>
      <c r="P32" s="93"/>
      <c r="Q32" s="93"/>
      <c r="R32" s="93"/>
      <c r="S32" s="93"/>
    </row>
    <row r="33" spans="1:38" ht="15.75" customHeight="1">
      <c r="A33" s="9"/>
      <c r="B33" s="196" t="s">
        <v>59</v>
      </c>
      <c r="C33" s="188">
        <v>0</v>
      </c>
      <c r="D33" s="188">
        <v>0</v>
      </c>
      <c r="E33" s="188">
        <v>0</v>
      </c>
      <c r="F33" s="188">
        <v>0</v>
      </c>
      <c r="G33" s="188">
        <v>3961</v>
      </c>
      <c r="H33" s="167">
        <v>2836</v>
      </c>
      <c r="I33" s="170">
        <v>-28.401918707397122</v>
      </c>
      <c r="J33" s="170">
        <v>71.59808129260287</v>
      </c>
      <c r="K33" s="170"/>
      <c r="L33" s="11"/>
    </row>
    <row r="34" spans="1:38" ht="18.75" customHeight="1">
      <c r="A34" s="9"/>
      <c r="B34" s="190"/>
      <c r="C34" s="172"/>
      <c r="D34" s="172"/>
      <c r="E34" s="172"/>
      <c r="F34" s="172"/>
      <c r="G34" s="172"/>
      <c r="H34" s="173"/>
      <c r="I34" s="174"/>
      <c r="J34" s="174"/>
      <c r="K34" s="174"/>
      <c r="L34" s="11"/>
    </row>
    <row r="35" spans="1:38" ht="15.75" customHeight="1">
      <c r="A35" s="9"/>
      <c r="B35" s="163" t="s">
        <v>3</v>
      </c>
      <c r="C35" s="175"/>
      <c r="D35" s="176">
        <v>-3.7315448055416089</v>
      </c>
      <c r="E35" s="168">
        <v>7.5157380560562093</v>
      </c>
      <c r="F35" s="168">
        <v>15.713776144349323</v>
      </c>
      <c r="G35" s="168">
        <v>-9.2746806398345534</v>
      </c>
      <c r="H35" s="177">
        <v>20.09073399282164</v>
      </c>
      <c r="I35" s="178"/>
      <c r="J35" s="178"/>
      <c r="K35" s="178"/>
      <c r="L35" s="11"/>
    </row>
    <row r="36" spans="1:38" ht="14.25" customHeight="1">
      <c r="A36" s="9"/>
      <c r="B36" s="149"/>
      <c r="C36" s="157"/>
      <c r="D36" s="157"/>
      <c r="E36" s="157"/>
      <c r="F36" s="157"/>
      <c r="G36" s="157"/>
      <c r="H36" s="153"/>
      <c r="I36" s="154"/>
      <c r="J36" s="154"/>
      <c r="K36" s="154"/>
      <c r="L36" s="11"/>
      <c r="M36" s="71"/>
    </row>
    <row r="37" spans="1:38" s="57" customFormat="1">
      <c r="A37" s="9"/>
      <c r="B37" s="156"/>
      <c r="C37" s="236" t="s">
        <v>184</v>
      </c>
      <c r="D37" s="236"/>
      <c r="E37" s="236"/>
      <c r="F37" s="236"/>
      <c r="G37" s="236"/>
      <c r="H37" s="236"/>
      <c r="I37" s="236"/>
      <c r="J37" s="236"/>
      <c r="K37" s="236"/>
      <c r="L37" s="92"/>
      <c r="M37" s="72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</row>
    <row r="38" spans="1:38" s="57" customFormat="1">
      <c r="A38" s="58"/>
      <c r="B38" s="134"/>
      <c r="C38" s="135"/>
      <c r="D38" s="135"/>
      <c r="E38" s="135"/>
      <c r="F38" s="136"/>
      <c r="G38" s="136"/>
      <c r="H38" s="136"/>
      <c r="I38" s="137"/>
      <c r="J38" s="137"/>
      <c r="K38" s="134"/>
      <c r="L38" s="77"/>
      <c r="M38" s="72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</row>
    <row r="39" spans="1:38" s="57" customFormat="1">
      <c r="A39" s="58"/>
      <c r="B39" s="134"/>
      <c r="C39" s="135"/>
      <c r="D39" s="135"/>
      <c r="E39" s="135"/>
      <c r="F39" s="136"/>
      <c r="G39" s="136"/>
      <c r="H39" s="136"/>
      <c r="I39" s="137"/>
      <c r="J39" s="137"/>
      <c r="K39" s="134"/>
      <c r="L39" s="77"/>
      <c r="M39" s="72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</row>
    <row r="40" spans="1:38" s="57" customFormat="1">
      <c r="A40" s="58"/>
      <c r="B40" s="134"/>
      <c r="C40" s="135"/>
      <c r="D40" s="135"/>
      <c r="E40" s="135"/>
      <c r="F40" s="136"/>
      <c r="G40" s="136"/>
      <c r="H40" s="136"/>
      <c r="I40" s="137"/>
      <c r="J40" s="137"/>
      <c r="K40" s="134"/>
      <c r="L40" s="77"/>
      <c r="M40" s="72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4"/>
    </row>
    <row r="41" spans="1:38" s="57" customFormat="1">
      <c r="A41" s="58"/>
      <c r="B41" s="134"/>
      <c r="C41" s="135"/>
      <c r="D41" s="135"/>
      <c r="E41" s="135"/>
      <c r="F41" s="136"/>
      <c r="G41" s="136"/>
      <c r="H41" s="136"/>
      <c r="I41" s="137"/>
      <c r="J41" s="137"/>
      <c r="K41" s="134"/>
      <c r="L41" s="77"/>
      <c r="M41" s="72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54"/>
      <c r="AI41" s="54"/>
      <c r="AJ41" s="54"/>
      <c r="AK41" s="54"/>
      <c r="AL41" s="54"/>
    </row>
    <row r="42" spans="1:38" s="57" customFormat="1">
      <c r="A42" s="58"/>
      <c r="B42" s="134"/>
      <c r="C42" s="135"/>
      <c r="D42" s="135"/>
      <c r="E42" s="135"/>
      <c r="F42" s="136"/>
      <c r="G42" s="136"/>
      <c r="H42" s="136"/>
      <c r="I42" s="137"/>
      <c r="J42" s="137"/>
      <c r="K42" s="134"/>
      <c r="L42" s="77"/>
      <c r="M42" s="72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  <c r="Z42" s="54"/>
      <c r="AA42" s="54"/>
      <c r="AB42" s="54"/>
      <c r="AC42" s="54"/>
      <c r="AD42" s="54"/>
      <c r="AE42" s="54"/>
      <c r="AF42" s="54"/>
      <c r="AG42" s="54"/>
      <c r="AH42" s="54"/>
      <c r="AI42" s="54"/>
      <c r="AJ42" s="54"/>
      <c r="AK42" s="54"/>
      <c r="AL42" s="54"/>
    </row>
    <row r="43" spans="1:38" s="57" customFormat="1">
      <c r="A43" s="58"/>
      <c r="B43" s="134"/>
      <c r="C43" s="135"/>
      <c r="D43" s="135"/>
      <c r="E43" s="135"/>
      <c r="F43" s="136"/>
      <c r="G43" s="136"/>
      <c r="H43" s="136"/>
      <c r="I43" s="137"/>
      <c r="J43" s="137"/>
      <c r="K43" s="134"/>
      <c r="L43" s="77"/>
      <c r="M43" s="72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4"/>
      <c r="AB43" s="54"/>
      <c r="AC43" s="54"/>
      <c r="AD43" s="54"/>
      <c r="AE43" s="54"/>
      <c r="AF43" s="54"/>
      <c r="AG43" s="54"/>
      <c r="AH43" s="54"/>
      <c r="AI43" s="54"/>
      <c r="AJ43" s="54"/>
      <c r="AK43" s="54"/>
      <c r="AL43" s="54"/>
    </row>
    <row r="44" spans="1:38" s="57" customFormat="1">
      <c r="A44" s="58"/>
      <c r="B44" s="134"/>
      <c r="C44" s="135"/>
      <c r="D44" s="135"/>
      <c r="E44" s="135"/>
      <c r="F44" s="136"/>
      <c r="G44" s="136"/>
      <c r="H44" s="136"/>
      <c r="I44" s="137"/>
      <c r="J44" s="137"/>
      <c r="K44" s="134"/>
      <c r="L44" s="77"/>
      <c r="M44" s="72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54"/>
      <c r="AD44" s="54"/>
      <c r="AE44" s="54"/>
      <c r="AF44" s="54"/>
      <c r="AG44" s="54"/>
      <c r="AH44" s="54"/>
      <c r="AI44" s="54"/>
      <c r="AJ44" s="54"/>
      <c r="AK44" s="54"/>
      <c r="AL44" s="54"/>
    </row>
    <row r="45" spans="1:38" s="57" customFormat="1">
      <c r="A45" s="58"/>
      <c r="B45" s="134"/>
      <c r="C45" s="135"/>
      <c r="D45" s="135"/>
      <c r="E45" s="135"/>
      <c r="F45" s="136"/>
      <c r="G45" s="136"/>
      <c r="H45" s="136"/>
      <c r="I45" s="137"/>
      <c r="J45" s="137"/>
      <c r="K45" s="134"/>
      <c r="L45" s="77"/>
      <c r="M45" s="72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  <c r="Z45" s="54"/>
      <c r="AA45" s="54"/>
      <c r="AB45" s="54"/>
      <c r="AC45" s="54"/>
      <c r="AD45" s="54"/>
      <c r="AE45" s="54"/>
      <c r="AF45" s="54"/>
      <c r="AG45" s="54"/>
      <c r="AH45" s="54"/>
      <c r="AI45" s="54"/>
      <c r="AJ45" s="54"/>
      <c r="AK45" s="54"/>
      <c r="AL45" s="54"/>
    </row>
    <row r="46" spans="1:38" s="57" customFormat="1">
      <c r="A46" s="58"/>
      <c r="B46" s="134"/>
      <c r="C46" s="135"/>
      <c r="D46" s="135"/>
      <c r="E46" s="135"/>
      <c r="F46" s="136"/>
      <c r="G46" s="136"/>
      <c r="H46" s="136"/>
      <c r="I46" s="137"/>
      <c r="J46" s="137"/>
      <c r="K46" s="134"/>
      <c r="L46" s="77"/>
      <c r="M46" s="72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4"/>
      <c r="AC46" s="54"/>
      <c r="AD46" s="54"/>
      <c r="AE46" s="54"/>
      <c r="AF46" s="54"/>
      <c r="AG46" s="54"/>
      <c r="AH46" s="54"/>
      <c r="AI46" s="54"/>
      <c r="AJ46" s="54"/>
      <c r="AK46" s="54"/>
      <c r="AL46" s="54"/>
    </row>
    <row r="47" spans="1:38" s="57" customFormat="1">
      <c r="A47" s="58"/>
      <c r="B47" s="134"/>
      <c r="C47" s="135"/>
      <c r="D47" s="135"/>
      <c r="E47" s="135"/>
      <c r="F47" s="136"/>
      <c r="G47" s="136"/>
      <c r="H47" s="136"/>
      <c r="I47" s="137"/>
      <c r="J47" s="137"/>
      <c r="K47" s="134"/>
      <c r="L47" s="77"/>
      <c r="M47" s="72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4"/>
      <c r="AB47" s="54"/>
      <c r="AC47" s="54"/>
      <c r="AD47" s="54"/>
      <c r="AE47" s="54"/>
      <c r="AF47" s="54"/>
      <c r="AG47" s="54"/>
      <c r="AH47" s="54"/>
      <c r="AI47" s="54"/>
      <c r="AJ47" s="54"/>
      <c r="AK47" s="54"/>
      <c r="AL47" s="54"/>
    </row>
    <row r="48" spans="1:38" s="57" customFormat="1">
      <c r="A48" s="58"/>
      <c r="B48" s="134"/>
      <c r="C48" s="135"/>
      <c r="D48" s="135"/>
      <c r="E48" s="135"/>
      <c r="F48" s="136"/>
      <c r="G48" s="136"/>
      <c r="H48" s="136"/>
      <c r="I48" s="137"/>
      <c r="J48" s="137"/>
      <c r="K48" s="134"/>
      <c r="L48" s="77"/>
      <c r="M48" s="72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  <c r="AA48" s="54"/>
      <c r="AB48" s="54"/>
      <c r="AC48" s="54"/>
      <c r="AD48" s="54"/>
      <c r="AE48" s="54"/>
      <c r="AF48" s="54"/>
      <c r="AG48" s="54"/>
      <c r="AH48" s="54"/>
      <c r="AI48" s="54"/>
      <c r="AJ48" s="54"/>
      <c r="AK48" s="54"/>
      <c r="AL48" s="54"/>
    </row>
    <row r="49" spans="1:38" s="57" customFormat="1">
      <c r="A49" s="58"/>
      <c r="B49" s="134"/>
      <c r="C49" s="135"/>
      <c r="D49" s="135"/>
      <c r="E49" s="135"/>
      <c r="F49" s="136"/>
      <c r="G49" s="136"/>
      <c r="H49" s="136"/>
      <c r="I49" s="137"/>
      <c r="J49" s="137"/>
      <c r="K49" s="134"/>
      <c r="L49" s="77"/>
      <c r="M49" s="72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54"/>
      <c r="AF49" s="54"/>
      <c r="AG49" s="54"/>
      <c r="AH49" s="54"/>
      <c r="AI49" s="54"/>
      <c r="AJ49" s="54"/>
      <c r="AK49" s="54"/>
      <c r="AL49" s="54"/>
    </row>
    <row r="50" spans="1:38" s="57" customFormat="1">
      <c r="A50" s="58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  <c r="Z50" s="54"/>
      <c r="AA50" s="54"/>
      <c r="AB50" s="54"/>
      <c r="AC50" s="54"/>
      <c r="AD50" s="54"/>
      <c r="AE50" s="54"/>
      <c r="AF50" s="54"/>
      <c r="AG50" s="54"/>
      <c r="AH50" s="54"/>
      <c r="AI50" s="54"/>
      <c r="AJ50" s="54"/>
      <c r="AK50" s="54"/>
      <c r="AL50" s="54"/>
    </row>
    <row r="51" spans="1:38" s="57" customFormat="1">
      <c r="A51" s="58"/>
      <c r="B51" s="134"/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  <c r="Z51" s="54"/>
      <c r="AA51" s="54"/>
      <c r="AB51" s="54"/>
      <c r="AC51" s="54"/>
      <c r="AD51" s="54"/>
      <c r="AE51" s="54"/>
      <c r="AF51" s="54"/>
      <c r="AG51" s="54"/>
      <c r="AH51" s="54"/>
      <c r="AI51" s="54"/>
      <c r="AJ51" s="54"/>
      <c r="AK51" s="54"/>
      <c r="AL51" s="54"/>
    </row>
    <row r="52" spans="1:38" s="57" customFormat="1">
      <c r="A52" s="58"/>
      <c r="B52" s="126" t="s">
        <v>180</v>
      </c>
      <c r="C52" s="135"/>
      <c r="D52" s="135"/>
      <c r="E52" s="135"/>
      <c r="F52" s="136"/>
      <c r="G52" s="136"/>
      <c r="H52" s="136"/>
      <c r="I52" s="137"/>
      <c r="J52" s="137"/>
      <c r="K52" s="134"/>
      <c r="L52" s="77"/>
      <c r="M52" s="72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  <c r="Z52" s="54"/>
      <c r="AA52" s="54"/>
      <c r="AB52" s="54"/>
      <c r="AC52" s="54"/>
      <c r="AD52" s="54"/>
      <c r="AE52" s="54"/>
      <c r="AF52" s="54"/>
      <c r="AG52" s="54"/>
      <c r="AH52" s="54"/>
      <c r="AI52" s="54"/>
      <c r="AJ52" s="54"/>
      <c r="AK52" s="54"/>
      <c r="AL52" s="54"/>
    </row>
    <row r="53" spans="1:38" s="57" customFormat="1">
      <c r="A53" s="58"/>
      <c r="B53" s="128" t="s">
        <v>174</v>
      </c>
      <c r="C53" s="135"/>
      <c r="D53" s="135"/>
      <c r="E53" s="135"/>
      <c r="F53" s="136"/>
      <c r="G53" s="136"/>
      <c r="H53" s="136"/>
      <c r="I53" s="137"/>
      <c r="J53" s="137"/>
      <c r="K53" s="134"/>
      <c r="L53" s="77"/>
      <c r="M53" s="72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  <c r="Z53" s="54"/>
      <c r="AA53" s="54"/>
      <c r="AB53" s="54"/>
      <c r="AC53" s="54"/>
      <c r="AD53" s="54"/>
      <c r="AE53" s="54"/>
      <c r="AF53" s="54"/>
      <c r="AG53" s="54"/>
      <c r="AH53" s="54"/>
      <c r="AI53" s="54"/>
      <c r="AJ53" s="54"/>
      <c r="AK53" s="54"/>
      <c r="AL53" s="54"/>
    </row>
    <row r="54" spans="1:38" s="54" customFormat="1">
      <c r="A54" s="68"/>
      <c r="B54" s="127" t="s">
        <v>32</v>
      </c>
      <c r="C54" s="159"/>
      <c r="D54" s="159"/>
      <c r="E54" s="159"/>
      <c r="F54" s="160"/>
      <c r="G54" s="160"/>
      <c r="H54" s="160"/>
      <c r="I54" s="161"/>
      <c r="J54" s="161"/>
      <c r="K54" s="139"/>
      <c r="L54" s="78"/>
      <c r="M54" s="72"/>
    </row>
    <row r="55" spans="1:38" s="54" customFormat="1">
      <c r="A55" s="73"/>
      <c r="B55" s="72"/>
      <c r="C55" s="74"/>
      <c r="D55" s="74"/>
      <c r="E55" s="74"/>
      <c r="F55" s="75"/>
      <c r="G55" s="75"/>
      <c r="H55" s="75"/>
      <c r="I55" s="76"/>
      <c r="J55" s="76"/>
      <c r="K55" s="72"/>
      <c r="L55" s="72"/>
    </row>
    <row r="56" spans="1:38" s="54" customFormat="1">
      <c r="A56" s="73"/>
      <c r="B56" s="63" t="str">
        <f>+B14</f>
        <v>Usaquén</v>
      </c>
      <c r="C56" s="53">
        <f>+H14/$H$13*100</f>
        <v>30.481004830173109</v>
      </c>
      <c r="D56" s="63"/>
      <c r="E56" s="63"/>
      <c r="F56" s="63"/>
      <c r="G56" s="63"/>
    </row>
    <row r="57" spans="1:38" s="54" customFormat="1">
      <c r="B57" s="63" t="str">
        <f t="shared" ref="B57:B75" si="0">+B15</f>
        <v>Suba</v>
      </c>
      <c r="C57" s="53">
        <f t="shared" ref="C57:C75" si="1">+H15/$H$13*100</f>
        <v>21.379642146298821</v>
      </c>
      <c r="D57" s="63"/>
      <c r="E57" s="63"/>
      <c r="F57" s="63"/>
      <c r="G57" s="63"/>
    </row>
    <row r="58" spans="1:38" s="54" customFormat="1">
      <c r="B58" s="63" t="str">
        <f t="shared" si="0"/>
        <v>Chapinero</v>
      </c>
      <c r="C58" s="53">
        <f t="shared" si="1"/>
        <v>13.122930172168946</v>
      </c>
    </row>
    <row r="59" spans="1:38" s="54" customFormat="1">
      <c r="B59" s="63" t="str">
        <f t="shared" si="0"/>
        <v>Kennedy</v>
      </c>
      <c r="C59" s="53">
        <f t="shared" si="1"/>
        <v>7.3162330124386203</v>
      </c>
    </row>
    <row r="60" spans="1:38" s="54" customFormat="1">
      <c r="B60" s="63" t="str">
        <f t="shared" si="0"/>
        <v>Engativá</v>
      </c>
      <c r="C60" s="53">
        <f t="shared" si="1"/>
        <v>7.0704650801718518</v>
      </c>
      <c r="D60" s="63"/>
      <c r="E60" s="63"/>
      <c r="F60" s="63"/>
      <c r="G60" s="63"/>
      <c r="H60" s="63"/>
    </row>
    <row r="61" spans="1:38" s="83" customFormat="1">
      <c r="A61" s="54"/>
      <c r="B61" s="63" t="str">
        <f t="shared" si="0"/>
        <v>Fontibón</v>
      </c>
      <c r="C61" s="53">
        <f t="shared" si="1"/>
        <v>7.0643772707474408</v>
      </c>
      <c r="D61" s="63"/>
      <c r="E61" s="63"/>
      <c r="F61" s="63"/>
      <c r="G61" s="63"/>
      <c r="H61" s="63"/>
      <c r="I61" s="54"/>
      <c r="J61" s="54"/>
      <c r="K61" s="54"/>
      <c r="L61" s="54"/>
    </row>
    <row r="62" spans="1:38" s="83" customFormat="1">
      <c r="B62" s="63" t="str">
        <f t="shared" si="0"/>
        <v>Ciudad Bolívar</v>
      </c>
      <c r="C62" s="53">
        <f t="shared" si="1"/>
        <v>2.9594418310904427</v>
      </c>
      <c r="D62" s="112"/>
    </row>
    <row r="63" spans="1:38" s="83" customFormat="1">
      <c r="B63" s="63" t="str">
        <f t="shared" si="0"/>
        <v>Teusaquillo</v>
      </c>
      <c r="C63" s="53">
        <f t="shared" si="1"/>
        <v>2.6966586904683956</v>
      </c>
      <c r="D63" s="112"/>
    </row>
    <row r="64" spans="1:38" s="83" customFormat="1">
      <c r="B64" s="63" t="str">
        <f t="shared" si="0"/>
        <v>Santafé</v>
      </c>
      <c r="C64" s="53">
        <f t="shared" si="1"/>
        <v>2.1252148525907026</v>
      </c>
      <c r="D64" s="112"/>
    </row>
    <row r="65" spans="2:5" s="83" customFormat="1">
      <c r="B65" s="63" t="str">
        <f t="shared" si="0"/>
        <v>Barrios Unidos</v>
      </c>
      <c r="C65" s="53">
        <f t="shared" si="1"/>
        <v>1.8392192012137079</v>
      </c>
      <c r="D65" s="112"/>
    </row>
    <row r="66" spans="2:5" s="83" customFormat="1">
      <c r="B66" s="63" t="str">
        <f t="shared" si="0"/>
        <v>Puente Aranda</v>
      </c>
      <c r="C66" s="53">
        <f t="shared" si="1"/>
        <v>1.1826993215596266</v>
      </c>
      <c r="D66" s="112"/>
    </row>
    <row r="67" spans="2:5" s="83" customFormat="1">
      <c r="B67" s="63" t="str">
        <f t="shared" si="0"/>
        <v>San Cristóbal</v>
      </c>
      <c r="C67" s="53">
        <f t="shared" si="1"/>
        <v>0.60792689723405424</v>
      </c>
      <c r="D67" s="112"/>
    </row>
    <row r="68" spans="2:5" s="83" customFormat="1">
      <c r="B68" s="63" t="str">
        <f t="shared" si="0"/>
        <v>Usme</v>
      </c>
      <c r="C68" s="53">
        <f t="shared" si="1"/>
        <v>0.51667545165304829</v>
      </c>
      <c r="D68" s="112"/>
    </row>
    <row r="69" spans="2:5" s="83" customFormat="1">
      <c r="B69" s="63" t="str">
        <f t="shared" si="0"/>
        <v>Rafael Uribe Uribe</v>
      </c>
      <c r="C69" s="53">
        <f t="shared" si="1"/>
        <v>0.46957157369654628</v>
      </c>
      <c r="D69" s="112"/>
      <c r="E69" s="106"/>
    </row>
    <row r="70" spans="2:5" s="83" customFormat="1">
      <c r="B70" s="63" t="str">
        <f t="shared" si="0"/>
        <v>Antonio Nariño</v>
      </c>
      <c r="C70" s="53">
        <f t="shared" si="1"/>
        <v>0.25803114549579842</v>
      </c>
      <c r="D70" s="112"/>
      <c r="E70" s="106"/>
    </row>
    <row r="71" spans="2:5" s="83" customFormat="1">
      <c r="B71" s="63" t="str">
        <f t="shared" si="0"/>
        <v>Bosa</v>
      </c>
      <c r="C71" s="53">
        <f t="shared" si="1"/>
        <v>0.23011043680470594</v>
      </c>
      <c r="D71" s="112"/>
      <c r="E71" s="106"/>
    </row>
    <row r="72" spans="2:5" s="83" customFormat="1">
      <c r="B72" s="63" t="str">
        <f t="shared" si="0"/>
        <v>Sin información**</v>
      </c>
      <c r="C72" s="53">
        <f t="shared" si="1"/>
        <v>0.22586210936464948</v>
      </c>
      <c r="D72" s="112"/>
      <c r="E72" s="106"/>
    </row>
    <row r="73" spans="2:5" s="83" customFormat="1">
      <c r="B73" s="63" t="str">
        <f t="shared" si="0"/>
        <v>Tunjuelito</v>
      </c>
      <c r="C73" s="53">
        <f t="shared" si="1"/>
        <v>0.19932101216182271</v>
      </c>
      <c r="D73" s="112"/>
      <c r="E73" s="106"/>
    </row>
    <row r="74" spans="2:5" s="83" customFormat="1">
      <c r="B74" s="63" t="str">
        <f t="shared" si="0"/>
        <v>Los Mártires</v>
      </c>
      <c r="C74" s="53">
        <f t="shared" si="1"/>
        <v>0.19251054910070137</v>
      </c>
      <c r="D74" s="112"/>
      <c r="E74" s="106"/>
    </row>
    <row r="75" spans="2:5" s="83" customFormat="1">
      <c r="B75" s="63" t="str">
        <f t="shared" si="0"/>
        <v>La Candelaria</v>
      </c>
      <c r="C75" s="53">
        <f t="shared" si="1"/>
        <v>6.2104415567010469E-2</v>
      </c>
      <c r="D75" s="112"/>
      <c r="E75" s="106"/>
    </row>
    <row r="76" spans="2:5" s="83" customFormat="1">
      <c r="B76" s="109"/>
      <c r="C76" s="113"/>
      <c r="D76" s="112"/>
      <c r="E76" s="106"/>
    </row>
    <row r="77" spans="2:5" s="83" customFormat="1">
      <c r="B77" s="109"/>
      <c r="C77" s="113"/>
      <c r="D77" s="112"/>
      <c r="E77" s="106"/>
    </row>
    <row r="78" spans="2:5" s="83" customFormat="1">
      <c r="B78" s="109"/>
      <c r="C78" s="113"/>
      <c r="D78" s="112"/>
      <c r="E78" s="106"/>
    </row>
    <row r="79" spans="2:5" s="83" customFormat="1">
      <c r="B79" s="109"/>
      <c r="C79" s="113"/>
      <c r="D79" s="112"/>
      <c r="E79" s="106"/>
    </row>
    <row r="80" spans="2:5" s="83" customFormat="1">
      <c r="B80" s="109"/>
      <c r="C80" s="113"/>
      <c r="D80" s="112"/>
      <c r="E80" s="106"/>
    </row>
    <row r="81" spans="2:5" s="83" customFormat="1">
      <c r="B81" s="109"/>
      <c r="C81" s="113"/>
      <c r="D81" s="112"/>
      <c r="E81" s="106"/>
    </row>
    <row r="82" spans="2:5" s="83" customFormat="1">
      <c r="B82" s="109"/>
      <c r="C82" s="113"/>
      <c r="D82" s="112"/>
      <c r="E82" s="106"/>
    </row>
    <row r="83" spans="2:5" s="83" customFormat="1">
      <c r="B83" s="109"/>
      <c r="C83" s="113"/>
      <c r="D83" s="112"/>
      <c r="E83" s="106"/>
    </row>
    <row r="84" spans="2:5" s="83" customFormat="1">
      <c r="B84" s="109"/>
      <c r="C84" s="113"/>
      <c r="D84" s="112"/>
      <c r="E84" s="106"/>
    </row>
    <row r="85" spans="2:5" s="83" customFormat="1">
      <c r="B85" s="109"/>
      <c r="C85" s="113"/>
      <c r="D85" s="112"/>
      <c r="E85" s="106"/>
    </row>
    <row r="86" spans="2:5" s="83" customFormat="1">
      <c r="B86" s="109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112"/>
      <c r="C88" s="113"/>
      <c r="D88" s="112"/>
      <c r="E88" s="106"/>
    </row>
    <row r="89" spans="2:5" s="83" customFormat="1">
      <c r="B89" s="112"/>
      <c r="C89" s="113"/>
      <c r="D89" s="112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5" s="83" customFormat="1">
      <c r="B129" s="93"/>
      <c r="D129" s="108"/>
      <c r="E129" s="106"/>
    </row>
    <row r="130" spans="2:5" s="83" customFormat="1">
      <c r="B130" s="93"/>
      <c r="D130" s="108"/>
      <c r="E130" s="106"/>
    </row>
    <row r="131" spans="2:5" s="83" customFormat="1">
      <c r="B131" s="93"/>
      <c r="D131" s="108"/>
      <c r="E131" s="106"/>
    </row>
    <row r="132" spans="2:5" s="83" customFormat="1">
      <c r="B132" s="93"/>
      <c r="D132" s="108"/>
      <c r="E132" s="106"/>
    </row>
    <row r="133" spans="2:5" s="83" customFormat="1">
      <c r="B133" s="93"/>
      <c r="D133" s="108"/>
      <c r="E133" s="106"/>
    </row>
    <row r="134" spans="2:5" s="83" customFormat="1">
      <c r="B134" s="93"/>
      <c r="D134" s="108"/>
      <c r="E134" s="106"/>
    </row>
    <row r="135" spans="2:5" s="83" customFormat="1">
      <c r="B135" s="93"/>
      <c r="D135" s="108"/>
      <c r="E135" s="106"/>
    </row>
    <row r="136" spans="2:5" s="83" customFormat="1">
      <c r="B136" s="93"/>
      <c r="D136" s="108"/>
      <c r="E136" s="106"/>
    </row>
    <row r="137" spans="2:5" s="83" customFormat="1">
      <c r="B137" s="93"/>
      <c r="D137" s="108"/>
      <c r="E137" s="106"/>
    </row>
    <row r="138" spans="2:5" s="83" customFormat="1">
      <c r="B138" s="93"/>
      <c r="D138" s="108"/>
      <c r="E138" s="106"/>
    </row>
    <row r="139" spans="2:5" s="83" customFormat="1">
      <c r="D139" s="108"/>
      <c r="E139" s="106"/>
    </row>
    <row r="140" spans="2:5" s="83" customFormat="1">
      <c r="D140" s="108"/>
      <c r="E140" s="106"/>
    </row>
    <row r="141" spans="2:5" s="83" customFormat="1">
      <c r="D141" s="108"/>
      <c r="E141" s="106"/>
    </row>
    <row r="142" spans="2:5" s="83" customFormat="1">
      <c r="D142" s="108"/>
      <c r="E142" s="106"/>
    </row>
    <row r="143" spans="2:5" s="83" customFormat="1">
      <c r="D143" s="108"/>
      <c r="E143" s="106"/>
    </row>
    <row r="144" spans="2:5" s="83" customFormat="1">
      <c r="D144" s="108"/>
      <c r="E144" s="106"/>
    </row>
    <row r="145" spans="1:38" s="83" customFormat="1">
      <c r="D145" s="108"/>
      <c r="E145" s="106"/>
    </row>
    <row r="146" spans="1:38" s="83" customFormat="1">
      <c r="D146" s="108"/>
      <c r="E146" s="106"/>
    </row>
    <row r="147" spans="1:38" s="83" customFormat="1">
      <c r="D147" s="108"/>
      <c r="E147" s="106"/>
    </row>
    <row r="148" spans="1:38" s="83" customFormat="1"/>
    <row r="149" spans="1:38" s="83" customFormat="1"/>
    <row r="150" spans="1:38" s="83" customFormat="1"/>
    <row r="151" spans="1:38" s="83" customFormat="1"/>
    <row r="152" spans="1:38" s="83" customFormat="1"/>
    <row r="153" spans="1:38" s="85" customFormat="1">
      <c r="A153" s="83"/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1:38" s="85" customFormat="1"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1:38" s="85" customFormat="1"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1:38" s="85" customFormat="1"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1:38" s="85" customFormat="1"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1:38" s="85" customFormat="1"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1:38" s="85" customFormat="1"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1:38" s="85" customFormat="1"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5:38" s="85" customFormat="1"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5:38" s="85" customFormat="1"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5:38" s="85" customFormat="1"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  <row r="164" spans="15:38" s="85" customFormat="1">
      <c r="O164" s="83"/>
      <c r="P164" s="83"/>
      <c r="Q164" s="83"/>
      <c r="R164" s="83"/>
      <c r="S164" s="83"/>
      <c r="T164" s="83"/>
      <c r="U164" s="83"/>
      <c r="V164" s="83"/>
      <c r="W164" s="83"/>
      <c r="X164" s="83"/>
      <c r="Y164" s="83"/>
      <c r="Z164" s="83"/>
      <c r="AA164" s="83"/>
      <c r="AB164" s="83"/>
      <c r="AC164" s="83"/>
      <c r="AD164" s="83"/>
      <c r="AE164" s="83"/>
      <c r="AF164" s="83"/>
      <c r="AG164" s="83"/>
      <c r="AH164" s="83"/>
      <c r="AI164" s="83"/>
      <c r="AJ164" s="83"/>
      <c r="AK164" s="83"/>
      <c r="AL164" s="83"/>
    </row>
    <row r="165" spans="15:38" s="85" customFormat="1">
      <c r="O165" s="83"/>
      <c r="P165" s="83"/>
      <c r="Q165" s="83"/>
      <c r="R165" s="83"/>
      <c r="S165" s="83"/>
      <c r="T165" s="83"/>
      <c r="U165" s="83"/>
      <c r="V165" s="83"/>
      <c r="W165" s="83"/>
      <c r="X165" s="83"/>
      <c r="Y165" s="83"/>
      <c r="Z165" s="83"/>
      <c r="AA165" s="83"/>
      <c r="AB165" s="83"/>
      <c r="AC165" s="83"/>
      <c r="AD165" s="83"/>
      <c r="AE165" s="83"/>
      <c r="AF165" s="83"/>
      <c r="AG165" s="83"/>
      <c r="AH165" s="83"/>
      <c r="AI165" s="83"/>
      <c r="AJ165" s="83"/>
      <c r="AK165" s="83"/>
      <c r="AL165" s="83"/>
    </row>
    <row r="166" spans="15:38" s="85" customFormat="1">
      <c r="O166" s="83"/>
      <c r="P166" s="83"/>
      <c r="Q166" s="83"/>
      <c r="R166" s="83"/>
      <c r="S166" s="83"/>
      <c r="T166" s="83"/>
      <c r="U166" s="83"/>
      <c r="V166" s="83"/>
      <c r="W166" s="83"/>
      <c r="X166" s="83"/>
      <c r="Y166" s="83"/>
      <c r="Z166" s="83"/>
      <c r="AA166" s="83"/>
      <c r="AB166" s="83"/>
      <c r="AC166" s="83"/>
      <c r="AD166" s="83"/>
      <c r="AE166" s="83"/>
      <c r="AF166" s="83"/>
      <c r="AG166" s="83"/>
      <c r="AH166" s="83"/>
      <c r="AI166" s="83"/>
      <c r="AJ166" s="83"/>
      <c r="AK166" s="83"/>
      <c r="AL166" s="83"/>
    </row>
    <row r="167" spans="15:38" s="85" customFormat="1">
      <c r="O167" s="83"/>
      <c r="P167" s="83"/>
      <c r="Q167" s="83"/>
      <c r="R167" s="83"/>
      <c r="S167" s="83"/>
      <c r="T167" s="83"/>
      <c r="U167" s="83"/>
      <c r="V167" s="83"/>
      <c r="W167" s="83"/>
      <c r="X167" s="83"/>
      <c r="Y167" s="83"/>
      <c r="Z167" s="83"/>
      <c r="AA167" s="83"/>
      <c r="AB167" s="83"/>
      <c r="AC167" s="83"/>
      <c r="AD167" s="83"/>
      <c r="AE167" s="83"/>
      <c r="AF167" s="83"/>
      <c r="AG167" s="83"/>
      <c r="AH167" s="83"/>
      <c r="AI167" s="83"/>
      <c r="AJ167" s="83"/>
      <c r="AK167" s="83"/>
      <c r="AL167" s="83"/>
    </row>
    <row r="168" spans="15:38" s="85" customFormat="1">
      <c r="O168" s="83"/>
      <c r="P168" s="83"/>
      <c r="Q168" s="83"/>
      <c r="R168" s="83"/>
      <c r="S168" s="83"/>
      <c r="T168" s="83"/>
      <c r="U168" s="83"/>
      <c r="V168" s="83"/>
      <c r="W168" s="83"/>
      <c r="X168" s="83"/>
      <c r="Y168" s="83"/>
      <c r="Z168" s="83"/>
      <c r="AA168" s="83"/>
      <c r="AB168" s="83"/>
      <c r="AC168" s="83"/>
      <c r="AD168" s="83"/>
      <c r="AE168" s="83"/>
      <c r="AF168" s="83"/>
      <c r="AG168" s="83"/>
      <c r="AH168" s="83"/>
      <c r="AI168" s="83"/>
      <c r="AJ168" s="83"/>
      <c r="AK168" s="83"/>
      <c r="AL168" s="83"/>
    </row>
    <row r="169" spans="15:38" s="85" customFormat="1">
      <c r="O169" s="83"/>
      <c r="P169" s="83"/>
      <c r="Q169" s="83"/>
      <c r="R169" s="83"/>
      <c r="S169" s="83"/>
      <c r="T169" s="83"/>
      <c r="U169" s="83"/>
      <c r="V169" s="83"/>
      <c r="W169" s="83"/>
      <c r="X169" s="83"/>
      <c r="Y169" s="83"/>
      <c r="Z169" s="83"/>
      <c r="AA169" s="83"/>
      <c r="AB169" s="83"/>
      <c r="AC169" s="83"/>
      <c r="AD169" s="83"/>
      <c r="AE169" s="83"/>
      <c r="AF169" s="83"/>
      <c r="AG169" s="83"/>
      <c r="AH169" s="83"/>
      <c r="AI169" s="83"/>
      <c r="AJ169" s="83"/>
      <c r="AK169" s="83"/>
      <c r="AL169" s="83"/>
    </row>
    <row r="170" spans="15:38" s="85" customFormat="1">
      <c r="O170" s="83"/>
      <c r="P170" s="83"/>
      <c r="Q170" s="83"/>
      <c r="R170" s="83"/>
      <c r="S170" s="83"/>
      <c r="T170" s="83"/>
      <c r="U170" s="83"/>
      <c r="V170" s="83"/>
      <c r="W170" s="83"/>
      <c r="X170" s="83"/>
      <c r="Y170" s="83"/>
      <c r="Z170" s="83"/>
      <c r="AA170" s="83"/>
      <c r="AB170" s="83"/>
      <c r="AC170" s="83"/>
      <c r="AD170" s="83"/>
      <c r="AE170" s="83"/>
      <c r="AF170" s="83"/>
      <c r="AG170" s="83"/>
      <c r="AH170" s="83"/>
      <c r="AI170" s="83"/>
      <c r="AJ170" s="83"/>
      <c r="AK170" s="83"/>
      <c r="AL170" s="83"/>
    </row>
    <row r="171" spans="15:38" s="85" customFormat="1">
      <c r="O171" s="83"/>
      <c r="P171" s="83"/>
      <c r="Q171" s="83"/>
      <c r="R171" s="83"/>
      <c r="S171" s="83"/>
      <c r="T171" s="83"/>
      <c r="U171" s="83"/>
      <c r="V171" s="83"/>
      <c r="W171" s="83"/>
      <c r="X171" s="83"/>
      <c r="Y171" s="83"/>
      <c r="Z171" s="83"/>
      <c r="AA171" s="83"/>
      <c r="AB171" s="83"/>
      <c r="AC171" s="83"/>
      <c r="AD171" s="83"/>
      <c r="AE171" s="83"/>
      <c r="AF171" s="83"/>
      <c r="AG171" s="83"/>
      <c r="AH171" s="83"/>
      <c r="AI171" s="83"/>
      <c r="AJ171" s="83"/>
      <c r="AK171" s="83"/>
      <c r="AL171" s="83"/>
    </row>
    <row r="172" spans="15:38" s="85" customFormat="1">
      <c r="O172" s="83"/>
      <c r="P172" s="83"/>
      <c r="Q172" s="83"/>
      <c r="R172" s="83"/>
      <c r="S172" s="83"/>
      <c r="T172" s="83"/>
      <c r="U172" s="83"/>
      <c r="V172" s="83"/>
      <c r="W172" s="83"/>
      <c r="X172" s="83"/>
      <c r="Y172" s="83"/>
      <c r="Z172" s="83"/>
      <c r="AA172" s="83"/>
      <c r="AB172" s="83"/>
      <c r="AC172" s="83"/>
      <c r="AD172" s="83"/>
      <c r="AE172" s="83"/>
      <c r="AF172" s="83"/>
      <c r="AG172" s="83"/>
      <c r="AH172" s="83"/>
      <c r="AI172" s="83"/>
      <c r="AJ172" s="83"/>
      <c r="AK172" s="83"/>
      <c r="AL172" s="83"/>
    </row>
    <row r="173" spans="15:38" s="85" customFormat="1">
      <c r="O173" s="83"/>
      <c r="P173" s="83"/>
      <c r="Q173" s="83"/>
      <c r="R173" s="83"/>
      <c r="S173" s="83"/>
      <c r="T173" s="83"/>
      <c r="U173" s="83"/>
      <c r="V173" s="83"/>
      <c r="W173" s="83"/>
      <c r="X173" s="83"/>
      <c r="Y173" s="83"/>
      <c r="Z173" s="83"/>
      <c r="AA173" s="83"/>
      <c r="AB173" s="83"/>
      <c r="AC173" s="83"/>
      <c r="AD173" s="83"/>
      <c r="AE173" s="83"/>
      <c r="AF173" s="83"/>
      <c r="AG173" s="83"/>
      <c r="AH173" s="83"/>
      <c r="AI173" s="83"/>
      <c r="AJ173" s="83"/>
      <c r="AK173" s="83"/>
      <c r="AL173" s="83"/>
    </row>
    <row r="174" spans="15:38" s="85" customFormat="1">
      <c r="O174" s="83"/>
      <c r="P174" s="83"/>
      <c r="Q174" s="83"/>
      <c r="R174" s="83"/>
      <c r="S174" s="83"/>
      <c r="T174" s="83"/>
      <c r="U174" s="83"/>
      <c r="V174" s="83"/>
      <c r="W174" s="83"/>
      <c r="X174" s="83"/>
      <c r="Y174" s="83"/>
      <c r="Z174" s="83"/>
      <c r="AA174" s="83"/>
      <c r="AB174" s="83"/>
      <c r="AC174" s="83"/>
      <c r="AD174" s="83"/>
      <c r="AE174" s="83"/>
      <c r="AF174" s="83"/>
      <c r="AG174" s="83"/>
      <c r="AH174" s="83"/>
      <c r="AI174" s="83"/>
      <c r="AJ174" s="83"/>
      <c r="AK174" s="83"/>
      <c r="AL174" s="83"/>
    </row>
    <row r="175" spans="15:38" s="85" customFormat="1">
      <c r="O175" s="83"/>
      <c r="P175" s="83"/>
      <c r="Q175" s="83"/>
      <c r="R175" s="83"/>
      <c r="S175" s="83"/>
      <c r="T175" s="83"/>
      <c r="U175" s="83"/>
      <c r="V175" s="83"/>
      <c r="W175" s="83"/>
      <c r="X175" s="83"/>
      <c r="Y175" s="83"/>
      <c r="Z175" s="83"/>
      <c r="AA175" s="83"/>
      <c r="AB175" s="83"/>
      <c r="AC175" s="83"/>
      <c r="AD175" s="83"/>
      <c r="AE175" s="83"/>
      <c r="AF175" s="83"/>
      <c r="AG175" s="83"/>
      <c r="AH175" s="83"/>
      <c r="AI175" s="83"/>
      <c r="AJ175" s="83"/>
      <c r="AK175" s="83"/>
      <c r="AL175" s="83"/>
    </row>
    <row r="176" spans="15:38" s="85" customFormat="1">
      <c r="O176" s="83"/>
      <c r="P176" s="83"/>
      <c r="Q176" s="83"/>
      <c r="R176" s="83"/>
      <c r="S176" s="83"/>
      <c r="T176" s="83"/>
      <c r="U176" s="83"/>
      <c r="V176" s="83"/>
      <c r="W176" s="83"/>
      <c r="X176" s="83"/>
      <c r="Y176" s="83"/>
      <c r="Z176" s="83"/>
      <c r="AA176" s="83"/>
      <c r="AB176" s="83"/>
      <c r="AC176" s="83"/>
      <c r="AD176" s="83"/>
      <c r="AE176" s="83"/>
      <c r="AF176" s="83"/>
      <c r="AG176" s="83"/>
      <c r="AH176" s="83"/>
      <c r="AI176" s="83"/>
      <c r="AJ176" s="83"/>
      <c r="AK176" s="83"/>
      <c r="AL176" s="83"/>
    </row>
    <row r="177" spans="15:38" s="85" customFormat="1"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3"/>
      <c r="AA177" s="83"/>
      <c r="AB177" s="83"/>
      <c r="AC177" s="83"/>
      <c r="AD177" s="83"/>
      <c r="AE177" s="83"/>
      <c r="AF177" s="83"/>
      <c r="AG177" s="83"/>
      <c r="AH177" s="83"/>
      <c r="AI177" s="83"/>
      <c r="AJ177" s="83"/>
      <c r="AK177" s="83"/>
      <c r="AL177" s="83"/>
    </row>
    <row r="178" spans="15:38" s="85" customFormat="1">
      <c r="O178" s="83"/>
      <c r="P178" s="83"/>
      <c r="Q178" s="83"/>
      <c r="R178" s="83"/>
      <c r="S178" s="83"/>
      <c r="T178" s="83"/>
      <c r="U178" s="83"/>
      <c r="V178" s="83"/>
      <c r="W178" s="83"/>
      <c r="X178" s="83"/>
      <c r="Y178" s="83"/>
      <c r="Z178" s="83"/>
      <c r="AA178" s="83"/>
      <c r="AB178" s="83"/>
      <c r="AC178" s="83"/>
      <c r="AD178" s="83"/>
      <c r="AE178" s="83"/>
      <c r="AF178" s="83"/>
      <c r="AG178" s="83"/>
      <c r="AH178" s="83"/>
      <c r="AI178" s="83"/>
      <c r="AJ178" s="83"/>
      <c r="AK178" s="83"/>
      <c r="AL178" s="83"/>
    </row>
    <row r="179" spans="15:38" s="85" customFormat="1">
      <c r="O179" s="83"/>
      <c r="P179" s="83"/>
      <c r="Q179" s="83"/>
      <c r="R179" s="83"/>
      <c r="S179" s="83"/>
      <c r="T179" s="83"/>
      <c r="U179" s="83"/>
      <c r="V179" s="83"/>
      <c r="W179" s="83"/>
      <c r="X179" s="83"/>
      <c r="Y179" s="83"/>
      <c r="Z179" s="83"/>
      <c r="AA179" s="83"/>
      <c r="AB179" s="83"/>
      <c r="AC179" s="83"/>
      <c r="AD179" s="83"/>
      <c r="AE179" s="83"/>
      <c r="AF179" s="83"/>
      <c r="AG179" s="83"/>
      <c r="AH179" s="83"/>
      <c r="AI179" s="83"/>
      <c r="AJ179" s="83"/>
      <c r="AK179" s="83"/>
      <c r="AL179" s="83"/>
    </row>
    <row r="180" spans="15:38" s="85" customFormat="1">
      <c r="O180" s="83"/>
      <c r="P180" s="83"/>
      <c r="Q180" s="83"/>
      <c r="R180" s="83"/>
      <c r="S180" s="83"/>
      <c r="T180" s="83"/>
      <c r="U180" s="83"/>
      <c r="V180" s="83"/>
      <c r="W180" s="83"/>
      <c r="X180" s="83"/>
      <c r="Y180" s="83"/>
      <c r="Z180" s="83"/>
      <c r="AA180" s="83"/>
      <c r="AB180" s="83"/>
      <c r="AC180" s="83"/>
      <c r="AD180" s="83"/>
      <c r="AE180" s="83"/>
      <c r="AF180" s="83"/>
      <c r="AG180" s="83"/>
      <c r="AH180" s="83"/>
      <c r="AI180" s="83"/>
      <c r="AJ180" s="83"/>
      <c r="AK180" s="83"/>
      <c r="AL180" s="83"/>
    </row>
    <row r="181" spans="15:38" s="85" customFormat="1">
      <c r="O181" s="83"/>
      <c r="P181" s="83"/>
      <c r="Q181" s="83"/>
      <c r="R181" s="83"/>
      <c r="S181" s="83"/>
      <c r="T181" s="83"/>
      <c r="U181" s="83"/>
      <c r="V181" s="83"/>
      <c r="W181" s="83"/>
      <c r="X181" s="83"/>
      <c r="Y181" s="83"/>
      <c r="Z181" s="83"/>
      <c r="AA181" s="83"/>
      <c r="AB181" s="83"/>
      <c r="AC181" s="83"/>
      <c r="AD181" s="83"/>
      <c r="AE181" s="83"/>
      <c r="AF181" s="83"/>
      <c r="AG181" s="83"/>
      <c r="AH181" s="83"/>
      <c r="AI181" s="83"/>
      <c r="AJ181" s="83"/>
      <c r="AK181" s="83"/>
      <c r="AL181" s="83"/>
    </row>
    <row r="182" spans="15:38" s="85" customFormat="1">
      <c r="O182" s="83"/>
      <c r="P182" s="83"/>
      <c r="Q182" s="83"/>
      <c r="R182" s="83"/>
      <c r="S182" s="83"/>
      <c r="T182" s="83"/>
      <c r="U182" s="83"/>
      <c r="V182" s="83"/>
      <c r="W182" s="83"/>
      <c r="X182" s="83"/>
      <c r="Y182" s="83"/>
      <c r="Z182" s="83"/>
      <c r="AA182" s="83"/>
      <c r="AB182" s="83"/>
      <c r="AC182" s="83"/>
      <c r="AD182" s="83"/>
      <c r="AE182" s="83"/>
      <c r="AF182" s="83"/>
      <c r="AG182" s="83"/>
      <c r="AH182" s="83"/>
      <c r="AI182" s="83"/>
      <c r="AJ182" s="83"/>
      <c r="AK182" s="83"/>
      <c r="AL182" s="83"/>
    </row>
    <row r="183" spans="15:38" s="85" customFormat="1">
      <c r="O183" s="83"/>
      <c r="P183" s="83"/>
      <c r="Q183" s="83"/>
      <c r="R183" s="83"/>
      <c r="S183" s="83"/>
      <c r="T183" s="83"/>
      <c r="U183" s="83"/>
      <c r="V183" s="83"/>
      <c r="W183" s="83"/>
      <c r="X183" s="83"/>
      <c r="Y183" s="83"/>
      <c r="Z183" s="83"/>
      <c r="AA183" s="83"/>
      <c r="AB183" s="83"/>
      <c r="AC183" s="83"/>
      <c r="AD183" s="83"/>
      <c r="AE183" s="83"/>
      <c r="AF183" s="83"/>
      <c r="AG183" s="83"/>
      <c r="AH183" s="83"/>
      <c r="AI183" s="83"/>
      <c r="AJ183" s="83"/>
      <c r="AK183" s="83"/>
      <c r="AL183" s="83"/>
    </row>
    <row r="184" spans="15:38" s="85" customFormat="1">
      <c r="O184" s="83"/>
      <c r="P184" s="83"/>
      <c r="Q184" s="83"/>
      <c r="R184" s="83"/>
      <c r="S184" s="83"/>
      <c r="T184" s="83"/>
      <c r="U184" s="83"/>
      <c r="V184" s="83"/>
      <c r="W184" s="83"/>
      <c r="X184" s="83"/>
      <c r="Y184" s="83"/>
      <c r="Z184" s="83"/>
      <c r="AA184" s="83"/>
      <c r="AB184" s="83"/>
      <c r="AC184" s="83"/>
      <c r="AD184" s="83"/>
      <c r="AE184" s="83"/>
      <c r="AF184" s="83"/>
      <c r="AG184" s="83"/>
      <c r="AH184" s="83"/>
      <c r="AI184" s="83"/>
      <c r="AJ184" s="83"/>
      <c r="AK184" s="83"/>
      <c r="AL184" s="83"/>
    </row>
    <row r="185" spans="15:38" s="85" customFormat="1">
      <c r="O185" s="83"/>
      <c r="P185" s="83"/>
      <c r="Q185" s="83"/>
      <c r="R185" s="83"/>
      <c r="S185" s="83"/>
      <c r="T185" s="83"/>
      <c r="U185" s="83"/>
      <c r="V185" s="83"/>
      <c r="W185" s="83"/>
      <c r="X185" s="83"/>
      <c r="Y185" s="83"/>
      <c r="Z185" s="83"/>
      <c r="AA185" s="83"/>
      <c r="AB185" s="83"/>
      <c r="AC185" s="83"/>
      <c r="AD185" s="83"/>
      <c r="AE185" s="83"/>
      <c r="AF185" s="83"/>
      <c r="AG185" s="83"/>
      <c r="AH185" s="83"/>
      <c r="AI185" s="83"/>
      <c r="AJ185" s="83"/>
      <c r="AK185" s="83"/>
      <c r="AL185" s="83"/>
    </row>
    <row r="186" spans="15:38" s="85" customFormat="1">
      <c r="O186" s="83"/>
      <c r="P186" s="83"/>
      <c r="Q186" s="83"/>
      <c r="R186" s="83"/>
      <c r="S186" s="83"/>
      <c r="T186" s="83"/>
      <c r="U186" s="83"/>
      <c r="V186" s="83"/>
      <c r="W186" s="83"/>
      <c r="X186" s="83"/>
      <c r="Y186" s="83"/>
      <c r="Z186" s="83"/>
      <c r="AA186" s="83"/>
      <c r="AB186" s="83"/>
      <c r="AC186" s="83"/>
      <c r="AD186" s="83"/>
      <c r="AE186" s="83"/>
      <c r="AF186" s="83"/>
      <c r="AG186" s="83"/>
      <c r="AH186" s="83"/>
      <c r="AI186" s="83"/>
      <c r="AJ186" s="83"/>
      <c r="AK186" s="83"/>
      <c r="AL186" s="83"/>
    </row>
    <row r="187" spans="15:38" s="85" customFormat="1">
      <c r="O187" s="83"/>
      <c r="P187" s="83"/>
      <c r="Q187" s="83"/>
      <c r="R187" s="83"/>
      <c r="S187" s="83"/>
      <c r="T187" s="83"/>
      <c r="U187" s="83"/>
      <c r="V187" s="83"/>
      <c r="W187" s="83"/>
      <c r="X187" s="83"/>
      <c r="Y187" s="83"/>
      <c r="Z187" s="83"/>
      <c r="AA187" s="83"/>
      <c r="AB187" s="83"/>
      <c r="AC187" s="83"/>
      <c r="AD187" s="83"/>
      <c r="AE187" s="83"/>
      <c r="AF187" s="83"/>
      <c r="AG187" s="83"/>
      <c r="AH187" s="83"/>
      <c r="AI187" s="83"/>
      <c r="AJ187" s="83"/>
      <c r="AK187" s="83"/>
      <c r="AL187" s="83"/>
    </row>
    <row r="188" spans="15:38" s="85" customFormat="1">
      <c r="O188" s="83"/>
      <c r="P188" s="83"/>
      <c r="Q188" s="83"/>
      <c r="R188" s="83"/>
      <c r="S188" s="83"/>
      <c r="T188" s="83"/>
      <c r="U188" s="83"/>
      <c r="V188" s="83"/>
      <c r="W188" s="83"/>
      <c r="X188" s="83"/>
      <c r="Y188" s="83"/>
      <c r="Z188" s="83"/>
      <c r="AA188" s="83"/>
      <c r="AB188" s="83"/>
      <c r="AC188" s="83"/>
      <c r="AD188" s="83"/>
      <c r="AE188" s="83"/>
      <c r="AF188" s="83"/>
      <c r="AG188" s="83"/>
      <c r="AH188" s="83"/>
      <c r="AI188" s="83"/>
      <c r="AJ188" s="83"/>
      <c r="AK188" s="83"/>
      <c r="AL188" s="83"/>
    </row>
    <row r="189" spans="15:38" s="85" customFormat="1">
      <c r="O189" s="83"/>
      <c r="P189" s="83"/>
      <c r="Q189" s="83"/>
      <c r="R189" s="83"/>
      <c r="S189" s="83"/>
      <c r="T189" s="83"/>
      <c r="U189" s="83"/>
      <c r="V189" s="83"/>
      <c r="W189" s="83"/>
      <c r="X189" s="83"/>
      <c r="Y189" s="83"/>
      <c r="Z189" s="83"/>
      <c r="AA189" s="83"/>
      <c r="AB189" s="83"/>
      <c r="AC189" s="83"/>
      <c r="AD189" s="83"/>
      <c r="AE189" s="83"/>
      <c r="AF189" s="83"/>
      <c r="AG189" s="83"/>
      <c r="AH189" s="83"/>
      <c r="AI189" s="83"/>
      <c r="AJ189" s="83"/>
      <c r="AK189" s="83"/>
      <c r="AL189" s="83"/>
    </row>
    <row r="190" spans="15:38" s="85" customFormat="1">
      <c r="O190" s="83"/>
      <c r="P190" s="83"/>
      <c r="Q190" s="83"/>
      <c r="R190" s="83"/>
      <c r="S190" s="83"/>
      <c r="T190" s="83"/>
      <c r="U190" s="83"/>
      <c r="V190" s="83"/>
      <c r="W190" s="83"/>
      <c r="X190" s="83"/>
      <c r="Y190" s="83"/>
      <c r="Z190" s="83"/>
      <c r="AA190" s="83"/>
      <c r="AB190" s="83"/>
      <c r="AC190" s="83"/>
      <c r="AD190" s="83"/>
      <c r="AE190" s="83"/>
      <c r="AF190" s="83"/>
      <c r="AG190" s="83"/>
      <c r="AH190" s="83"/>
      <c r="AI190" s="83"/>
      <c r="AJ190" s="83"/>
      <c r="AK190" s="83"/>
      <c r="AL190" s="83"/>
    </row>
    <row r="191" spans="15:38" s="85" customFormat="1">
      <c r="O191" s="83"/>
      <c r="P191" s="83"/>
      <c r="Q191" s="83"/>
      <c r="R191" s="83"/>
      <c r="S191" s="83"/>
      <c r="T191" s="83"/>
      <c r="U191" s="83"/>
      <c r="V191" s="83"/>
      <c r="W191" s="83"/>
      <c r="X191" s="83"/>
      <c r="Y191" s="83"/>
      <c r="Z191" s="83"/>
      <c r="AA191" s="83"/>
      <c r="AB191" s="83"/>
      <c r="AC191" s="83"/>
      <c r="AD191" s="83"/>
      <c r="AE191" s="83"/>
      <c r="AF191" s="83"/>
      <c r="AG191" s="83"/>
      <c r="AH191" s="83"/>
      <c r="AI191" s="83"/>
      <c r="AJ191" s="83"/>
      <c r="AK191" s="83"/>
      <c r="AL191" s="83"/>
    </row>
    <row r="192" spans="15:38" s="85" customFormat="1">
      <c r="O192" s="83"/>
      <c r="P192" s="83"/>
      <c r="Q192" s="83"/>
      <c r="R192" s="83"/>
      <c r="S192" s="83"/>
      <c r="T192" s="83"/>
      <c r="U192" s="83"/>
      <c r="V192" s="83"/>
      <c r="W192" s="83"/>
      <c r="X192" s="83"/>
      <c r="Y192" s="83"/>
      <c r="Z192" s="83"/>
      <c r="AA192" s="83"/>
      <c r="AB192" s="83"/>
      <c r="AC192" s="83"/>
      <c r="AD192" s="83"/>
      <c r="AE192" s="83"/>
      <c r="AF192" s="83"/>
      <c r="AG192" s="83"/>
      <c r="AH192" s="83"/>
      <c r="AI192" s="83"/>
      <c r="AJ192" s="83"/>
      <c r="AK192" s="83"/>
      <c r="AL192" s="83"/>
    </row>
    <row r="193" spans="15:38" s="85" customFormat="1">
      <c r="O193" s="83"/>
      <c r="P193" s="83"/>
      <c r="Q193" s="83"/>
      <c r="R193" s="83"/>
      <c r="S193" s="83"/>
      <c r="T193" s="83"/>
      <c r="U193" s="83"/>
      <c r="V193" s="83"/>
      <c r="W193" s="83"/>
      <c r="X193" s="83"/>
      <c r="Y193" s="83"/>
      <c r="Z193" s="83"/>
      <c r="AA193" s="83"/>
      <c r="AB193" s="83"/>
      <c r="AC193" s="83"/>
      <c r="AD193" s="83"/>
      <c r="AE193" s="83"/>
      <c r="AF193" s="83"/>
      <c r="AG193" s="83"/>
      <c r="AH193" s="83"/>
      <c r="AI193" s="83"/>
      <c r="AJ193" s="83"/>
      <c r="AK193" s="83"/>
      <c r="AL193" s="83"/>
    </row>
    <row r="194" spans="15:38" s="85" customFormat="1">
      <c r="O194" s="83"/>
      <c r="P194" s="83"/>
      <c r="Q194" s="83"/>
      <c r="R194" s="83"/>
      <c r="S194" s="83"/>
      <c r="T194" s="83"/>
      <c r="U194" s="83"/>
      <c r="V194" s="83"/>
      <c r="W194" s="83"/>
      <c r="X194" s="83"/>
      <c r="Y194" s="83"/>
      <c r="Z194" s="83"/>
      <c r="AA194" s="83"/>
      <c r="AB194" s="83"/>
      <c r="AC194" s="83"/>
      <c r="AD194" s="83"/>
      <c r="AE194" s="83"/>
      <c r="AF194" s="83"/>
      <c r="AG194" s="83"/>
      <c r="AH194" s="83"/>
      <c r="AI194" s="83"/>
      <c r="AJ194" s="83"/>
      <c r="AK194" s="83"/>
      <c r="AL194" s="83"/>
    </row>
    <row r="195" spans="15:38" s="85" customFormat="1">
      <c r="O195" s="83"/>
      <c r="P195" s="83"/>
      <c r="Q195" s="83"/>
      <c r="R195" s="83"/>
      <c r="S195" s="83"/>
      <c r="T195" s="83"/>
      <c r="U195" s="83"/>
      <c r="V195" s="83"/>
      <c r="W195" s="83"/>
      <c r="X195" s="83"/>
      <c r="Y195" s="83"/>
      <c r="Z195" s="83"/>
      <c r="AA195" s="83"/>
      <c r="AB195" s="83"/>
      <c r="AC195" s="83"/>
      <c r="AD195" s="83"/>
      <c r="AE195" s="83"/>
      <c r="AF195" s="83"/>
      <c r="AG195" s="83"/>
      <c r="AH195" s="83"/>
      <c r="AI195" s="83"/>
      <c r="AJ195" s="83"/>
      <c r="AK195" s="83"/>
      <c r="AL195" s="83"/>
    </row>
    <row r="196" spans="15:38" s="85" customFormat="1">
      <c r="O196" s="83"/>
      <c r="P196" s="83"/>
      <c r="Q196" s="83"/>
      <c r="R196" s="83"/>
      <c r="S196" s="83"/>
      <c r="T196" s="83"/>
      <c r="U196" s="83"/>
      <c r="V196" s="83"/>
      <c r="W196" s="83"/>
      <c r="X196" s="83"/>
      <c r="Y196" s="83"/>
      <c r="Z196" s="83"/>
      <c r="AA196" s="83"/>
      <c r="AB196" s="83"/>
      <c r="AC196" s="83"/>
      <c r="AD196" s="83"/>
      <c r="AE196" s="83"/>
      <c r="AF196" s="83"/>
      <c r="AG196" s="83"/>
      <c r="AH196" s="83"/>
      <c r="AI196" s="83"/>
      <c r="AJ196" s="83"/>
      <c r="AK196" s="83"/>
      <c r="AL196" s="83"/>
    </row>
    <row r="197" spans="15:38" s="85" customFormat="1">
      <c r="O197" s="83"/>
      <c r="P197" s="83"/>
      <c r="Q197" s="83"/>
      <c r="R197" s="83"/>
      <c r="S197" s="83"/>
      <c r="T197" s="83"/>
      <c r="U197" s="83"/>
      <c r="V197" s="83"/>
      <c r="W197" s="83"/>
      <c r="X197" s="83"/>
      <c r="Y197" s="83"/>
      <c r="Z197" s="83"/>
      <c r="AA197" s="83"/>
      <c r="AB197" s="83"/>
      <c r="AC197" s="83"/>
      <c r="AD197" s="83"/>
      <c r="AE197" s="83"/>
      <c r="AF197" s="83"/>
      <c r="AG197" s="83"/>
      <c r="AH197" s="83"/>
      <c r="AI197" s="83"/>
      <c r="AJ197" s="83"/>
      <c r="AK197" s="83"/>
      <c r="AL197" s="83"/>
    </row>
    <row r="198" spans="15:38" s="85" customFormat="1">
      <c r="O198" s="83"/>
      <c r="P198" s="83"/>
      <c r="Q198" s="83"/>
      <c r="R198" s="83"/>
      <c r="S198" s="83"/>
      <c r="T198" s="83"/>
      <c r="U198" s="83"/>
      <c r="V198" s="83"/>
      <c r="W198" s="83"/>
      <c r="X198" s="83"/>
      <c r="Y198" s="83"/>
      <c r="Z198" s="83"/>
      <c r="AA198" s="83"/>
      <c r="AB198" s="83"/>
      <c r="AC198" s="83"/>
      <c r="AD198" s="83"/>
      <c r="AE198" s="83"/>
      <c r="AF198" s="83"/>
      <c r="AG198" s="83"/>
      <c r="AH198" s="83"/>
      <c r="AI198" s="83"/>
      <c r="AJ198" s="83"/>
      <c r="AK198" s="83"/>
      <c r="AL198" s="83"/>
    </row>
    <row r="199" spans="15:38" s="85" customFormat="1">
      <c r="O199" s="83"/>
      <c r="P199" s="83"/>
      <c r="Q199" s="83"/>
      <c r="R199" s="83"/>
      <c r="S199" s="83"/>
      <c r="T199" s="83"/>
      <c r="U199" s="83"/>
      <c r="V199" s="83"/>
      <c r="W199" s="83"/>
      <c r="X199" s="83"/>
      <c r="Y199" s="83"/>
      <c r="Z199" s="83"/>
      <c r="AA199" s="83"/>
      <c r="AB199" s="83"/>
      <c r="AC199" s="83"/>
      <c r="AD199" s="83"/>
      <c r="AE199" s="83"/>
      <c r="AF199" s="83"/>
      <c r="AG199" s="83"/>
      <c r="AH199" s="83"/>
      <c r="AI199" s="83"/>
      <c r="AJ199" s="83"/>
      <c r="AK199" s="83"/>
      <c r="AL199" s="83"/>
    </row>
    <row r="200" spans="15:38" s="85" customFormat="1">
      <c r="O200" s="83"/>
      <c r="P200" s="83"/>
      <c r="Q200" s="83"/>
      <c r="R200" s="83"/>
      <c r="S200" s="83"/>
      <c r="T200" s="83"/>
      <c r="U200" s="83"/>
      <c r="V200" s="83"/>
      <c r="W200" s="83"/>
      <c r="X200" s="83"/>
      <c r="Y200" s="83"/>
      <c r="Z200" s="83"/>
      <c r="AA200" s="83"/>
      <c r="AB200" s="83"/>
      <c r="AC200" s="83"/>
      <c r="AD200" s="83"/>
      <c r="AE200" s="83"/>
      <c r="AF200" s="83"/>
      <c r="AG200" s="83"/>
      <c r="AH200" s="83"/>
      <c r="AI200" s="83"/>
      <c r="AJ200" s="83"/>
      <c r="AK200" s="83"/>
      <c r="AL200" s="83"/>
    </row>
    <row r="201" spans="15:38" s="85" customFormat="1">
      <c r="O201" s="83"/>
      <c r="P201" s="83"/>
      <c r="Q201" s="83"/>
      <c r="R201" s="83"/>
      <c r="S201" s="83"/>
      <c r="T201" s="83"/>
      <c r="U201" s="83"/>
      <c r="V201" s="83"/>
      <c r="W201" s="83"/>
      <c r="X201" s="83"/>
      <c r="Y201" s="83"/>
      <c r="Z201" s="83"/>
      <c r="AA201" s="83"/>
      <c r="AB201" s="83"/>
      <c r="AC201" s="83"/>
      <c r="AD201" s="83"/>
      <c r="AE201" s="83"/>
      <c r="AF201" s="83"/>
      <c r="AG201" s="83"/>
      <c r="AH201" s="83"/>
      <c r="AI201" s="83"/>
      <c r="AJ201" s="83"/>
      <c r="AK201" s="83"/>
      <c r="AL201" s="83"/>
    </row>
  </sheetData>
  <sortState ref="B14:K33">
    <sortCondition descending="1" ref="H14:H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5"/>
  <sheetViews>
    <sheetView showGridLines="0"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3" customWidth="1"/>
    <col min="2" max="2" width="19.42578125" style="3" customWidth="1"/>
    <col min="3" max="8" width="10.42578125" style="3" customWidth="1"/>
    <col min="9" max="9" width="12.28515625" style="3" customWidth="1"/>
    <col min="10" max="10" width="11.28515625" style="3" customWidth="1"/>
    <col min="11" max="11" width="11.5703125" style="3" customWidth="1"/>
    <col min="12" max="12" width="1.85546875" style="3" customWidth="1"/>
    <col min="13" max="13" width="11.42578125" style="85"/>
    <col min="14" max="14" width="11.42578125" style="85" hidden="1" customWidth="1"/>
    <col min="15" max="38" width="11.42578125" style="83"/>
    <col min="39" max="16384" width="11.42578125" style="3"/>
  </cols>
  <sheetData>
    <row r="1" spans="1:20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>
      <c r="A7" s="9"/>
      <c r="B7" s="147"/>
      <c r="C7" s="242" t="s">
        <v>31</v>
      </c>
      <c r="D7" s="242"/>
      <c r="E7" s="242"/>
      <c r="F7" s="242"/>
      <c r="G7" s="242"/>
      <c r="H7" s="242"/>
      <c r="I7" s="242"/>
      <c r="J7" s="242"/>
      <c r="K7" s="242"/>
      <c r="L7" s="11"/>
    </row>
    <row r="8" spans="1:20">
      <c r="A8" s="9"/>
      <c r="B8" s="147"/>
      <c r="C8" s="243" t="s">
        <v>107</v>
      </c>
      <c r="D8" s="243"/>
      <c r="E8" s="243"/>
      <c r="F8" s="243"/>
      <c r="G8" s="243"/>
      <c r="H8" s="243"/>
      <c r="I8" s="243"/>
      <c r="J8" s="243"/>
      <c r="K8" s="243"/>
      <c r="L8" s="11"/>
      <c r="O8" s="110"/>
    </row>
    <row r="9" spans="1:20">
      <c r="A9" s="9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11"/>
    </row>
    <row r="10" spans="1:20" ht="15.75" customHeight="1">
      <c r="A10" s="9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11"/>
    </row>
    <row r="11" spans="1:20">
      <c r="A11" s="9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11"/>
      <c r="O11" s="107"/>
    </row>
    <row r="12" spans="1:20" ht="12" customHeight="1">
      <c r="A12" s="9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11"/>
    </row>
    <row r="13" spans="1:20">
      <c r="A13" s="9"/>
      <c r="B13" s="142" t="s">
        <v>62</v>
      </c>
      <c r="C13" s="166">
        <v>2078956</v>
      </c>
      <c r="D13" s="166">
        <v>2001060</v>
      </c>
      <c r="E13" s="166">
        <v>1856069</v>
      </c>
      <c r="F13" s="166">
        <v>1488148</v>
      </c>
      <c r="G13" s="166">
        <v>1880643</v>
      </c>
      <c r="H13" s="167">
        <v>2996701</v>
      </c>
      <c r="I13" s="168">
        <v>59.344490155760553</v>
      </c>
      <c r="J13" s="168">
        <v>159.34449015576055</v>
      </c>
      <c r="K13" s="168">
        <v>26.374728857613626</v>
      </c>
      <c r="L13" s="11"/>
      <c r="M13" s="111"/>
      <c r="O13" s="93"/>
      <c r="P13" s="93"/>
      <c r="Q13" s="93"/>
      <c r="R13" s="93"/>
      <c r="S13" s="93"/>
      <c r="T13" s="93"/>
    </row>
    <row r="14" spans="1:20">
      <c r="A14" s="9"/>
      <c r="B14" s="196" t="s">
        <v>53</v>
      </c>
      <c r="C14" s="188">
        <v>183940</v>
      </c>
      <c r="D14" s="188">
        <v>376080</v>
      </c>
      <c r="E14" s="188">
        <v>313750</v>
      </c>
      <c r="F14" s="188">
        <v>154920</v>
      </c>
      <c r="G14" s="188">
        <v>209570</v>
      </c>
      <c r="H14" s="167">
        <v>534951</v>
      </c>
      <c r="I14" s="170">
        <v>155.26124922460275</v>
      </c>
      <c r="J14" s="170">
        <v>255.26124922460275</v>
      </c>
      <c r="K14" s="170">
        <v>35.276271624064037</v>
      </c>
      <c r="L14" s="11"/>
      <c r="M14" s="111"/>
      <c r="O14" s="93"/>
      <c r="P14" s="93"/>
      <c r="Q14" s="93"/>
      <c r="R14" s="93"/>
      <c r="S14" s="93"/>
      <c r="T14" s="93"/>
    </row>
    <row r="15" spans="1:20">
      <c r="A15" s="9"/>
      <c r="B15" s="196" t="s">
        <v>43</v>
      </c>
      <c r="C15" s="188">
        <v>366004</v>
      </c>
      <c r="D15" s="188">
        <v>297909</v>
      </c>
      <c r="E15" s="188">
        <v>228766</v>
      </c>
      <c r="F15" s="188">
        <v>163445</v>
      </c>
      <c r="G15" s="188">
        <v>283956</v>
      </c>
      <c r="H15" s="167">
        <v>515241</v>
      </c>
      <c r="I15" s="170">
        <v>81.450999450619108</v>
      </c>
      <c r="J15" s="170">
        <v>181.45099945061912</v>
      </c>
      <c r="K15" s="170">
        <v>73.731836397564933</v>
      </c>
      <c r="L15" s="11"/>
      <c r="M15" s="111"/>
      <c r="O15" s="93"/>
      <c r="P15" s="93"/>
      <c r="Q15" s="93"/>
      <c r="R15" s="93"/>
      <c r="S15" s="93"/>
      <c r="T15" s="93"/>
    </row>
    <row r="16" spans="1:20">
      <c r="A16" s="9"/>
      <c r="B16" s="196" t="s">
        <v>44</v>
      </c>
      <c r="C16" s="188">
        <v>483541</v>
      </c>
      <c r="D16" s="188">
        <v>421360</v>
      </c>
      <c r="E16" s="188">
        <v>428690</v>
      </c>
      <c r="F16" s="188">
        <v>390406</v>
      </c>
      <c r="G16" s="188">
        <v>376125</v>
      </c>
      <c r="H16" s="167">
        <v>451080</v>
      </c>
      <c r="I16" s="170">
        <v>19.928215353938185</v>
      </c>
      <c r="J16" s="170">
        <v>119.92821535393819</v>
      </c>
      <c r="K16" s="170">
        <v>-3.6579868137272431</v>
      </c>
      <c r="L16" s="11"/>
      <c r="M16" s="111"/>
      <c r="O16" s="93"/>
      <c r="P16" s="93"/>
      <c r="Q16" s="93"/>
      <c r="R16" s="93"/>
      <c r="S16" s="93"/>
      <c r="T16" s="93"/>
    </row>
    <row r="17" spans="1:20">
      <c r="A17" s="9"/>
      <c r="B17" s="196" t="s">
        <v>58</v>
      </c>
      <c r="C17" s="188">
        <v>15678</v>
      </c>
      <c r="D17" s="188">
        <v>29494</v>
      </c>
      <c r="E17" s="188">
        <v>52408</v>
      </c>
      <c r="F17" s="188">
        <v>140365</v>
      </c>
      <c r="G17" s="188">
        <v>168898</v>
      </c>
      <c r="H17" s="167">
        <v>378244</v>
      </c>
      <c r="I17" s="170">
        <v>123.94818174282705</v>
      </c>
      <c r="J17" s="170">
        <v>223.94818174282705</v>
      </c>
      <c r="K17" s="170">
        <v>20.327717023474513</v>
      </c>
      <c r="L17" s="11"/>
      <c r="M17" s="111"/>
      <c r="O17" s="93"/>
      <c r="P17" s="93"/>
      <c r="Q17" s="93"/>
      <c r="R17" s="93"/>
      <c r="S17" s="93"/>
      <c r="T17" s="93"/>
    </row>
    <row r="18" spans="1:20">
      <c r="A18" s="9"/>
      <c r="B18" s="196" t="s">
        <v>52</v>
      </c>
      <c r="C18" s="188">
        <v>19742</v>
      </c>
      <c r="D18" s="188">
        <v>35998</v>
      </c>
      <c r="E18" s="188">
        <v>18318</v>
      </c>
      <c r="F18" s="188">
        <v>110324</v>
      </c>
      <c r="G18" s="188">
        <v>149559</v>
      </c>
      <c r="H18" s="167">
        <v>274657</v>
      </c>
      <c r="I18" s="170">
        <v>83.644581736973379</v>
      </c>
      <c r="J18" s="170">
        <v>183.64458173697338</v>
      </c>
      <c r="K18" s="170">
        <v>35.563431347666864</v>
      </c>
      <c r="L18" s="11"/>
      <c r="M18" s="111"/>
      <c r="O18" s="93"/>
      <c r="P18" s="93"/>
      <c r="Q18" s="93"/>
      <c r="R18" s="93"/>
      <c r="S18" s="93"/>
      <c r="T18" s="93"/>
    </row>
    <row r="19" spans="1:20">
      <c r="A19" s="9"/>
      <c r="B19" s="196" t="s">
        <v>55</v>
      </c>
      <c r="C19" s="188">
        <v>186025</v>
      </c>
      <c r="D19" s="188">
        <v>217742</v>
      </c>
      <c r="E19" s="188">
        <v>196496</v>
      </c>
      <c r="F19" s="188">
        <v>139385</v>
      </c>
      <c r="G19" s="188">
        <v>114806</v>
      </c>
      <c r="H19" s="167">
        <v>185105</v>
      </c>
      <c r="I19" s="170">
        <v>61.232862393951535</v>
      </c>
      <c r="J19" s="170">
        <v>161.23286239395154</v>
      </c>
      <c r="K19" s="170">
        <v>-17.63389173870933</v>
      </c>
      <c r="L19" s="11"/>
      <c r="M19" s="111"/>
      <c r="O19" s="93"/>
      <c r="P19" s="93"/>
      <c r="Q19" s="93"/>
      <c r="R19" s="93"/>
      <c r="S19" s="93"/>
      <c r="T19" s="93"/>
    </row>
    <row r="20" spans="1:20">
      <c r="A20" s="9"/>
      <c r="B20" s="196" t="s">
        <v>51</v>
      </c>
      <c r="C20" s="188">
        <v>198369</v>
      </c>
      <c r="D20" s="188">
        <v>147423</v>
      </c>
      <c r="E20" s="188">
        <v>177567</v>
      </c>
      <c r="F20" s="188">
        <v>77776</v>
      </c>
      <c r="G20" s="188">
        <v>166561</v>
      </c>
      <c r="H20" s="167">
        <v>170530</v>
      </c>
      <c r="I20" s="170">
        <v>2.3829107654252724</v>
      </c>
      <c r="J20" s="170">
        <v>102.38291076542527</v>
      </c>
      <c r="K20" s="170">
        <v>114.1547521086196</v>
      </c>
      <c r="L20" s="11"/>
      <c r="M20" s="111"/>
      <c r="O20" s="93"/>
      <c r="P20" s="93"/>
      <c r="Q20" s="93"/>
      <c r="R20" s="93"/>
      <c r="S20" s="93"/>
      <c r="T20" s="93"/>
    </row>
    <row r="21" spans="1:20">
      <c r="A21" s="9"/>
      <c r="B21" s="196" t="s">
        <v>50</v>
      </c>
      <c r="C21" s="188">
        <v>104422</v>
      </c>
      <c r="D21" s="188">
        <v>64364</v>
      </c>
      <c r="E21" s="188">
        <v>57522</v>
      </c>
      <c r="F21" s="188">
        <v>37691</v>
      </c>
      <c r="G21" s="188">
        <v>70932</v>
      </c>
      <c r="H21" s="167">
        <v>118431</v>
      </c>
      <c r="I21" s="170">
        <v>66.964134664185423</v>
      </c>
      <c r="J21" s="170">
        <v>166.96413466418542</v>
      </c>
      <c r="K21" s="170">
        <v>88.193467936642691</v>
      </c>
      <c r="L21" s="11"/>
      <c r="M21" s="111"/>
      <c r="O21" s="93"/>
      <c r="P21" s="93"/>
      <c r="Q21" s="93"/>
      <c r="R21" s="93"/>
      <c r="S21" s="93"/>
      <c r="T21" s="93"/>
    </row>
    <row r="22" spans="1:20">
      <c r="A22" s="9"/>
      <c r="B22" s="196" t="s">
        <v>54</v>
      </c>
      <c r="C22" s="188">
        <v>49481</v>
      </c>
      <c r="D22" s="188">
        <v>56439</v>
      </c>
      <c r="E22" s="188">
        <v>85487</v>
      </c>
      <c r="F22" s="188">
        <v>83800</v>
      </c>
      <c r="G22" s="188">
        <v>62304</v>
      </c>
      <c r="H22" s="167">
        <v>98369</v>
      </c>
      <c r="I22" s="170">
        <v>57.885529019003592</v>
      </c>
      <c r="J22" s="170">
        <v>157.8855290190036</v>
      </c>
      <c r="K22" s="170">
        <v>-25.651551312649168</v>
      </c>
      <c r="L22" s="11"/>
      <c r="M22" s="111"/>
      <c r="O22" s="93"/>
      <c r="P22" s="93"/>
      <c r="Q22" s="93"/>
      <c r="R22" s="93"/>
      <c r="S22" s="93"/>
      <c r="T22" s="93"/>
    </row>
    <row r="23" spans="1:20">
      <c r="A23" s="9"/>
      <c r="B23" s="196" t="s">
        <v>45</v>
      </c>
      <c r="C23" s="188">
        <v>54365</v>
      </c>
      <c r="D23" s="188">
        <v>62640</v>
      </c>
      <c r="E23" s="188">
        <v>60422</v>
      </c>
      <c r="F23" s="188">
        <v>83490</v>
      </c>
      <c r="G23" s="188">
        <v>77392</v>
      </c>
      <c r="H23" s="167">
        <v>96419</v>
      </c>
      <c r="I23" s="170">
        <v>24.585228447384733</v>
      </c>
      <c r="J23" s="170">
        <v>124.58522844738474</v>
      </c>
      <c r="K23" s="170">
        <v>-7.3038687267936275</v>
      </c>
      <c r="L23" s="11"/>
      <c r="M23" s="111"/>
      <c r="O23" s="93"/>
      <c r="P23" s="93"/>
      <c r="Q23" s="93"/>
      <c r="R23" s="93"/>
      <c r="S23" s="93"/>
      <c r="T23" s="93"/>
    </row>
    <row r="24" spans="1:20">
      <c r="A24" s="9"/>
      <c r="B24" s="196" t="s">
        <v>59</v>
      </c>
      <c r="C24" s="188">
        <v>0</v>
      </c>
      <c r="D24" s="188">
        <v>19700</v>
      </c>
      <c r="E24" s="188">
        <v>19700</v>
      </c>
      <c r="F24" s="188">
        <v>2697</v>
      </c>
      <c r="G24" s="188">
        <v>73462</v>
      </c>
      <c r="H24" s="167">
        <v>78293</v>
      </c>
      <c r="I24" s="170">
        <v>6.5761890501211617</v>
      </c>
      <c r="J24" s="170">
        <v>106.57618905012116</v>
      </c>
      <c r="K24" s="170">
        <v>2623.8413051538746</v>
      </c>
      <c r="L24" s="11"/>
      <c r="M24" s="111"/>
      <c r="O24" s="93"/>
      <c r="P24" s="93"/>
      <c r="Q24" s="93"/>
      <c r="R24" s="93"/>
      <c r="S24" s="93"/>
      <c r="T24" s="93"/>
    </row>
    <row r="25" spans="1:20">
      <c r="A25" s="9"/>
      <c r="B25" s="196" t="s">
        <v>60</v>
      </c>
      <c r="C25" s="188">
        <v>199128</v>
      </c>
      <c r="D25" s="188">
        <v>17645</v>
      </c>
      <c r="E25" s="188">
        <v>6785</v>
      </c>
      <c r="F25" s="188">
        <v>22096</v>
      </c>
      <c r="G25" s="188">
        <v>17773</v>
      </c>
      <c r="H25" s="167">
        <v>17696</v>
      </c>
      <c r="I25" s="170">
        <v>-0.43324143363528966</v>
      </c>
      <c r="J25" s="170">
        <v>99.566758566364712</v>
      </c>
      <c r="K25" s="170">
        <v>-19.56462708182476</v>
      </c>
      <c r="L25" s="11"/>
      <c r="M25" s="111"/>
      <c r="O25" s="93"/>
      <c r="P25" s="93"/>
      <c r="Q25" s="93"/>
      <c r="R25" s="93"/>
      <c r="S25" s="93"/>
      <c r="T25" s="93"/>
    </row>
    <row r="26" spans="1:20">
      <c r="A26" s="9"/>
      <c r="B26" s="196" t="s">
        <v>61</v>
      </c>
      <c r="C26" s="188">
        <v>4686</v>
      </c>
      <c r="D26" s="188">
        <v>18302</v>
      </c>
      <c r="E26" s="188">
        <v>22193</v>
      </c>
      <c r="F26" s="188">
        <v>8792</v>
      </c>
      <c r="G26" s="188">
        <v>30703</v>
      </c>
      <c r="H26" s="167">
        <v>16872</v>
      </c>
      <c r="I26" s="170">
        <v>-45.047715206983028</v>
      </c>
      <c r="J26" s="170">
        <v>54.952284793016972</v>
      </c>
      <c r="K26" s="170">
        <v>249.21519563239309</v>
      </c>
      <c r="L26" s="11"/>
      <c r="M26" s="111"/>
      <c r="O26" s="93"/>
      <c r="P26" s="93"/>
      <c r="Q26" s="93"/>
      <c r="R26" s="93"/>
      <c r="S26" s="93"/>
      <c r="T26" s="93"/>
    </row>
    <row r="27" spans="1:20">
      <c r="A27" s="9"/>
      <c r="B27" s="196" t="s">
        <v>56</v>
      </c>
      <c r="C27" s="188">
        <v>171396</v>
      </c>
      <c r="D27" s="188">
        <v>169108</v>
      </c>
      <c r="E27" s="188">
        <v>136982</v>
      </c>
      <c r="F27" s="188">
        <v>16635</v>
      </c>
      <c r="G27" s="188">
        <v>28747</v>
      </c>
      <c r="H27" s="167">
        <v>16827</v>
      </c>
      <c r="I27" s="170">
        <v>-41.46519636831669</v>
      </c>
      <c r="J27" s="170">
        <v>58.53480363168331</v>
      </c>
      <c r="K27" s="170">
        <v>72.810339645326124</v>
      </c>
      <c r="L27" s="11"/>
      <c r="M27" s="111"/>
      <c r="O27" s="93"/>
      <c r="P27" s="93"/>
      <c r="Q27" s="93"/>
      <c r="R27" s="93"/>
      <c r="S27" s="93"/>
      <c r="T27" s="93"/>
    </row>
    <row r="28" spans="1:20">
      <c r="A28" s="9"/>
      <c r="B28" s="196" t="s">
        <v>49</v>
      </c>
      <c r="C28" s="188">
        <v>6381</v>
      </c>
      <c r="D28" s="188">
        <v>9201</v>
      </c>
      <c r="E28" s="188">
        <v>20229</v>
      </c>
      <c r="F28" s="188">
        <v>7394</v>
      </c>
      <c r="G28" s="188">
        <v>10541</v>
      </c>
      <c r="H28" s="167">
        <v>12212</v>
      </c>
      <c r="I28" s="170">
        <v>15.852385921639311</v>
      </c>
      <c r="J28" s="170">
        <v>115.85238592163931</v>
      </c>
      <c r="K28" s="170">
        <v>42.56153638084934</v>
      </c>
      <c r="L28" s="11"/>
      <c r="M28" s="111"/>
      <c r="O28" s="93"/>
      <c r="P28" s="93"/>
      <c r="Q28" s="93"/>
      <c r="R28" s="93"/>
      <c r="S28" s="93"/>
      <c r="T28" s="93"/>
    </row>
    <row r="29" spans="1:20">
      <c r="A29" s="9"/>
      <c r="B29" s="196" t="s">
        <v>47</v>
      </c>
      <c r="C29" s="188">
        <v>3373</v>
      </c>
      <c r="D29" s="188">
        <v>2932</v>
      </c>
      <c r="E29" s="188">
        <v>5573</v>
      </c>
      <c r="F29" s="188">
        <v>15131</v>
      </c>
      <c r="G29" s="188">
        <v>12977</v>
      </c>
      <c r="H29" s="167">
        <v>11524</v>
      </c>
      <c r="I29" s="170">
        <v>-11.19673268089697</v>
      </c>
      <c r="J29" s="170">
        <v>88.803267319103028</v>
      </c>
      <c r="K29" s="170">
        <v>-14.235675104090939</v>
      </c>
      <c r="L29" s="11"/>
      <c r="M29" s="111"/>
      <c r="O29" s="93"/>
      <c r="P29" s="93"/>
      <c r="Q29" s="93"/>
      <c r="R29" s="93"/>
      <c r="S29" s="93"/>
      <c r="T29" s="93"/>
    </row>
    <row r="30" spans="1:20">
      <c r="A30" s="9"/>
      <c r="B30" s="196" t="s">
        <v>48</v>
      </c>
      <c r="C30" s="188">
        <v>6357</v>
      </c>
      <c r="D30" s="188">
        <v>2081</v>
      </c>
      <c r="E30" s="188">
        <v>4527</v>
      </c>
      <c r="F30" s="188">
        <v>14917</v>
      </c>
      <c r="G30" s="188">
        <v>2562</v>
      </c>
      <c r="H30" s="167">
        <v>11322</v>
      </c>
      <c r="I30" s="170">
        <v>341.92037470725995</v>
      </c>
      <c r="J30" s="170">
        <v>441.92037470725995</v>
      </c>
      <c r="K30" s="170">
        <v>-82.824964805255746</v>
      </c>
      <c r="L30" s="92"/>
      <c r="M30" s="111"/>
      <c r="O30" s="93"/>
      <c r="P30" s="93"/>
      <c r="Q30" s="93"/>
      <c r="R30" s="93"/>
      <c r="S30" s="93"/>
      <c r="T30" s="93"/>
    </row>
    <row r="31" spans="1:20">
      <c r="A31" s="9"/>
      <c r="B31" s="196" t="s">
        <v>57</v>
      </c>
      <c r="C31" s="188">
        <v>8044</v>
      </c>
      <c r="D31" s="188">
        <v>22663</v>
      </c>
      <c r="E31" s="188">
        <v>10785</v>
      </c>
      <c r="F31" s="188">
        <v>10618</v>
      </c>
      <c r="G31" s="188">
        <v>16950</v>
      </c>
      <c r="H31" s="167">
        <v>4476</v>
      </c>
      <c r="I31" s="170">
        <v>-73.592920353982308</v>
      </c>
      <c r="J31" s="170">
        <v>26.407079646017699</v>
      </c>
      <c r="K31" s="170">
        <v>59.634582783951771</v>
      </c>
      <c r="L31" s="92"/>
      <c r="M31" s="111"/>
      <c r="O31" s="93"/>
      <c r="P31" s="93"/>
      <c r="Q31" s="93"/>
      <c r="R31" s="93"/>
      <c r="S31" s="93"/>
      <c r="T31" s="93"/>
    </row>
    <row r="32" spans="1:20">
      <c r="A32" s="90"/>
      <c r="B32" s="196" t="s">
        <v>46</v>
      </c>
      <c r="C32" s="188">
        <v>18024</v>
      </c>
      <c r="D32" s="188">
        <v>29979</v>
      </c>
      <c r="E32" s="188">
        <v>9869</v>
      </c>
      <c r="F32" s="188">
        <v>8266</v>
      </c>
      <c r="G32" s="188">
        <v>6825</v>
      </c>
      <c r="H32" s="167">
        <v>3672</v>
      </c>
      <c r="I32" s="170">
        <v>-46.197802197802197</v>
      </c>
      <c r="J32" s="170">
        <v>53.802197802197803</v>
      </c>
      <c r="K32" s="170">
        <v>-17.432857488507135</v>
      </c>
      <c r="L32" s="92"/>
      <c r="O32" s="93"/>
      <c r="P32" s="93"/>
      <c r="Q32" s="93"/>
      <c r="R32" s="93"/>
      <c r="S32" s="93"/>
    </row>
    <row r="33" spans="1:38" ht="15" customHeight="1">
      <c r="A33" s="9"/>
      <c r="B33" s="196" t="s">
        <v>173</v>
      </c>
      <c r="C33" s="188"/>
      <c r="D33" s="188"/>
      <c r="E33" s="188"/>
      <c r="F33" s="188"/>
      <c r="G33" s="188"/>
      <c r="H33" s="167">
        <v>780</v>
      </c>
      <c r="I33" s="170"/>
      <c r="J33" s="170"/>
      <c r="K33" s="170"/>
      <c r="L33" s="92"/>
    </row>
    <row r="34" spans="1:38" ht="18.75" customHeight="1">
      <c r="A34" s="9"/>
      <c r="B34" s="190"/>
      <c r="C34" s="172"/>
      <c r="D34" s="172"/>
      <c r="E34" s="172"/>
      <c r="F34" s="172"/>
      <c r="G34" s="172"/>
      <c r="H34" s="173"/>
      <c r="I34" s="174"/>
      <c r="J34" s="174"/>
      <c r="K34" s="174"/>
      <c r="L34" s="92"/>
    </row>
    <row r="35" spans="1:38" s="2" customFormat="1" ht="15" customHeight="1">
      <c r="A35" s="9"/>
      <c r="B35" s="163" t="s">
        <v>3</v>
      </c>
      <c r="C35" s="197"/>
      <c r="D35" s="168">
        <v>-3.746880645862638</v>
      </c>
      <c r="E35" s="168">
        <v>-7.2457097738198755</v>
      </c>
      <c r="F35" s="168">
        <v>-19.822592802314997</v>
      </c>
      <c r="G35" s="168">
        <v>26.374728857613626</v>
      </c>
      <c r="H35" s="177">
        <v>59.344490155760553</v>
      </c>
      <c r="I35" s="178"/>
      <c r="J35" s="178"/>
      <c r="K35" s="178"/>
      <c r="L35" s="92"/>
      <c r="M35" s="85"/>
      <c r="N35" s="85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</row>
    <row r="36" spans="1:38" s="2" customFormat="1" ht="14.25" customHeight="1">
      <c r="A36" s="9"/>
      <c r="B36" s="149"/>
      <c r="C36" s="157"/>
      <c r="D36" s="157"/>
      <c r="E36" s="157"/>
      <c r="F36" s="157"/>
      <c r="G36" s="157"/>
      <c r="H36" s="153"/>
      <c r="I36" s="154"/>
      <c r="J36" s="154"/>
      <c r="K36" s="154"/>
      <c r="L36" s="92"/>
      <c r="M36" s="71"/>
      <c r="N36" s="85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</row>
    <row r="37" spans="1:38" s="57" customFormat="1" ht="18.75">
      <c r="A37" s="9"/>
      <c r="B37" s="156"/>
      <c r="C37" s="236" t="s">
        <v>165</v>
      </c>
      <c r="D37" s="236"/>
      <c r="E37" s="236"/>
      <c r="F37" s="236"/>
      <c r="G37" s="236"/>
      <c r="H37" s="236"/>
      <c r="I37" s="236"/>
      <c r="J37" s="236"/>
      <c r="K37" s="236"/>
      <c r="L37" s="92"/>
      <c r="M37" s="72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</row>
    <row r="38" spans="1:38" s="57" customFormat="1">
      <c r="A38" s="58"/>
      <c r="B38" s="134"/>
      <c r="C38" s="135"/>
      <c r="D38" s="135"/>
      <c r="E38" s="135"/>
      <c r="F38" s="136"/>
      <c r="G38" s="136"/>
      <c r="H38" s="136"/>
      <c r="I38" s="137"/>
      <c r="J38" s="137"/>
      <c r="K38" s="134"/>
      <c r="L38" s="77"/>
      <c r="M38" s="72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</row>
    <row r="39" spans="1:38" s="57" customFormat="1">
      <c r="A39" s="58"/>
      <c r="B39" s="134"/>
      <c r="C39" s="135"/>
      <c r="D39" s="135"/>
      <c r="E39" s="135"/>
      <c r="F39" s="136"/>
      <c r="G39" s="136"/>
      <c r="H39" s="136"/>
      <c r="I39" s="137"/>
      <c r="J39" s="137"/>
      <c r="K39" s="134"/>
      <c r="L39" s="77"/>
      <c r="M39" s="72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</row>
    <row r="40" spans="1:38" s="57" customFormat="1">
      <c r="A40" s="58"/>
      <c r="B40" s="134"/>
      <c r="C40" s="135"/>
      <c r="D40" s="135"/>
      <c r="E40" s="135"/>
      <c r="F40" s="136"/>
      <c r="G40" s="136"/>
      <c r="H40" s="136"/>
      <c r="I40" s="137"/>
      <c r="J40" s="137"/>
      <c r="K40" s="134"/>
      <c r="L40" s="77"/>
      <c r="M40" s="72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4"/>
    </row>
    <row r="41" spans="1:38" s="57" customFormat="1">
      <c r="A41" s="58"/>
      <c r="B41" s="134"/>
      <c r="C41" s="135"/>
      <c r="D41" s="135"/>
      <c r="E41" s="135"/>
      <c r="F41" s="136"/>
      <c r="G41" s="136"/>
      <c r="H41" s="136"/>
      <c r="I41" s="137"/>
      <c r="J41" s="137"/>
      <c r="K41" s="134"/>
      <c r="L41" s="77"/>
      <c r="M41" s="72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54"/>
      <c r="AI41" s="54"/>
      <c r="AJ41" s="54"/>
      <c r="AK41" s="54"/>
      <c r="AL41" s="54"/>
    </row>
    <row r="42" spans="1:38" s="57" customFormat="1">
      <c r="A42" s="58"/>
      <c r="B42" s="134"/>
      <c r="C42" s="135"/>
      <c r="D42" s="135"/>
      <c r="E42" s="135"/>
      <c r="F42" s="136"/>
      <c r="G42" s="136"/>
      <c r="H42" s="136"/>
      <c r="I42" s="137"/>
      <c r="J42" s="137"/>
      <c r="K42" s="134"/>
      <c r="L42" s="77"/>
      <c r="M42" s="72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  <c r="Z42" s="54"/>
      <c r="AA42" s="54"/>
      <c r="AB42" s="54"/>
      <c r="AC42" s="54"/>
      <c r="AD42" s="54"/>
      <c r="AE42" s="54"/>
      <c r="AF42" s="54"/>
      <c r="AG42" s="54"/>
      <c r="AH42" s="54"/>
      <c r="AI42" s="54"/>
      <c r="AJ42" s="54"/>
      <c r="AK42" s="54"/>
      <c r="AL42" s="54"/>
    </row>
    <row r="43" spans="1:38" s="57" customFormat="1">
      <c r="A43" s="58"/>
      <c r="B43" s="134"/>
      <c r="C43" s="135"/>
      <c r="D43" s="135"/>
      <c r="E43" s="135"/>
      <c r="F43" s="136"/>
      <c r="G43" s="136"/>
      <c r="H43" s="136"/>
      <c r="I43" s="137"/>
      <c r="J43" s="137"/>
      <c r="K43" s="134"/>
      <c r="L43" s="77"/>
      <c r="M43" s="72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4"/>
      <c r="AB43" s="54"/>
      <c r="AC43" s="54"/>
      <c r="AD43" s="54"/>
      <c r="AE43" s="54"/>
      <c r="AF43" s="54"/>
      <c r="AG43" s="54"/>
      <c r="AH43" s="54"/>
      <c r="AI43" s="54"/>
      <c r="AJ43" s="54"/>
      <c r="AK43" s="54"/>
      <c r="AL43" s="54"/>
    </row>
    <row r="44" spans="1:38" s="57" customFormat="1">
      <c r="A44" s="58"/>
      <c r="B44" s="134"/>
      <c r="C44" s="135"/>
      <c r="D44" s="135"/>
      <c r="E44" s="135"/>
      <c r="F44" s="136"/>
      <c r="G44" s="136"/>
      <c r="H44" s="136"/>
      <c r="I44" s="137"/>
      <c r="J44" s="137"/>
      <c r="K44" s="134"/>
      <c r="L44" s="77"/>
      <c r="M44" s="72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54"/>
      <c r="AD44" s="54"/>
      <c r="AE44" s="54"/>
      <c r="AF44" s="54"/>
      <c r="AG44" s="54"/>
      <c r="AH44" s="54"/>
      <c r="AI44" s="54"/>
      <c r="AJ44" s="54"/>
      <c r="AK44" s="54"/>
      <c r="AL44" s="54"/>
    </row>
    <row r="45" spans="1:38" s="57" customFormat="1">
      <c r="A45" s="58"/>
      <c r="B45" s="134"/>
      <c r="C45" s="135"/>
      <c r="D45" s="135"/>
      <c r="E45" s="135"/>
      <c r="F45" s="136"/>
      <c r="G45" s="136"/>
      <c r="H45" s="136"/>
      <c r="I45" s="137"/>
      <c r="J45" s="137"/>
      <c r="K45" s="134"/>
      <c r="L45" s="77"/>
      <c r="M45" s="72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  <c r="Z45" s="54"/>
      <c r="AA45" s="54"/>
      <c r="AB45" s="54"/>
      <c r="AC45" s="54"/>
      <c r="AD45" s="54"/>
      <c r="AE45" s="54"/>
      <c r="AF45" s="54"/>
      <c r="AG45" s="54"/>
      <c r="AH45" s="54"/>
      <c r="AI45" s="54"/>
      <c r="AJ45" s="54"/>
      <c r="AK45" s="54"/>
      <c r="AL45" s="54"/>
    </row>
    <row r="46" spans="1:38" s="57" customFormat="1">
      <c r="A46" s="58"/>
      <c r="B46" s="134"/>
      <c r="C46" s="135"/>
      <c r="D46" s="135"/>
      <c r="E46" s="135"/>
      <c r="F46" s="136"/>
      <c r="G46" s="136"/>
      <c r="H46" s="136"/>
      <c r="I46" s="137"/>
      <c r="J46" s="137"/>
      <c r="K46" s="134"/>
      <c r="L46" s="77"/>
      <c r="M46" s="72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4"/>
      <c r="AC46" s="54"/>
      <c r="AD46" s="54"/>
      <c r="AE46" s="54"/>
      <c r="AF46" s="54"/>
      <c r="AG46" s="54"/>
      <c r="AH46" s="54"/>
      <c r="AI46" s="54"/>
      <c r="AJ46" s="54"/>
      <c r="AK46" s="54"/>
      <c r="AL46" s="54"/>
    </row>
    <row r="47" spans="1:38" s="57" customFormat="1">
      <c r="A47" s="58"/>
      <c r="B47" s="134"/>
      <c r="C47" s="135"/>
      <c r="D47" s="135"/>
      <c r="E47" s="135"/>
      <c r="F47" s="136"/>
      <c r="G47" s="136"/>
      <c r="H47" s="136"/>
      <c r="I47" s="137"/>
      <c r="J47" s="137"/>
      <c r="K47" s="134"/>
      <c r="L47" s="77"/>
      <c r="M47" s="72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4"/>
      <c r="AB47" s="54"/>
      <c r="AC47" s="54"/>
      <c r="AD47" s="54"/>
      <c r="AE47" s="54"/>
      <c r="AF47" s="54"/>
      <c r="AG47" s="54"/>
      <c r="AH47" s="54"/>
      <c r="AI47" s="54"/>
      <c r="AJ47" s="54"/>
      <c r="AK47" s="54"/>
      <c r="AL47" s="54"/>
    </row>
    <row r="48" spans="1:38" s="57" customFormat="1">
      <c r="A48" s="58"/>
      <c r="B48" s="134"/>
      <c r="C48" s="135"/>
      <c r="D48" s="135"/>
      <c r="E48" s="135"/>
      <c r="F48" s="136"/>
      <c r="G48" s="136"/>
      <c r="H48" s="136"/>
      <c r="I48" s="137"/>
      <c r="J48" s="137"/>
      <c r="K48" s="134"/>
      <c r="L48" s="77"/>
      <c r="M48" s="72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  <c r="AA48" s="54"/>
      <c r="AB48" s="54"/>
      <c r="AC48" s="54"/>
      <c r="AD48" s="54"/>
      <c r="AE48" s="54"/>
      <c r="AF48" s="54"/>
      <c r="AG48" s="54"/>
      <c r="AH48" s="54"/>
      <c r="AI48" s="54"/>
      <c r="AJ48" s="54"/>
      <c r="AK48" s="54"/>
      <c r="AL48" s="54"/>
    </row>
    <row r="49" spans="1:38" s="57" customFormat="1">
      <c r="A49" s="58"/>
      <c r="B49" s="134"/>
      <c r="C49" s="135"/>
      <c r="D49" s="135"/>
      <c r="E49" s="135"/>
      <c r="F49" s="136"/>
      <c r="G49" s="136"/>
      <c r="H49" s="136"/>
      <c r="I49" s="137"/>
      <c r="J49" s="137"/>
      <c r="K49" s="134"/>
      <c r="L49" s="77"/>
      <c r="M49" s="72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54"/>
      <c r="AF49" s="54"/>
      <c r="AG49" s="54"/>
      <c r="AH49" s="54"/>
      <c r="AI49" s="54"/>
      <c r="AJ49" s="54"/>
      <c r="AK49" s="54"/>
      <c r="AL49" s="54"/>
    </row>
    <row r="50" spans="1:38" s="57" customFormat="1">
      <c r="A50" s="58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  <c r="Z50" s="54"/>
      <c r="AA50" s="54"/>
      <c r="AB50" s="54"/>
      <c r="AC50" s="54"/>
      <c r="AD50" s="54"/>
      <c r="AE50" s="54"/>
      <c r="AF50" s="54"/>
      <c r="AG50" s="54"/>
      <c r="AH50" s="54"/>
      <c r="AI50" s="54"/>
      <c r="AJ50" s="54"/>
      <c r="AK50" s="54"/>
      <c r="AL50" s="54"/>
    </row>
    <row r="51" spans="1:38" s="57" customFormat="1">
      <c r="A51" s="58"/>
      <c r="B51" s="134"/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  <c r="Z51" s="54"/>
      <c r="AA51" s="54"/>
      <c r="AB51" s="54"/>
      <c r="AC51" s="54"/>
      <c r="AD51" s="54"/>
      <c r="AE51" s="54"/>
      <c r="AF51" s="54"/>
      <c r="AG51" s="54"/>
      <c r="AH51" s="54"/>
      <c r="AI51" s="54"/>
      <c r="AJ51" s="54"/>
      <c r="AK51" s="54"/>
      <c r="AL51" s="54"/>
    </row>
    <row r="52" spans="1:38" s="57" customFormat="1">
      <c r="A52" s="58"/>
      <c r="B52" s="128" t="s">
        <v>71</v>
      </c>
      <c r="C52" s="135"/>
      <c r="D52" s="135"/>
      <c r="E52" s="135"/>
      <c r="F52" s="136"/>
      <c r="G52" s="136"/>
      <c r="H52" s="136"/>
      <c r="I52" s="137"/>
      <c r="J52" s="137"/>
      <c r="K52" s="134"/>
      <c r="L52" s="77"/>
      <c r="M52" s="72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  <c r="Z52" s="54"/>
      <c r="AA52" s="54"/>
      <c r="AB52" s="54"/>
      <c r="AC52" s="54"/>
      <c r="AD52" s="54"/>
      <c r="AE52" s="54"/>
      <c r="AF52" s="54"/>
      <c r="AG52" s="54"/>
      <c r="AH52" s="54"/>
      <c r="AI52" s="54"/>
      <c r="AJ52" s="54"/>
      <c r="AK52" s="54"/>
      <c r="AL52" s="54"/>
    </row>
    <row r="53" spans="1:38" s="57" customFormat="1">
      <c r="A53" s="58"/>
      <c r="B53" s="128" t="s">
        <v>174</v>
      </c>
      <c r="C53" s="135"/>
      <c r="D53" s="135"/>
      <c r="E53" s="135"/>
      <c r="F53" s="136"/>
      <c r="G53" s="136"/>
      <c r="H53" s="136"/>
      <c r="I53" s="137"/>
      <c r="J53" s="137"/>
      <c r="K53" s="134"/>
      <c r="L53" s="77"/>
      <c r="M53" s="72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  <c r="Z53" s="54"/>
      <c r="AA53" s="54"/>
      <c r="AB53" s="54"/>
      <c r="AC53" s="54"/>
      <c r="AD53" s="54"/>
      <c r="AE53" s="54"/>
      <c r="AF53" s="54"/>
      <c r="AG53" s="54"/>
      <c r="AH53" s="54"/>
      <c r="AI53" s="54"/>
      <c r="AJ53" s="54"/>
      <c r="AK53" s="54"/>
      <c r="AL53" s="54"/>
    </row>
    <row r="54" spans="1:38" s="54" customFormat="1">
      <c r="A54" s="68"/>
      <c r="B54" s="129" t="s">
        <v>32</v>
      </c>
      <c r="C54" s="159"/>
      <c r="D54" s="159"/>
      <c r="E54" s="159"/>
      <c r="F54" s="160"/>
      <c r="G54" s="160"/>
      <c r="H54" s="160"/>
      <c r="I54" s="161"/>
      <c r="J54" s="161"/>
      <c r="K54" s="139"/>
      <c r="L54" s="78"/>
      <c r="M54" s="72"/>
    </row>
    <row r="55" spans="1:38" s="54" customFormat="1">
      <c r="A55" s="73"/>
      <c r="B55" s="72"/>
      <c r="C55" s="74"/>
      <c r="D55" s="74"/>
      <c r="E55" s="74"/>
      <c r="F55" s="75"/>
      <c r="G55" s="75"/>
      <c r="H55" s="75"/>
      <c r="I55" s="76"/>
      <c r="J55" s="76"/>
      <c r="K55" s="72"/>
      <c r="L55" s="72"/>
    </row>
    <row r="56" spans="1:38" s="54" customFormat="1">
      <c r="A56" s="73"/>
      <c r="B56" s="63"/>
      <c r="C56" s="63"/>
      <c r="D56" s="63"/>
      <c r="E56" s="63"/>
      <c r="F56" s="63"/>
      <c r="G56" s="63"/>
    </row>
    <row r="57" spans="1:38" s="54" customFormat="1">
      <c r="B57" s="63" t="str">
        <f>+B14</f>
        <v>Suba</v>
      </c>
      <c r="C57" s="53">
        <f>+(H14/$H$13)*100</f>
        <v>17.851330513120928</v>
      </c>
      <c r="D57" s="63"/>
      <c r="E57" s="63"/>
      <c r="F57" s="63"/>
      <c r="G57" s="63"/>
    </row>
    <row r="58" spans="1:38" s="54" customFormat="1">
      <c r="B58" s="63" t="str">
        <f t="shared" ref="B58:B76" si="0">+B15</f>
        <v>Usaquén</v>
      </c>
      <c r="C58" s="53">
        <f t="shared" ref="C58:C76" si="1">+(H15/$H$13)*100</f>
        <v>17.193607236758019</v>
      </c>
    </row>
    <row r="59" spans="1:38" s="54" customFormat="1">
      <c r="B59" s="63" t="str">
        <f t="shared" si="0"/>
        <v>Chapinero</v>
      </c>
      <c r="C59" s="53">
        <f t="shared" si="1"/>
        <v>15.05255279055201</v>
      </c>
    </row>
    <row r="60" spans="1:38" s="55" customFormat="1">
      <c r="A60" s="54"/>
      <c r="B60" s="63" t="str">
        <f t="shared" si="0"/>
        <v>Puente Aranda</v>
      </c>
      <c r="C60" s="53">
        <f t="shared" si="1"/>
        <v>12.622013340670291</v>
      </c>
      <c r="D60" s="63"/>
      <c r="E60" s="63"/>
      <c r="F60" s="63"/>
      <c r="G60" s="63"/>
      <c r="H60" s="63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4"/>
      <c r="AA60" s="54"/>
      <c r="AB60" s="54"/>
      <c r="AC60" s="54"/>
      <c r="AD60" s="54"/>
      <c r="AE60" s="54"/>
      <c r="AF60" s="54"/>
      <c r="AG60" s="54"/>
      <c r="AH60" s="54"/>
      <c r="AI60" s="54"/>
      <c r="AJ60" s="54"/>
      <c r="AK60" s="54"/>
      <c r="AL60" s="54"/>
    </row>
    <row r="61" spans="1:38" s="2" customFormat="1">
      <c r="A61" s="55"/>
      <c r="B61" s="63" t="str">
        <f t="shared" si="0"/>
        <v>Engativá</v>
      </c>
      <c r="C61" s="53">
        <f t="shared" si="1"/>
        <v>9.1653121215630122</v>
      </c>
      <c r="D61" s="70"/>
      <c r="E61" s="70"/>
      <c r="F61" s="70"/>
      <c r="G61" s="70"/>
      <c r="H61" s="70"/>
      <c r="I61" s="55"/>
      <c r="J61" s="55"/>
      <c r="K61" s="55"/>
      <c r="L61" s="55"/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  <c r="AI61" s="83"/>
      <c r="AJ61" s="83"/>
      <c r="AK61" s="83"/>
      <c r="AL61" s="83"/>
    </row>
    <row r="62" spans="1:38" s="2" customFormat="1">
      <c r="B62" s="63" t="str">
        <f t="shared" si="0"/>
        <v>Teusaquillo</v>
      </c>
      <c r="C62" s="53">
        <f t="shared" si="1"/>
        <v>6.1769592628694019</v>
      </c>
      <c r="D62" s="47"/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  <c r="AI62" s="83"/>
      <c r="AJ62" s="83"/>
      <c r="AK62" s="83"/>
      <c r="AL62" s="83"/>
    </row>
    <row r="63" spans="1:38" s="2" customFormat="1">
      <c r="B63" s="63" t="str">
        <f t="shared" si="0"/>
        <v>Fontibón</v>
      </c>
      <c r="C63" s="53">
        <f t="shared" si="1"/>
        <v>5.6905910866649689</v>
      </c>
      <c r="D63" s="47"/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  <c r="AI63" s="83"/>
      <c r="AJ63" s="83"/>
      <c r="AK63" s="83"/>
      <c r="AL63" s="83"/>
    </row>
    <row r="64" spans="1:38" s="2" customFormat="1">
      <c r="B64" s="63" t="str">
        <f t="shared" si="0"/>
        <v>Kennedy</v>
      </c>
      <c r="C64" s="53">
        <f t="shared" si="1"/>
        <v>3.9520459331778515</v>
      </c>
      <c r="D64" s="47"/>
      <c r="M64" s="83"/>
      <c r="N64" s="83"/>
      <c r="O64" s="83"/>
      <c r="P64" s="83"/>
      <c r="Q64" s="83"/>
      <c r="R64" s="83"/>
      <c r="S64" s="83"/>
      <c r="T64" s="83"/>
      <c r="U64" s="83"/>
      <c r="V64" s="83"/>
      <c r="W64" s="83"/>
      <c r="X64" s="83"/>
      <c r="Y64" s="83"/>
      <c r="Z64" s="83"/>
      <c r="AA64" s="83"/>
      <c r="AB64" s="83"/>
      <c r="AC64" s="83"/>
      <c r="AD64" s="83"/>
      <c r="AE64" s="83"/>
      <c r="AF64" s="83"/>
      <c r="AG64" s="83"/>
      <c r="AH64" s="83"/>
      <c r="AI64" s="83"/>
      <c r="AJ64" s="83"/>
      <c r="AK64" s="83"/>
      <c r="AL64" s="83"/>
    </row>
    <row r="65" spans="2:38" s="2" customFormat="1">
      <c r="B65" s="63" t="str">
        <f t="shared" si="0"/>
        <v>Barrios Unidos</v>
      </c>
      <c r="C65" s="53">
        <f t="shared" si="1"/>
        <v>3.2825764065217049</v>
      </c>
      <c r="D65" s="47"/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  <c r="X65" s="83"/>
      <c r="Y65" s="83"/>
      <c r="Z65" s="83"/>
      <c r="AA65" s="83"/>
      <c r="AB65" s="83"/>
      <c r="AC65" s="83"/>
      <c r="AD65" s="83"/>
      <c r="AE65" s="83"/>
      <c r="AF65" s="83"/>
      <c r="AG65" s="83"/>
      <c r="AH65" s="83"/>
      <c r="AI65" s="83"/>
      <c r="AJ65" s="83"/>
      <c r="AK65" s="83"/>
      <c r="AL65" s="83"/>
    </row>
    <row r="66" spans="2:38" s="2" customFormat="1">
      <c r="B66" s="63" t="str">
        <f t="shared" si="0"/>
        <v>Santafé</v>
      </c>
      <c r="C66" s="53">
        <f t="shared" si="1"/>
        <v>3.2175048494994996</v>
      </c>
      <c r="D66" s="47"/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3"/>
      <c r="Z66" s="83"/>
      <c r="AA66" s="83"/>
      <c r="AB66" s="83"/>
      <c r="AC66" s="83"/>
      <c r="AD66" s="83"/>
      <c r="AE66" s="83"/>
      <c r="AF66" s="83"/>
      <c r="AG66" s="83"/>
      <c r="AH66" s="83"/>
      <c r="AI66" s="83"/>
      <c r="AJ66" s="83"/>
      <c r="AK66" s="83"/>
      <c r="AL66" s="83"/>
    </row>
    <row r="67" spans="2:38" s="2" customFormat="1">
      <c r="B67" s="63" t="str">
        <f t="shared" si="0"/>
        <v>La Candelaria</v>
      </c>
      <c r="C67" s="53">
        <f t="shared" si="1"/>
        <v>2.6126396994561687</v>
      </c>
      <c r="D67" s="47"/>
      <c r="M67" s="83"/>
      <c r="N67" s="83"/>
      <c r="O67" s="83"/>
      <c r="P67" s="83"/>
      <c r="Q67" s="83"/>
      <c r="R67" s="83"/>
      <c r="S67" s="83"/>
      <c r="T67" s="83"/>
      <c r="U67" s="83"/>
      <c r="V67" s="83"/>
      <c r="W67" s="83"/>
      <c r="X67" s="83"/>
      <c r="Y67" s="83"/>
      <c r="Z67" s="83"/>
      <c r="AA67" s="83"/>
      <c r="AB67" s="83"/>
      <c r="AC67" s="83"/>
      <c r="AD67" s="83"/>
      <c r="AE67" s="83"/>
      <c r="AF67" s="83"/>
      <c r="AG67" s="83"/>
      <c r="AH67" s="83"/>
      <c r="AI67" s="83"/>
      <c r="AJ67" s="83"/>
      <c r="AK67" s="83"/>
      <c r="AL67" s="83"/>
    </row>
    <row r="68" spans="2:38" s="2" customFormat="1">
      <c r="B68" s="63" t="str">
        <f t="shared" si="0"/>
        <v>Rafael Uribe Uribe</v>
      </c>
      <c r="C68" s="53">
        <f t="shared" si="1"/>
        <v>0.59051603746920367</v>
      </c>
      <c r="D68" s="47"/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3"/>
      <c r="Z68" s="83"/>
      <c r="AA68" s="83"/>
      <c r="AB68" s="83"/>
      <c r="AC68" s="83"/>
      <c r="AD68" s="83"/>
      <c r="AE68" s="83"/>
      <c r="AF68" s="83"/>
      <c r="AG68" s="83"/>
      <c r="AH68" s="83"/>
      <c r="AI68" s="83"/>
      <c r="AJ68" s="83"/>
      <c r="AK68" s="83"/>
      <c r="AL68" s="83"/>
    </row>
    <row r="69" spans="2:38" s="2" customFormat="1">
      <c r="B69" s="63" t="str">
        <f t="shared" si="0"/>
        <v>Ciudad Bolívar</v>
      </c>
      <c r="C69" s="53">
        <f t="shared" si="1"/>
        <v>0.5630191333736666</v>
      </c>
      <c r="D69" s="47"/>
      <c r="E69" s="41"/>
      <c r="M69" s="83"/>
      <c r="N69" s="83"/>
      <c r="O69" s="83"/>
      <c r="P69" s="83"/>
      <c r="Q69" s="83"/>
      <c r="R69" s="83"/>
      <c r="S69" s="83"/>
      <c r="T69" s="83"/>
      <c r="U69" s="83"/>
      <c r="V69" s="83"/>
      <c r="W69" s="83"/>
      <c r="X69" s="83"/>
      <c r="Y69" s="83"/>
      <c r="Z69" s="83"/>
      <c r="AA69" s="83"/>
      <c r="AB69" s="83"/>
      <c r="AC69" s="83"/>
      <c r="AD69" s="83"/>
      <c r="AE69" s="83"/>
      <c r="AF69" s="83"/>
      <c r="AG69" s="83"/>
      <c r="AH69" s="83"/>
      <c r="AI69" s="83"/>
      <c r="AJ69" s="83"/>
      <c r="AK69" s="83"/>
      <c r="AL69" s="83"/>
    </row>
    <row r="70" spans="2:38" s="2" customFormat="1">
      <c r="B70" s="63" t="str">
        <f t="shared" si="0"/>
        <v>Los Mártires</v>
      </c>
      <c r="C70" s="53">
        <f t="shared" si="1"/>
        <v>0.56151748205776952</v>
      </c>
      <c r="D70" s="47"/>
      <c r="E70" s="41"/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  <c r="AI70" s="83"/>
      <c r="AJ70" s="83"/>
      <c r="AK70" s="83"/>
      <c r="AL70" s="83"/>
    </row>
    <row r="71" spans="2:38" s="2" customFormat="1">
      <c r="B71" s="63" t="str">
        <f t="shared" si="0"/>
        <v>Bosa</v>
      </c>
      <c r="C71" s="53">
        <f t="shared" si="1"/>
        <v>0.40751479710521671</v>
      </c>
      <c r="D71" s="47"/>
      <c r="E71" s="41"/>
      <c r="M71" s="83"/>
      <c r="N71" s="83"/>
      <c r="O71" s="83"/>
      <c r="P71" s="83"/>
      <c r="Q71" s="83"/>
      <c r="R71" s="83"/>
      <c r="S71" s="83"/>
      <c r="T71" s="83"/>
      <c r="U71" s="83"/>
      <c r="V71" s="83"/>
      <c r="W71" s="83"/>
      <c r="X71" s="83"/>
      <c r="Y71" s="83"/>
      <c r="Z71" s="83"/>
      <c r="AA71" s="83"/>
      <c r="AB71" s="83"/>
      <c r="AC71" s="83"/>
      <c r="AD71" s="83"/>
      <c r="AE71" s="83"/>
      <c r="AF71" s="83"/>
      <c r="AG71" s="83"/>
      <c r="AH71" s="83"/>
      <c r="AI71" s="83"/>
      <c r="AJ71" s="83"/>
      <c r="AK71" s="83"/>
      <c r="AL71" s="83"/>
    </row>
    <row r="72" spans="2:38" s="2" customFormat="1">
      <c r="B72" s="63" t="str">
        <f t="shared" si="0"/>
        <v>Usme</v>
      </c>
      <c r="C72" s="53">
        <f t="shared" si="1"/>
        <v>0.38455621698661291</v>
      </c>
      <c r="D72" s="47"/>
      <c r="E72" s="41"/>
      <c r="M72" s="83"/>
      <c r="N72" s="83"/>
      <c r="O72" s="83"/>
      <c r="P72" s="83"/>
      <c r="Q72" s="83"/>
      <c r="R72" s="83"/>
      <c r="S72" s="83"/>
      <c r="T72" s="83"/>
      <c r="U72" s="83"/>
      <c r="V72" s="83"/>
      <c r="W72" s="83"/>
      <c r="X72" s="83"/>
      <c r="Y72" s="83"/>
      <c r="Z72" s="83"/>
      <c r="AA72" s="83"/>
      <c r="AB72" s="83"/>
      <c r="AC72" s="83"/>
      <c r="AD72" s="83"/>
      <c r="AE72" s="83"/>
      <c r="AF72" s="83"/>
      <c r="AG72" s="83"/>
      <c r="AH72" s="83"/>
      <c r="AI72" s="83"/>
      <c r="AJ72" s="83"/>
      <c r="AK72" s="83"/>
      <c r="AL72" s="83"/>
    </row>
    <row r="73" spans="2:38" s="2" customFormat="1">
      <c r="B73" s="63" t="str">
        <f t="shared" si="0"/>
        <v>Tunjuelito</v>
      </c>
      <c r="C73" s="53">
        <f t="shared" si="1"/>
        <v>0.37781547107969732</v>
      </c>
      <c r="D73" s="47"/>
      <c r="E73" s="41"/>
      <c r="M73" s="83"/>
      <c r="N73" s="83"/>
      <c r="O73" s="83"/>
      <c r="P73" s="83"/>
      <c r="Q73" s="83"/>
      <c r="R73" s="83"/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83"/>
      <c r="AH73" s="83"/>
      <c r="AI73" s="83"/>
      <c r="AJ73" s="83"/>
      <c r="AK73" s="83"/>
      <c r="AL73" s="83"/>
    </row>
    <row r="74" spans="2:38" s="2" customFormat="1">
      <c r="B74" s="63" t="str">
        <f t="shared" si="0"/>
        <v>Antonio Nariño</v>
      </c>
      <c r="C74" s="53">
        <f t="shared" si="1"/>
        <v>0.14936425088789307</v>
      </c>
      <c r="D74" s="47"/>
      <c r="E74" s="41"/>
      <c r="M74" s="83"/>
      <c r="N74" s="83"/>
      <c r="O74" s="83"/>
      <c r="P74" s="83"/>
      <c r="Q74" s="83"/>
      <c r="R74" s="83"/>
      <c r="S74" s="83"/>
      <c r="T74" s="83"/>
      <c r="U74" s="83"/>
      <c r="V74" s="83"/>
      <c r="W74" s="83"/>
      <c r="X74" s="83"/>
      <c r="Y74" s="83"/>
      <c r="Z74" s="83"/>
      <c r="AA74" s="83"/>
      <c r="AB74" s="83"/>
      <c r="AC74" s="83"/>
      <c r="AD74" s="83"/>
      <c r="AE74" s="83"/>
      <c r="AF74" s="83"/>
      <c r="AG74" s="83"/>
      <c r="AH74" s="83"/>
      <c r="AI74" s="83"/>
      <c r="AJ74" s="83"/>
      <c r="AK74" s="83"/>
      <c r="AL74" s="83"/>
    </row>
    <row r="75" spans="2:38" s="2" customFormat="1">
      <c r="B75" s="63" t="str">
        <f t="shared" si="0"/>
        <v>San Cristóbal</v>
      </c>
      <c r="C75" s="53">
        <f t="shared" si="1"/>
        <v>0.12253474737719913</v>
      </c>
      <c r="D75" s="47"/>
      <c r="E75" s="41"/>
      <c r="M75" s="83"/>
      <c r="N75" s="83"/>
      <c r="O75" s="83"/>
      <c r="P75" s="83"/>
      <c r="Q75" s="83"/>
      <c r="R75" s="83"/>
      <c r="S75" s="83"/>
      <c r="T75" s="83"/>
      <c r="U75" s="83"/>
      <c r="V75" s="83"/>
      <c r="W75" s="83"/>
      <c r="X75" s="83"/>
      <c r="Y75" s="83"/>
      <c r="Z75" s="83"/>
      <c r="AA75" s="83"/>
      <c r="AB75" s="83"/>
      <c r="AC75" s="83"/>
      <c r="AD75" s="83"/>
      <c r="AE75" s="83"/>
      <c r="AF75" s="83"/>
      <c r="AG75" s="83"/>
      <c r="AH75" s="83"/>
      <c r="AI75" s="83"/>
      <c r="AJ75" s="83"/>
      <c r="AK75" s="83"/>
      <c r="AL75" s="83"/>
    </row>
    <row r="76" spans="2:38" s="2" customFormat="1">
      <c r="B76" s="63" t="str">
        <f t="shared" si="0"/>
        <v>Sin información**</v>
      </c>
      <c r="C76" s="53">
        <f t="shared" si="1"/>
        <v>2.6028622808882167E-2</v>
      </c>
      <c r="D76" s="47"/>
      <c r="E76" s="41"/>
      <c r="M76" s="83"/>
      <c r="N76" s="83"/>
      <c r="O76" s="83"/>
      <c r="P76" s="83"/>
      <c r="Q76" s="83"/>
      <c r="R76" s="83"/>
      <c r="S76" s="83"/>
      <c r="T76" s="83"/>
      <c r="U76" s="83"/>
      <c r="V76" s="83"/>
      <c r="W76" s="83"/>
      <c r="X76" s="83"/>
      <c r="Y76" s="83"/>
      <c r="Z76" s="83"/>
      <c r="AA76" s="83"/>
      <c r="AB76" s="83"/>
      <c r="AC76" s="83"/>
      <c r="AD76" s="83"/>
      <c r="AE76" s="83"/>
      <c r="AF76" s="83"/>
      <c r="AG76" s="83"/>
      <c r="AH76" s="83"/>
      <c r="AI76" s="83"/>
      <c r="AJ76" s="83"/>
      <c r="AK76" s="83"/>
      <c r="AL76" s="83"/>
    </row>
    <row r="77" spans="2:38" s="2" customFormat="1">
      <c r="B77" s="44"/>
      <c r="C77" s="48"/>
      <c r="D77" s="47"/>
      <c r="E77" s="41"/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  <c r="AI77" s="83"/>
      <c r="AJ77" s="83"/>
      <c r="AK77" s="83"/>
      <c r="AL77" s="83"/>
    </row>
    <row r="78" spans="2:38" s="2" customFormat="1">
      <c r="B78" s="44"/>
      <c r="C78" s="48"/>
      <c r="D78" s="47"/>
      <c r="E78" s="41"/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  <c r="AI78" s="83"/>
      <c r="AJ78" s="83"/>
      <c r="AK78" s="83"/>
      <c r="AL78" s="83"/>
    </row>
    <row r="79" spans="2:38" s="2" customFormat="1">
      <c r="B79" s="44"/>
      <c r="C79" s="48"/>
      <c r="D79" s="47"/>
      <c r="E79" s="41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  <c r="AI79" s="83"/>
      <c r="AJ79" s="83"/>
      <c r="AK79" s="83"/>
      <c r="AL79" s="83"/>
    </row>
    <row r="80" spans="2:38" s="2" customFormat="1">
      <c r="B80" s="44"/>
      <c r="C80" s="48"/>
      <c r="D80" s="47"/>
      <c r="E80" s="41"/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  <c r="AI80" s="83"/>
      <c r="AJ80" s="83"/>
      <c r="AK80" s="83"/>
      <c r="AL80" s="83"/>
    </row>
    <row r="81" spans="2:38" s="2" customFormat="1">
      <c r="B81" s="44"/>
      <c r="C81" s="48"/>
      <c r="D81" s="47"/>
      <c r="E81" s="41"/>
      <c r="M81" s="83"/>
      <c r="N81" s="83"/>
      <c r="O81" s="83"/>
      <c r="P81" s="83"/>
      <c r="Q81" s="83"/>
      <c r="R81" s="83"/>
      <c r="S81" s="83"/>
      <c r="T81" s="83"/>
      <c r="U81" s="83"/>
      <c r="V81" s="83"/>
      <c r="W81" s="83"/>
      <c r="X81" s="83"/>
      <c r="Y81" s="83"/>
      <c r="Z81" s="83"/>
      <c r="AA81" s="83"/>
      <c r="AB81" s="83"/>
      <c r="AC81" s="83"/>
      <c r="AD81" s="83"/>
      <c r="AE81" s="83"/>
      <c r="AF81" s="83"/>
      <c r="AG81" s="83"/>
      <c r="AH81" s="83"/>
      <c r="AI81" s="83"/>
      <c r="AJ81" s="83"/>
      <c r="AK81" s="83"/>
      <c r="AL81" s="83"/>
    </row>
    <row r="82" spans="2:38" s="2" customFormat="1">
      <c r="B82" s="44"/>
      <c r="C82" s="48"/>
      <c r="D82" s="47"/>
      <c r="E82" s="41"/>
      <c r="M82" s="83"/>
      <c r="N82" s="83"/>
      <c r="O82" s="83"/>
      <c r="P82" s="83"/>
      <c r="Q82" s="83"/>
      <c r="R82" s="83"/>
      <c r="S82" s="83"/>
      <c r="T82" s="83"/>
      <c r="U82" s="83"/>
      <c r="V82" s="83"/>
      <c r="W82" s="83"/>
      <c r="X82" s="83"/>
      <c r="Y82" s="83"/>
      <c r="Z82" s="83"/>
      <c r="AA82" s="83"/>
      <c r="AB82" s="83"/>
      <c r="AC82" s="83"/>
      <c r="AD82" s="83"/>
      <c r="AE82" s="83"/>
      <c r="AF82" s="83"/>
      <c r="AG82" s="83"/>
      <c r="AH82" s="83"/>
      <c r="AI82" s="83"/>
      <c r="AJ82" s="83"/>
      <c r="AK82" s="83"/>
      <c r="AL82" s="83"/>
    </row>
    <row r="83" spans="2:38" s="2" customFormat="1">
      <c r="B83" s="44"/>
      <c r="C83" s="48"/>
      <c r="D83" s="47"/>
      <c r="E83" s="41"/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  <c r="AI83" s="83"/>
      <c r="AJ83" s="83"/>
      <c r="AK83" s="83"/>
      <c r="AL83" s="83"/>
    </row>
    <row r="84" spans="2:38" s="2" customFormat="1">
      <c r="B84" s="44"/>
      <c r="C84" s="48"/>
      <c r="D84" s="47"/>
      <c r="E84" s="41"/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3"/>
      <c r="Z84" s="83"/>
      <c r="AA84" s="83"/>
      <c r="AB84" s="83"/>
      <c r="AC84" s="83"/>
      <c r="AD84" s="83"/>
      <c r="AE84" s="83"/>
      <c r="AF84" s="83"/>
      <c r="AG84" s="83"/>
      <c r="AH84" s="83"/>
      <c r="AI84" s="83"/>
      <c r="AJ84" s="83"/>
      <c r="AK84" s="83"/>
      <c r="AL84" s="83"/>
    </row>
    <row r="85" spans="2:38" s="2" customFormat="1">
      <c r="B85" s="44"/>
      <c r="C85" s="48"/>
      <c r="D85" s="47"/>
      <c r="E85" s="41"/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83"/>
      <c r="AG85" s="83"/>
      <c r="AH85" s="83"/>
      <c r="AI85" s="83"/>
      <c r="AJ85" s="83"/>
      <c r="AK85" s="83"/>
      <c r="AL85" s="83"/>
    </row>
    <row r="86" spans="2:38" s="2" customFormat="1">
      <c r="B86" s="44"/>
      <c r="C86" s="48"/>
      <c r="D86" s="47"/>
      <c r="E86" s="41"/>
      <c r="M86" s="83"/>
      <c r="N86" s="83"/>
      <c r="O86" s="83"/>
      <c r="P86" s="83"/>
      <c r="Q86" s="83"/>
      <c r="R86" s="83"/>
      <c r="S86" s="83"/>
      <c r="T86" s="83"/>
      <c r="U86" s="83"/>
      <c r="V86" s="83"/>
      <c r="W86" s="83"/>
      <c r="X86" s="83"/>
      <c r="Y86" s="83"/>
      <c r="Z86" s="83"/>
      <c r="AA86" s="83"/>
      <c r="AB86" s="83"/>
      <c r="AC86" s="83"/>
      <c r="AD86" s="83"/>
      <c r="AE86" s="83"/>
      <c r="AF86" s="83"/>
      <c r="AG86" s="83"/>
      <c r="AH86" s="83"/>
      <c r="AI86" s="83"/>
      <c r="AJ86" s="83"/>
      <c r="AK86" s="83"/>
      <c r="AL86" s="83"/>
    </row>
    <row r="87" spans="2:38" s="2" customFormat="1">
      <c r="B87" s="47"/>
      <c r="C87" s="48"/>
      <c r="D87" s="47"/>
      <c r="E87" s="41"/>
      <c r="M87" s="83"/>
      <c r="N87" s="83"/>
      <c r="O87" s="83"/>
      <c r="P87" s="83"/>
      <c r="Q87" s="83"/>
      <c r="R87" s="83"/>
      <c r="S87" s="83"/>
      <c r="T87" s="83"/>
      <c r="U87" s="83"/>
      <c r="V87" s="83"/>
      <c r="W87" s="83"/>
      <c r="X87" s="83"/>
      <c r="Y87" s="83"/>
      <c r="Z87" s="83"/>
      <c r="AA87" s="83"/>
      <c r="AB87" s="83"/>
      <c r="AC87" s="83"/>
      <c r="AD87" s="83"/>
      <c r="AE87" s="83"/>
      <c r="AF87" s="83"/>
      <c r="AG87" s="83"/>
      <c r="AH87" s="83"/>
      <c r="AI87" s="83"/>
      <c r="AJ87" s="83"/>
      <c r="AK87" s="83"/>
      <c r="AL87" s="83"/>
    </row>
    <row r="88" spans="2:38" s="2" customFormat="1">
      <c r="B88" s="47"/>
      <c r="C88" s="48"/>
      <c r="D88" s="47"/>
      <c r="E88" s="41"/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  <c r="AI88" s="83"/>
      <c r="AJ88" s="83"/>
      <c r="AK88" s="83"/>
      <c r="AL88" s="83"/>
    </row>
    <row r="89" spans="2:38" s="2" customFormat="1">
      <c r="B89" s="47"/>
      <c r="C89" s="48"/>
      <c r="D89" s="47"/>
      <c r="E89" s="41"/>
      <c r="M89" s="83"/>
      <c r="N89" s="83"/>
      <c r="O89" s="83"/>
      <c r="P89" s="83"/>
      <c r="Q89" s="83"/>
      <c r="R89" s="83"/>
      <c r="S89" s="83"/>
      <c r="T89" s="83"/>
      <c r="U89" s="83"/>
      <c r="V89" s="83"/>
      <c r="W89" s="83"/>
      <c r="X89" s="83"/>
      <c r="Y89" s="83"/>
      <c r="Z89" s="83"/>
      <c r="AA89" s="83"/>
      <c r="AB89" s="83"/>
      <c r="AC89" s="83"/>
      <c r="AD89" s="83"/>
      <c r="AE89" s="83"/>
      <c r="AF89" s="83"/>
      <c r="AG89" s="83"/>
      <c r="AH89" s="83"/>
      <c r="AI89" s="83"/>
      <c r="AJ89" s="83"/>
      <c r="AK89" s="83"/>
      <c r="AL89" s="83"/>
    </row>
    <row r="90" spans="2:38" s="2" customFormat="1">
      <c r="B90" s="12"/>
      <c r="D90" s="43"/>
      <c r="E90" s="41"/>
      <c r="M90" s="83"/>
      <c r="N90" s="83"/>
      <c r="O90" s="83"/>
      <c r="P90" s="83"/>
      <c r="Q90" s="83"/>
      <c r="R90" s="83"/>
      <c r="S90" s="83"/>
      <c r="T90" s="83"/>
      <c r="U90" s="83"/>
      <c r="V90" s="83"/>
      <c r="W90" s="83"/>
      <c r="X90" s="83"/>
      <c r="Y90" s="83"/>
      <c r="Z90" s="83"/>
      <c r="AA90" s="83"/>
      <c r="AB90" s="83"/>
      <c r="AC90" s="83"/>
      <c r="AD90" s="83"/>
      <c r="AE90" s="83"/>
      <c r="AF90" s="83"/>
      <c r="AG90" s="83"/>
      <c r="AH90" s="83"/>
      <c r="AI90" s="83"/>
      <c r="AJ90" s="83"/>
      <c r="AK90" s="83"/>
      <c r="AL90" s="83"/>
    </row>
    <row r="91" spans="2:38" s="2" customFormat="1">
      <c r="B91" s="12"/>
      <c r="D91" s="43"/>
      <c r="E91" s="41"/>
      <c r="M91" s="83"/>
      <c r="N91" s="83"/>
      <c r="O91" s="83"/>
      <c r="P91" s="83"/>
      <c r="Q91" s="83"/>
      <c r="R91" s="83"/>
      <c r="S91" s="83"/>
      <c r="T91" s="83"/>
      <c r="U91" s="83"/>
      <c r="V91" s="83"/>
      <c r="W91" s="83"/>
      <c r="X91" s="83"/>
      <c r="Y91" s="83"/>
      <c r="Z91" s="83"/>
      <c r="AA91" s="83"/>
      <c r="AB91" s="83"/>
      <c r="AC91" s="83"/>
      <c r="AD91" s="83"/>
      <c r="AE91" s="83"/>
      <c r="AF91" s="83"/>
      <c r="AG91" s="83"/>
      <c r="AH91" s="83"/>
      <c r="AI91" s="83"/>
      <c r="AJ91" s="83"/>
      <c r="AK91" s="83"/>
      <c r="AL91" s="83"/>
    </row>
    <row r="92" spans="2:38" s="2" customFormat="1">
      <c r="B92" s="12"/>
      <c r="D92" s="43"/>
      <c r="E92" s="41"/>
      <c r="M92" s="83"/>
      <c r="N92" s="83"/>
      <c r="O92" s="83"/>
      <c r="P92" s="83"/>
      <c r="Q92" s="83"/>
      <c r="R92" s="83"/>
      <c r="S92" s="83"/>
      <c r="T92" s="83"/>
      <c r="U92" s="83"/>
      <c r="V92" s="83"/>
      <c r="W92" s="83"/>
      <c r="X92" s="83"/>
      <c r="Y92" s="83"/>
      <c r="Z92" s="83"/>
      <c r="AA92" s="83"/>
      <c r="AB92" s="83"/>
      <c r="AC92" s="83"/>
      <c r="AD92" s="83"/>
      <c r="AE92" s="83"/>
      <c r="AF92" s="83"/>
      <c r="AG92" s="83"/>
      <c r="AH92" s="83"/>
      <c r="AI92" s="83"/>
      <c r="AJ92" s="83"/>
      <c r="AK92" s="83"/>
      <c r="AL92" s="83"/>
    </row>
    <row r="93" spans="2:38" s="2" customFormat="1">
      <c r="B93" s="12"/>
      <c r="D93" s="43"/>
      <c r="E93" s="41"/>
      <c r="M93" s="83"/>
      <c r="N93" s="83"/>
      <c r="O93" s="83"/>
      <c r="P93" s="83"/>
      <c r="Q93" s="83"/>
      <c r="R93" s="83"/>
      <c r="S93" s="83"/>
      <c r="T93" s="83"/>
      <c r="U93" s="83"/>
      <c r="V93" s="83"/>
      <c r="W93" s="83"/>
      <c r="X93" s="83"/>
      <c r="Y93" s="83"/>
      <c r="Z93" s="83"/>
      <c r="AA93" s="83"/>
      <c r="AB93" s="83"/>
      <c r="AC93" s="83"/>
      <c r="AD93" s="83"/>
      <c r="AE93" s="83"/>
      <c r="AF93" s="83"/>
      <c r="AG93" s="83"/>
      <c r="AH93" s="83"/>
      <c r="AI93" s="83"/>
      <c r="AJ93" s="83"/>
      <c r="AK93" s="83"/>
      <c r="AL93" s="83"/>
    </row>
    <row r="94" spans="2:38" s="2" customFormat="1">
      <c r="B94" s="12"/>
      <c r="D94" s="43"/>
      <c r="E94" s="41"/>
      <c r="M94" s="83"/>
      <c r="N94" s="83"/>
      <c r="O94" s="83"/>
      <c r="P94" s="83"/>
      <c r="Q94" s="83"/>
      <c r="R94" s="83"/>
      <c r="S94" s="83"/>
      <c r="T94" s="83"/>
      <c r="U94" s="83"/>
      <c r="V94" s="83"/>
      <c r="W94" s="83"/>
      <c r="X94" s="83"/>
      <c r="Y94" s="83"/>
      <c r="Z94" s="83"/>
      <c r="AA94" s="83"/>
      <c r="AB94" s="83"/>
      <c r="AC94" s="83"/>
      <c r="AD94" s="83"/>
      <c r="AE94" s="83"/>
      <c r="AF94" s="83"/>
      <c r="AG94" s="83"/>
      <c r="AH94" s="83"/>
      <c r="AI94" s="83"/>
      <c r="AJ94" s="83"/>
      <c r="AK94" s="83"/>
      <c r="AL94" s="83"/>
    </row>
    <row r="95" spans="2:38" s="2" customFormat="1">
      <c r="B95" s="12"/>
      <c r="D95" s="43"/>
      <c r="E95" s="41"/>
      <c r="M95" s="83"/>
      <c r="N95" s="83"/>
      <c r="O95" s="83"/>
      <c r="P95" s="83"/>
      <c r="Q95" s="83"/>
      <c r="R95" s="83"/>
      <c r="S95" s="83"/>
      <c r="T95" s="83"/>
      <c r="U95" s="83"/>
      <c r="V95" s="83"/>
      <c r="W95" s="83"/>
      <c r="X95" s="83"/>
      <c r="Y95" s="83"/>
      <c r="Z95" s="83"/>
      <c r="AA95" s="83"/>
      <c r="AB95" s="83"/>
      <c r="AC95" s="83"/>
      <c r="AD95" s="83"/>
      <c r="AE95" s="83"/>
      <c r="AF95" s="83"/>
      <c r="AG95" s="83"/>
      <c r="AH95" s="83"/>
      <c r="AI95" s="83"/>
      <c r="AJ95" s="83"/>
      <c r="AK95" s="83"/>
      <c r="AL95" s="83"/>
    </row>
    <row r="96" spans="2:38" s="2" customFormat="1">
      <c r="B96" s="12"/>
      <c r="D96" s="43"/>
      <c r="E96" s="41"/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83"/>
      <c r="X96" s="83"/>
      <c r="Y96" s="83"/>
      <c r="Z96" s="83"/>
      <c r="AA96" s="83"/>
      <c r="AB96" s="83"/>
      <c r="AC96" s="83"/>
      <c r="AD96" s="83"/>
      <c r="AE96" s="83"/>
      <c r="AF96" s="83"/>
      <c r="AG96" s="83"/>
      <c r="AH96" s="83"/>
      <c r="AI96" s="83"/>
      <c r="AJ96" s="83"/>
      <c r="AK96" s="83"/>
      <c r="AL96" s="83"/>
    </row>
    <row r="97" spans="2:38" s="2" customFormat="1">
      <c r="B97" s="12"/>
      <c r="D97" s="43"/>
      <c r="E97" s="41"/>
      <c r="M97" s="83"/>
      <c r="N97" s="83"/>
      <c r="O97" s="83"/>
      <c r="P97" s="83"/>
      <c r="Q97" s="83"/>
      <c r="R97" s="83"/>
      <c r="S97" s="83"/>
      <c r="T97" s="83"/>
      <c r="U97" s="83"/>
      <c r="V97" s="83"/>
      <c r="W97" s="83"/>
      <c r="X97" s="83"/>
      <c r="Y97" s="83"/>
      <c r="Z97" s="83"/>
      <c r="AA97" s="83"/>
      <c r="AB97" s="83"/>
      <c r="AC97" s="83"/>
      <c r="AD97" s="83"/>
      <c r="AE97" s="83"/>
      <c r="AF97" s="83"/>
      <c r="AG97" s="83"/>
      <c r="AH97" s="83"/>
      <c r="AI97" s="83"/>
      <c r="AJ97" s="83"/>
      <c r="AK97" s="83"/>
      <c r="AL97" s="83"/>
    </row>
    <row r="98" spans="2:38" s="2" customFormat="1">
      <c r="B98" s="12"/>
      <c r="D98" s="43"/>
      <c r="E98" s="41"/>
      <c r="M98" s="83"/>
      <c r="N98" s="83"/>
      <c r="O98" s="83"/>
      <c r="P98" s="83"/>
      <c r="Q98" s="83"/>
      <c r="R98" s="83"/>
      <c r="S98" s="83"/>
      <c r="T98" s="83"/>
      <c r="U98" s="83"/>
      <c r="V98" s="83"/>
      <c r="W98" s="83"/>
      <c r="X98" s="83"/>
      <c r="Y98" s="83"/>
      <c r="Z98" s="83"/>
      <c r="AA98" s="83"/>
      <c r="AB98" s="83"/>
      <c r="AC98" s="83"/>
      <c r="AD98" s="83"/>
      <c r="AE98" s="83"/>
      <c r="AF98" s="83"/>
      <c r="AG98" s="83"/>
      <c r="AH98" s="83"/>
      <c r="AI98" s="83"/>
      <c r="AJ98" s="83"/>
      <c r="AK98" s="83"/>
      <c r="AL98" s="83"/>
    </row>
    <row r="99" spans="2:38" s="2" customFormat="1">
      <c r="B99" s="12"/>
      <c r="D99" s="43"/>
      <c r="E99" s="41"/>
      <c r="M99" s="83"/>
      <c r="N99" s="83"/>
      <c r="O99" s="83"/>
      <c r="P99" s="83"/>
      <c r="Q99" s="83"/>
      <c r="R99" s="83"/>
      <c r="S99" s="83"/>
      <c r="T99" s="83"/>
      <c r="U99" s="83"/>
      <c r="V99" s="83"/>
      <c r="W99" s="83"/>
      <c r="X99" s="83"/>
      <c r="Y99" s="83"/>
      <c r="Z99" s="83"/>
      <c r="AA99" s="83"/>
      <c r="AB99" s="83"/>
      <c r="AC99" s="83"/>
      <c r="AD99" s="83"/>
      <c r="AE99" s="83"/>
      <c r="AF99" s="83"/>
      <c r="AG99" s="83"/>
      <c r="AH99" s="83"/>
      <c r="AI99" s="83"/>
      <c r="AJ99" s="83"/>
      <c r="AK99" s="83"/>
      <c r="AL99" s="83"/>
    </row>
    <row r="100" spans="2:38" s="2" customFormat="1">
      <c r="B100" s="12"/>
      <c r="D100" s="43"/>
      <c r="E100" s="41"/>
      <c r="M100" s="83"/>
      <c r="N100" s="83"/>
      <c r="O100" s="83"/>
      <c r="P100" s="83"/>
      <c r="Q100" s="83"/>
      <c r="R100" s="83"/>
      <c r="S100" s="83"/>
      <c r="T100" s="83"/>
      <c r="U100" s="83"/>
      <c r="V100" s="83"/>
      <c r="W100" s="83"/>
      <c r="X100" s="83"/>
      <c r="Y100" s="83"/>
      <c r="Z100" s="83"/>
      <c r="AA100" s="83"/>
      <c r="AB100" s="83"/>
      <c r="AC100" s="83"/>
      <c r="AD100" s="83"/>
      <c r="AE100" s="83"/>
      <c r="AF100" s="83"/>
      <c r="AG100" s="83"/>
      <c r="AH100" s="83"/>
      <c r="AI100" s="83"/>
      <c r="AJ100" s="83"/>
      <c r="AK100" s="83"/>
      <c r="AL100" s="83"/>
    </row>
    <row r="101" spans="2:38" s="2" customFormat="1">
      <c r="B101" s="12"/>
      <c r="D101" s="43"/>
      <c r="E101" s="41"/>
      <c r="M101" s="83"/>
      <c r="N101" s="83"/>
      <c r="O101" s="83"/>
      <c r="P101" s="83"/>
      <c r="Q101" s="83"/>
      <c r="R101" s="83"/>
      <c r="S101" s="83"/>
      <c r="T101" s="83"/>
      <c r="U101" s="83"/>
      <c r="V101" s="83"/>
      <c r="W101" s="83"/>
      <c r="X101" s="83"/>
      <c r="Y101" s="83"/>
      <c r="Z101" s="83"/>
      <c r="AA101" s="83"/>
      <c r="AB101" s="83"/>
      <c r="AC101" s="83"/>
      <c r="AD101" s="83"/>
      <c r="AE101" s="83"/>
      <c r="AF101" s="83"/>
      <c r="AG101" s="83"/>
      <c r="AH101" s="83"/>
      <c r="AI101" s="83"/>
      <c r="AJ101" s="83"/>
      <c r="AK101" s="83"/>
      <c r="AL101" s="83"/>
    </row>
    <row r="102" spans="2:38" s="2" customFormat="1">
      <c r="B102" s="12"/>
      <c r="D102" s="43"/>
      <c r="E102" s="41"/>
      <c r="M102" s="83"/>
      <c r="N102" s="83"/>
      <c r="O102" s="83"/>
      <c r="P102" s="83"/>
      <c r="Q102" s="83"/>
      <c r="R102" s="83"/>
      <c r="S102" s="83"/>
      <c r="T102" s="83"/>
      <c r="U102" s="83"/>
      <c r="V102" s="83"/>
      <c r="W102" s="83"/>
      <c r="X102" s="83"/>
      <c r="Y102" s="83"/>
      <c r="Z102" s="83"/>
      <c r="AA102" s="83"/>
      <c r="AB102" s="83"/>
      <c r="AC102" s="83"/>
      <c r="AD102" s="83"/>
      <c r="AE102" s="83"/>
      <c r="AF102" s="83"/>
      <c r="AG102" s="83"/>
      <c r="AH102" s="83"/>
      <c r="AI102" s="83"/>
      <c r="AJ102" s="83"/>
      <c r="AK102" s="83"/>
      <c r="AL102" s="83"/>
    </row>
    <row r="103" spans="2:38" s="2" customFormat="1">
      <c r="B103" s="12"/>
      <c r="D103" s="43"/>
      <c r="E103" s="41"/>
      <c r="M103" s="83"/>
      <c r="N103" s="83"/>
      <c r="O103" s="83"/>
      <c r="P103" s="83"/>
      <c r="Q103" s="83"/>
      <c r="R103" s="83"/>
      <c r="S103" s="83"/>
      <c r="T103" s="83"/>
      <c r="U103" s="83"/>
      <c r="V103" s="83"/>
      <c r="W103" s="83"/>
      <c r="X103" s="83"/>
      <c r="Y103" s="83"/>
      <c r="Z103" s="83"/>
      <c r="AA103" s="83"/>
      <c r="AB103" s="83"/>
      <c r="AC103" s="83"/>
      <c r="AD103" s="83"/>
      <c r="AE103" s="83"/>
      <c r="AF103" s="83"/>
      <c r="AG103" s="83"/>
      <c r="AH103" s="83"/>
      <c r="AI103" s="83"/>
      <c r="AJ103" s="83"/>
      <c r="AK103" s="83"/>
      <c r="AL103" s="83"/>
    </row>
    <row r="104" spans="2:38" s="2" customFormat="1">
      <c r="B104" s="12"/>
      <c r="D104" s="43"/>
      <c r="E104" s="41"/>
      <c r="M104" s="83"/>
      <c r="N104" s="83"/>
      <c r="O104" s="83"/>
      <c r="P104" s="83"/>
      <c r="Q104" s="83"/>
      <c r="R104" s="83"/>
      <c r="S104" s="83"/>
      <c r="T104" s="83"/>
      <c r="U104" s="83"/>
      <c r="V104" s="83"/>
      <c r="W104" s="83"/>
      <c r="X104" s="83"/>
      <c r="Y104" s="83"/>
      <c r="Z104" s="83"/>
      <c r="AA104" s="83"/>
      <c r="AB104" s="83"/>
      <c r="AC104" s="83"/>
      <c r="AD104" s="83"/>
      <c r="AE104" s="83"/>
      <c r="AF104" s="83"/>
      <c r="AG104" s="83"/>
      <c r="AH104" s="83"/>
      <c r="AI104" s="83"/>
      <c r="AJ104" s="83"/>
      <c r="AK104" s="83"/>
      <c r="AL104" s="83"/>
    </row>
    <row r="105" spans="2:38" s="2" customFormat="1">
      <c r="B105" s="12"/>
      <c r="D105" s="43"/>
      <c r="E105" s="41"/>
      <c r="M105" s="83"/>
      <c r="N105" s="83"/>
      <c r="O105" s="83"/>
      <c r="P105" s="83"/>
      <c r="Q105" s="83"/>
      <c r="R105" s="83"/>
      <c r="S105" s="83"/>
      <c r="T105" s="83"/>
      <c r="U105" s="83"/>
      <c r="V105" s="83"/>
      <c r="W105" s="83"/>
      <c r="X105" s="83"/>
      <c r="Y105" s="83"/>
      <c r="Z105" s="83"/>
      <c r="AA105" s="83"/>
      <c r="AB105" s="83"/>
      <c r="AC105" s="83"/>
      <c r="AD105" s="83"/>
      <c r="AE105" s="83"/>
      <c r="AF105" s="83"/>
      <c r="AG105" s="83"/>
      <c r="AH105" s="83"/>
      <c r="AI105" s="83"/>
      <c r="AJ105" s="83"/>
      <c r="AK105" s="83"/>
      <c r="AL105" s="83"/>
    </row>
    <row r="106" spans="2:38" s="2" customFormat="1">
      <c r="B106" s="12"/>
      <c r="D106" s="43"/>
      <c r="E106" s="41"/>
      <c r="M106" s="83"/>
      <c r="N106" s="83"/>
      <c r="O106" s="83"/>
      <c r="P106" s="83"/>
      <c r="Q106" s="83"/>
      <c r="R106" s="83"/>
      <c r="S106" s="83"/>
      <c r="T106" s="83"/>
      <c r="U106" s="83"/>
      <c r="V106" s="83"/>
      <c r="W106" s="83"/>
      <c r="X106" s="83"/>
      <c r="Y106" s="83"/>
      <c r="Z106" s="83"/>
      <c r="AA106" s="83"/>
      <c r="AB106" s="83"/>
      <c r="AC106" s="83"/>
      <c r="AD106" s="83"/>
      <c r="AE106" s="83"/>
      <c r="AF106" s="83"/>
      <c r="AG106" s="83"/>
      <c r="AH106" s="83"/>
      <c r="AI106" s="83"/>
      <c r="AJ106" s="83"/>
      <c r="AK106" s="83"/>
      <c r="AL106" s="83"/>
    </row>
    <row r="107" spans="2:38" s="2" customFormat="1">
      <c r="B107" s="12"/>
      <c r="D107" s="43"/>
      <c r="E107" s="41"/>
      <c r="M107" s="83"/>
      <c r="N107" s="83"/>
      <c r="O107" s="83"/>
      <c r="P107" s="83"/>
      <c r="Q107" s="83"/>
      <c r="R107" s="83"/>
      <c r="S107" s="83"/>
      <c r="T107" s="83"/>
      <c r="U107" s="83"/>
      <c r="V107" s="83"/>
      <c r="W107" s="83"/>
      <c r="X107" s="83"/>
      <c r="Y107" s="83"/>
      <c r="Z107" s="83"/>
      <c r="AA107" s="83"/>
      <c r="AB107" s="83"/>
      <c r="AC107" s="83"/>
      <c r="AD107" s="83"/>
      <c r="AE107" s="83"/>
      <c r="AF107" s="83"/>
      <c r="AG107" s="83"/>
      <c r="AH107" s="83"/>
      <c r="AI107" s="83"/>
      <c r="AJ107" s="83"/>
      <c r="AK107" s="83"/>
      <c r="AL107" s="83"/>
    </row>
    <row r="108" spans="2:38" s="2" customFormat="1">
      <c r="B108" s="12"/>
      <c r="D108" s="43"/>
      <c r="E108" s="41"/>
      <c r="M108" s="83"/>
      <c r="N108" s="83"/>
      <c r="O108" s="83"/>
      <c r="P108" s="83"/>
      <c r="Q108" s="83"/>
      <c r="R108" s="83"/>
      <c r="S108" s="83"/>
      <c r="T108" s="83"/>
      <c r="U108" s="83"/>
      <c r="V108" s="83"/>
      <c r="W108" s="83"/>
      <c r="X108" s="83"/>
      <c r="Y108" s="83"/>
      <c r="Z108" s="83"/>
      <c r="AA108" s="83"/>
      <c r="AB108" s="83"/>
      <c r="AC108" s="83"/>
      <c r="AD108" s="83"/>
      <c r="AE108" s="83"/>
      <c r="AF108" s="83"/>
      <c r="AG108" s="83"/>
      <c r="AH108" s="83"/>
      <c r="AI108" s="83"/>
      <c r="AJ108" s="83"/>
      <c r="AK108" s="83"/>
      <c r="AL108" s="83"/>
    </row>
    <row r="109" spans="2:38" s="2" customFormat="1">
      <c r="B109" s="12"/>
      <c r="D109" s="43"/>
      <c r="E109" s="41"/>
      <c r="M109" s="83"/>
      <c r="N109" s="83"/>
      <c r="O109" s="83"/>
      <c r="P109" s="83"/>
      <c r="Q109" s="83"/>
      <c r="R109" s="83"/>
      <c r="S109" s="83"/>
      <c r="T109" s="83"/>
      <c r="U109" s="83"/>
      <c r="V109" s="83"/>
      <c r="W109" s="83"/>
      <c r="X109" s="83"/>
      <c r="Y109" s="83"/>
      <c r="Z109" s="83"/>
      <c r="AA109" s="83"/>
      <c r="AB109" s="83"/>
      <c r="AC109" s="83"/>
      <c r="AD109" s="83"/>
      <c r="AE109" s="83"/>
      <c r="AF109" s="83"/>
      <c r="AG109" s="83"/>
      <c r="AH109" s="83"/>
      <c r="AI109" s="83"/>
      <c r="AJ109" s="83"/>
      <c r="AK109" s="83"/>
      <c r="AL109" s="83"/>
    </row>
    <row r="110" spans="2:38" s="2" customFormat="1">
      <c r="B110" s="12"/>
      <c r="D110" s="43"/>
      <c r="E110" s="41"/>
      <c r="M110" s="83"/>
      <c r="N110" s="83"/>
      <c r="O110" s="83"/>
      <c r="P110" s="83"/>
      <c r="Q110" s="83"/>
      <c r="R110" s="83"/>
      <c r="S110" s="83"/>
      <c r="T110" s="83"/>
      <c r="U110" s="83"/>
      <c r="V110" s="83"/>
      <c r="W110" s="83"/>
      <c r="X110" s="83"/>
      <c r="Y110" s="83"/>
      <c r="Z110" s="83"/>
      <c r="AA110" s="83"/>
      <c r="AB110" s="83"/>
      <c r="AC110" s="83"/>
      <c r="AD110" s="83"/>
      <c r="AE110" s="83"/>
      <c r="AF110" s="83"/>
      <c r="AG110" s="83"/>
      <c r="AH110" s="83"/>
      <c r="AI110" s="83"/>
      <c r="AJ110" s="83"/>
      <c r="AK110" s="83"/>
      <c r="AL110" s="83"/>
    </row>
    <row r="111" spans="2:38" s="2" customFormat="1">
      <c r="B111" s="12"/>
      <c r="D111" s="43"/>
      <c r="E111" s="41"/>
      <c r="M111" s="83"/>
      <c r="N111" s="83"/>
      <c r="O111" s="83"/>
      <c r="P111" s="83"/>
      <c r="Q111" s="83"/>
      <c r="R111" s="83"/>
      <c r="S111" s="83"/>
      <c r="T111" s="83"/>
      <c r="U111" s="83"/>
      <c r="V111" s="83"/>
      <c r="W111" s="83"/>
      <c r="X111" s="83"/>
      <c r="Y111" s="83"/>
      <c r="Z111" s="83"/>
      <c r="AA111" s="83"/>
      <c r="AB111" s="83"/>
      <c r="AC111" s="83"/>
      <c r="AD111" s="83"/>
      <c r="AE111" s="83"/>
      <c r="AF111" s="83"/>
      <c r="AG111" s="83"/>
      <c r="AH111" s="83"/>
      <c r="AI111" s="83"/>
      <c r="AJ111" s="83"/>
      <c r="AK111" s="83"/>
      <c r="AL111" s="83"/>
    </row>
    <row r="112" spans="2:38" s="2" customFormat="1">
      <c r="B112" s="12"/>
      <c r="D112" s="43"/>
      <c r="E112" s="41"/>
      <c r="M112" s="83"/>
      <c r="N112" s="83"/>
      <c r="O112" s="83"/>
      <c r="P112" s="83"/>
      <c r="Q112" s="83"/>
      <c r="R112" s="83"/>
      <c r="S112" s="83"/>
      <c r="T112" s="83"/>
      <c r="U112" s="83"/>
      <c r="V112" s="83"/>
      <c r="W112" s="83"/>
      <c r="X112" s="83"/>
      <c r="Y112" s="83"/>
      <c r="Z112" s="83"/>
      <c r="AA112" s="83"/>
      <c r="AB112" s="83"/>
      <c r="AC112" s="83"/>
      <c r="AD112" s="83"/>
      <c r="AE112" s="83"/>
      <c r="AF112" s="83"/>
      <c r="AG112" s="83"/>
      <c r="AH112" s="83"/>
      <c r="AI112" s="83"/>
      <c r="AJ112" s="83"/>
      <c r="AK112" s="83"/>
      <c r="AL112" s="83"/>
    </row>
    <row r="113" spans="2:38" s="2" customFormat="1">
      <c r="B113" s="12"/>
      <c r="D113" s="43"/>
      <c r="E113" s="41"/>
      <c r="M113" s="83"/>
      <c r="N113" s="83"/>
      <c r="O113" s="83"/>
      <c r="P113" s="83"/>
      <c r="Q113" s="83"/>
      <c r="R113" s="83"/>
      <c r="S113" s="83"/>
      <c r="T113" s="83"/>
      <c r="U113" s="83"/>
      <c r="V113" s="83"/>
      <c r="W113" s="83"/>
      <c r="X113" s="83"/>
      <c r="Y113" s="83"/>
      <c r="Z113" s="83"/>
      <c r="AA113" s="83"/>
      <c r="AB113" s="83"/>
      <c r="AC113" s="83"/>
      <c r="AD113" s="83"/>
      <c r="AE113" s="83"/>
      <c r="AF113" s="83"/>
      <c r="AG113" s="83"/>
      <c r="AH113" s="83"/>
      <c r="AI113" s="83"/>
      <c r="AJ113" s="83"/>
      <c r="AK113" s="83"/>
      <c r="AL113" s="83"/>
    </row>
    <row r="114" spans="2:38" s="2" customFormat="1">
      <c r="B114" s="12"/>
      <c r="D114" s="43"/>
      <c r="E114" s="41"/>
      <c r="M114" s="83"/>
      <c r="N114" s="83"/>
      <c r="O114" s="83"/>
      <c r="P114" s="83"/>
      <c r="Q114" s="83"/>
      <c r="R114" s="83"/>
      <c r="S114" s="83"/>
      <c r="T114" s="83"/>
      <c r="U114" s="83"/>
      <c r="V114" s="83"/>
      <c r="W114" s="83"/>
      <c r="X114" s="83"/>
      <c r="Y114" s="83"/>
      <c r="Z114" s="83"/>
      <c r="AA114" s="83"/>
      <c r="AB114" s="83"/>
      <c r="AC114" s="83"/>
      <c r="AD114" s="83"/>
      <c r="AE114" s="83"/>
      <c r="AF114" s="83"/>
      <c r="AG114" s="83"/>
      <c r="AH114" s="83"/>
      <c r="AI114" s="83"/>
      <c r="AJ114" s="83"/>
      <c r="AK114" s="83"/>
      <c r="AL114" s="83"/>
    </row>
    <row r="115" spans="2:38" s="2" customFormat="1">
      <c r="B115" s="12"/>
      <c r="D115" s="43"/>
      <c r="E115" s="41"/>
      <c r="M115" s="83"/>
      <c r="N115" s="83"/>
      <c r="O115" s="83"/>
      <c r="P115" s="83"/>
      <c r="Q115" s="83"/>
      <c r="R115" s="83"/>
      <c r="S115" s="83"/>
      <c r="T115" s="83"/>
      <c r="U115" s="83"/>
      <c r="V115" s="83"/>
      <c r="W115" s="83"/>
      <c r="X115" s="83"/>
      <c r="Y115" s="83"/>
      <c r="Z115" s="83"/>
      <c r="AA115" s="83"/>
      <c r="AB115" s="83"/>
      <c r="AC115" s="83"/>
      <c r="AD115" s="83"/>
      <c r="AE115" s="83"/>
      <c r="AF115" s="83"/>
      <c r="AG115" s="83"/>
      <c r="AH115" s="83"/>
      <c r="AI115" s="83"/>
      <c r="AJ115" s="83"/>
      <c r="AK115" s="83"/>
      <c r="AL115" s="83"/>
    </row>
    <row r="116" spans="2:38" s="2" customFormat="1">
      <c r="B116" s="12"/>
      <c r="D116" s="43"/>
      <c r="E116" s="41"/>
      <c r="M116" s="83"/>
      <c r="N116" s="83"/>
      <c r="O116" s="83"/>
      <c r="P116" s="83"/>
      <c r="Q116" s="83"/>
      <c r="R116" s="83"/>
      <c r="S116" s="83"/>
      <c r="T116" s="83"/>
      <c r="U116" s="83"/>
      <c r="V116" s="83"/>
      <c r="W116" s="83"/>
      <c r="X116" s="83"/>
      <c r="Y116" s="83"/>
      <c r="Z116" s="83"/>
      <c r="AA116" s="83"/>
      <c r="AB116" s="83"/>
      <c r="AC116" s="83"/>
      <c r="AD116" s="83"/>
      <c r="AE116" s="83"/>
      <c r="AF116" s="83"/>
      <c r="AG116" s="83"/>
      <c r="AH116" s="83"/>
      <c r="AI116" s="83"/>
      <c r="AJ116" s="83"/>
      <c r="AK116" s="83"/>
      <c r="AL116" s="83"/>
    </row>
    <row r="117" spans="2:38" s="2" customFormat="1">
      <c r="B117" s="12"/>
      <c r="D117" s="43"/>
      <c r="E117" s="41"/>
      <c r="M117" s="83"/>
      <c r="N117" s="83"/>
      <c r="O117" s="83"/>
      <c r="P117" s="83"/>
      <c r="Q117" s="83"/>
      <c r="R117" s="83"/>
      <c r="S117" s="83"/>
      <c r="T117" s="83"/>
      <c r="U117" s="83"/>
      <c r="V117" s="83"/>
      <c r="W117" s="83"/>
      <c r="X117" s="83"/>
      <c r="Y117" s="83"/>
      <c r="Z117" s="83"/>
      <c r="AA117" s="83"/>
      <c r="AB117" s="83"/>
      <c r="AC117" s="83"/>
      <c r="AD117" s="83"/>
      <c r="AE117" s="83"/>
      <c r="AF117" s="83"/>
      <c r="AG117" s="83"/>
      <c r="AH117" s="83"/>
      <c r="AI117" s="83"/>
      <c r="AJ117" s="83"/>
      <c r="AK117" s="83"/>
      <c r="AL117" s="83"/>
    </row>
    <row r="118" spans="2:38" s="2" customFormat="1">
      <c r="B118" s="12"/>
      <c r="D118" s="43"/>
      <c r="E118" s="41"/>
      <c r="M118" s="83"/>
      <c r="N118" s="83"/>
      <c r="O118" s="83"/>
      <c r="P118" s="83"/>
      <c r="Q118" s="83"/>
      <c r="R118" s="83"/>
      <c r="S118" s="83"/>
      <c r="T118" s="83"/>
      <c r="U118" s="83"/>
      <c r="V118" s="83"/>
      <c r="W118" s="83"/>
      <c r="X118" s="83"/>
      <c r="Y118" s="83"/>
      <c r="Z118" s="83"/>
      <c r="AA118" s="83"/>
      <c r="AB118" s="83"/>
      <c r="AC118" s="83"/>
      <c r="AD118" s="83"/>
      <c r="AE118" s="83"/>
      <c r="AF118" s="83"/>
      <c r="AG118" s="83"/>
      <c r="AH118" s="83"/>
      <c r="AI118" s="83"/>
      <c r="AJ118" s="83"/>
      <c r="AK118" s="83"/>
      <c r="AL118" s="83"/>
    </row>
    <row r="119" spans="2:38" s="2" customFormat="1">
      <c r="B119" s="12"/>
      <c r="D119" s="43"/>
      <c r="E119" s="41"/>
      <c r="M119" s="83"/>
      <c r="N119" s="83"/>
      <c r="O119" s="83"/>
      <c r="P119" s="83"/>
      <c r="Q119" s="83"/>
      <c r="R119" s="83"/>
      <c r="S119" s="83"/>
      <c r="T119" s="83"/>
      <c r="U119" s="83"/>
      <c r="V119" s="83"/>
      <c r="W119" s="83"/>
      <c r="X119" s="83"/>
      <c r="Y119" s="83"/>
      <c r="Z119" s="83"/>
      <c r="AA119" s="83"/>
      <c r="AB119" s="83"/>
      <c r="AC119" s="83"/>
      <c r="AD119" s="83"/>
      <c r="AE119" s="83"/>
      <c r="AF119" s="83"/>
      <c r="AG119" s="83"/>
      <c r="AH119" s="83"/>
      <c r="AI119" s="83"/>
      <c r="AJ119" s="83"/>
      <c r="AK119" s="83"/>
      <c r="AL119" s="83"/>
    </row>
    <row r="120" spans="2:38" s="2" customFormat="1">
      <c r="B120" s="12"/>
      <c r="D120" s="43"/>
      <c r="E120" s="41"/>
      <c r="M120" s="83"/>
      <c r="N120" s="83"/>
      <c r="O120" s="83"/>
      <c r="P120" s="83"/>
      <c r="Q120" s="83"/>
      <c r="R120" s="83"/>
      <c r="S120" s="83"/>
      <c r="T120" s="83"/>
      <c r="U120" s="83"/>
      <c r="V120" s="83"/>
      <c r="W120" s="83"/>
      <c r="X120" s="83"/>
      <c r="Y120" s="83"/>
      <c r="Z120" s="83"/>
      <c r="AA120" s="83"/>
      <c r="AB120" s="83"/>
      <c r="AC120" s="83"/>
      <c r="AD120" s="83"/>
      <c r="AE120" s="83"/>
      <c r="AF120" s="83"/>
      <c r="AG120" s="83"/>
      <c r="AH120" s="83"/>
      <c r="AI120" s="83"/>
      <c r="AJ120" s="83"/>
      <c r="AK120" s="83"/>
      <c r="AL120" s="83"/>
    </row>
    <row r="121" spans="2:38" s="2" customFormat="1">
      <c r="B121" s="12"/>
      <c r="D121" s="43"/>
      <c r="E121" s="41"/>
      <c r="M121" s="83"/>
      <c r="N121" s="83"/>
      <c r="O121" s="83"/>
      <c r="P121" s="83"/>
      <c r="Q121" s="83"/>
      <c r="R121" s="83"/>
      <c r="S121" s="83"/>
      <c r="T121" s="83"/>
      <c r="U121" s="83"/>
      <c r="V121" s="83"/>
      <c r="W121" s="83"/>
      <c r="X121" s="83"/>
      <c r="Y121" s="83"/>
      <c r="Z121" s="83"/>
      <c r="AA121" s="83"/>
      <c r="AB121" s="83"/>
      <c r="AC121" s="83"/>
      <c r="AD121" s="83"/>
      <c r="AE121" s="83"/>
      <c r="AF121" s="83"/>
      <c r="AG121" s="83"/>
      <c r="AH121" s="83"/>
      <c r="AI121" s="83"/>
      <c r="AJ121" s="83"/>
      <c r="AK121" s="83"/>
      <c r="AL121" s="83"/>
    </row>
    <row r="122" spans="2:38" s="2" customFormat="1">
      <c r="B122" s="12"/>
      <c r="D122" s="43"/>
      <c r="E122" s="41"/>
      <c r="M122" s="83"/>
      <c r="N122" s="83"/>
      <c r="O122" s="83"/>
      <c r="P122" s="83"/>
      <c r="Q122" s="83"/>
      <c r="R122" s="83"/>
      <c r="S122" s="83"/>
      <c r="T122" s="83"/>
      <c r="U122" s="83"/>
      <c r="V122" s="83"/>
      <c r="W122" s="83"/>
      <c r="X122" s="83"/>
      <c r="Y122" s="83"/>
      <c r="Z122" s="83"/>
      <c r="AA122" s="83"/>
      <c r="AB122" s="83"/>
      <c r="AC122" s="83"/>
      <c r="AD122" s="83"/>
      <c r="AE122" s="83"/>
      <c r="AF122" s="83"/>
      <c r="AG122" s="83"/>
      <c r="AH122" s="83"/>
      <c r="AI122" s="83"/>
      <c r="AJ122" s="83"/>
      <c r="AK122" s="83"/>
      <c r="AL122" s="83"/>
    </row>
    <row r="123" spans="2:38" s="2" customFormat="1">
      <c r="B123" s="12"/>
      <c r="D123" s="43"/>
      <c r="E123" s="41"/>
      <c r="M123" s="83"/>
      <c r="N123" s="83"/>
      <c r="O123" s="83"/>
      <c r="P123" s="83"/>
      <c r="Q123" s="83"/>
      <c r="R123" s="83"/>
      <c r="S123" s="83"/>
      <c r="T123" s="83"/>
      <c r="U123" s="83"/>
      <c r="V123" s="83"/>
      <c r="W123" s="83"/>
      <c r="X123" s="83"/>
      <c r="Y123" s="83"/>
      <c r="Z123" s="83"/>
      <c r="AA123" s="83"/>
      <c r="AB123" s="83"/>
      <c r="AC123" s="83"/>
      <c r="AD123" s="83"/>
      <c r="AE123" s="83"/>
      <c r="AF123" s="83"/>
      <c r="AG123" s="83"/>
      <c r="AH123" s="83"/>
      <c r="AI123" s="83"/>
      <c r="AJ123" s="83"/>
      <c r="AK123" s="83"/>
      <c r="AL123" s="83"/>
    </row>
    <row r="124" spans="2:38" s="2" customFormat="1">
      <c r="B124" s="12"/>
      <c r="D124" s="43"/>
      <c r="E124" s="41"/>
      <c r="M124" s="83"/>
      <c r="N124" s="83"/>
      <c r="O124" s="83"/>
      <c r="P124" s="83"/>
      <c r="Q124" s="83"/>
      <c r="R124" s="83"/>
      <c r="S124" s="83"/>
      <c r="T124" s="83"/>
      <c r="U124" s="83"/>
      <c r="V124" s="83"/>
      <c r="W124" s="83"/>
      <c r="X124" s="83"/>
      <c r="Y124" s="83"/>
      <c r="Z124" s="83"/>
      <c r="AA124" s="83"/>
      <c r="AB124" s="83"/>
      <c r="AC124" s="83"/>
      <c r="AD124" s="83"/>
      <c r="AE124" s="83"/>
      <c r="AF124" s="83"/>
      <c r="AG124" s="83"/>
      <c r="AH124" s="83"/>
      <c r="AI124" s="83"/>
      <c r="AJ124" s="83"/>
      <c r="AK124" s="83"/>
      <c r="AL124" s="83"/>
    </row>
    <row r="125" spans="2:38" s="2" customFormat="1">
      <c r="B125" s="12"/>
      <c r="D125" s="43"/>
      <c r="E125" s="41"/>
      <c r="M125" s="83"/>
      <c r="N125" s="83"/>
      <c r="O125" s="83"/>
      <c r="P125" s="83"/>
      <c r="Q125" s="83"/>
      <c r="R125" s="83"/>
      <c r="S125" s="83"/>
      <c r="T125" s="83"/>
      <c r="U125" s="83"/>
      <c r="V125" s="83"/>
      <c r="W125" s="83"/>
      <c r="X125" s="83"/>
      <c r="Y125" s="83"/>
      <c r="Z125" s="83"/>
      <c r="AA125" s="83"/>
      <c r="AB125" s="83"/>
      <c r="AC125" s="83"/>
      <c r="AD125" s="83"/>
      <c r="AE125" s="83"/>
      <c r="AF125" s="83"/>
      <c r="AG125" s="83"/>
      <c r="AH125" s="83"/>
      <c r="AI125" s="83"/>
      <c r="AJ125" s="83"/>
      <c r="AK125" s="83"/>
      <c r="AL125" s="83"/>
    </row>
    <row r="126" spans="2:38" s="2" customFormat="1">
      <c r="B126" s="12"/>
      <c r="D126" s="43"/>
      <c r="E126" s="41"/>
      <c r="M126" s="83"/>
      <c r="N126" s="83"/>
      <c r="O126" s="83"/>
      <c r="P126" s="83"/>
      <c r="Q126" s="83"/>
      <c r="R126" s="83"/>
      <c r="S126" s="83"/>
      <c r="T126" s="83"/>
      <c r="U126" s="83"/>
      <c r="V126" s="83"/>
      <c r="W126" s="83"/>
      <c r="X126" s="83"/>
      <c r="Y126" s="83"/>
      <c r="Z126" s="83"/>
      <c r="AA126" s="83"/>
      <c r="AB126" s="83"/>
      <c r="AC126" s="83"/>
      <c r="AD126" s="83"/>
      <c r="AE126" s="83"/>
      <c r="AF126" s="83"/>
      <c r="AG126" s="83"/>
      <c r="AH126" s="83"/>
      <c r="AI126" s="83"/>
      <c r="AJ126" s="83"/>
      <c r="AK126" s="83"/>
      <c r="AL126" s="83"/>
    </row>
    <row r="127" spans="2:38" s="2" customFormat="1">
      <c r="B127" s="12"/>
      <c r="D127" s="43"/>
      <c r="E127" s="41"/>
      <c r="M127" s="83"/>
      <c r="N127" s="83"/>
      <c r="O127" s="83"/>
      <c r="P127" s="83"/>
      <c r="Q127" s="83"/>
      <c r="R127" s="83"/>
      <c r="S127" s="83"/>
      <c r="T127" s="83"/>
      <c r="U127" s="83"/>
      <c r="V127" s="83"/>
      <c r="W127" s="83"/>
      <c r="X127" s="83"/>
      <c r="Y127" s="83"/>
      <c r="Z127" s="83"/>
      <c r="AA127" s="83"/>
      <c r="AB127" s="83"/>
      <c r="AC127" s="83"/>
      <c r="AD127" s="83"/>
      <c r="AE127" s="83"/>
      <c r="AF127" s="83"/>
      <c r="AG127" s="83"/>
      <c r="AH127" s="83"/>
      <c r="AI127" s="83"/>
      <c r="AJ127" s="83"/>
      <c r="AK127" s="83"/>
      <c r="AL127" s="83"/>
    </row>
    <row r="128" spans="2:38" s="2" customFormat="1">
      <c r="B128" s="12"/>
      <c r="D128" s="43"/>
      <c r="E128" s="41"/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  <c r="AI128" s="83"/>
      <c r="AJ128" s="83"/>
      <c r="AK128" s="83"/>
      <c r="AL128" s="83"/>
    </row>
    <row r="129" spans="1:38" s="2" customFormat="1">
      <c r="B129" s="12"/>
      <c r="D129" s="43"/>
      <c r="E129" s="41"/>
      <c r="M129" s="83"/>
      <c r="N129" s="83"/>
      <c r="O129" s="83"/>
      <c r="P129" s="83"/>
      <c r="Q129" s="83"/>
      <c r="R129" s="83"/>
      <c r="S129" s="83"/>
      <c r="T129" s="83"/>
      <c r="U129" s="83"/>
      <c r="V129" s="83"/>
      <c r="W129" s="83"/>
      <c r="X129" s="83"/>
      <c r="Y129" s="83"/>
      <c r="Z129" s="83"/>
      <c r="AA129" s="83"/>
      <c r="AB129" s="83"/>
      <c r="AC129" s="83"/>
      <c r="AD129" s="83"/>
      <c r="AE129" s="83"/>
      <c r="AF129" s="83"/>
      <c r="AG129" s="83"/>
      <c r="AH129" s="83"/>
      <c r="AI129" s="83"/>
      <c r="AJ129" s="83"/>
      <c r="AK129" s="83"/>
      <c r="AL129" s="83"/>
    </row>
    <row r="130" spans="1:38" s="2" customFormat="1">
      <c r="B130" s="12"/>
      <c r="D130" s="43"/>
      <c r="E130" s="41"/>
      <c r="M130" s="83"/>
      <c r="N130" s="83"/>
      <c r="O130" s="83"/>
      <c r="P130" s="83"/>
      <c r="Q130" s="83"/>
      <c r="R130" s="83"/>
      <c r="S130" s="83"/>
      <c r="T130" s="83"/>
      <c r="U130" s="83"/>
      <c r="V130" s="83"/>
      <c r="W130" s="83"/>
      <c r="X130" s="83"/>
      <c r="Y130" s="83"/>
      <c r="Z130" s="83"/>
      <c r="AA130" s="83"/>
      <c r="AB130" s="83"/>
      <c r="AC130" s="83"/>
      <c r="AD130" s="83"/>
      <c r="AE130" s="83"/>
      <c r="AF130" s="83"/>
      <c r="AG130" s="83"/>
      <c r="AH130" s="83"/>
      <c r="AI130" s="83"/>
      <c r="AJ130" s="83"/>
      <c r="AK130" s="83"/>
      <c r="AL130" s="83"/>
    </row>
    <row r="131" spans="1:38" s="2" customFormat="1">
      <c r="B131" s="12"/>
      <c r="D131" s="43"/>
      <c r="E131" s="41"/>
      <c r="M131" s="83"/>
      <c r="N131" s="83"/>
      <c r="O131" s="83"/>
      <c r="P131" s="83"/>
      <c r="Q131" s="83"/>
      <c r="R131" s="83"/>
      <c r="S131" s="83"/>
      <c r="T131" s="83"/>
      <c r="U131" s="83"/>
      <c r="V131" s="83"/>
      <c r="W131" s="83"/>
      <c r="X131" s="83"/>
      <c r="Y131" s="83"/>
      <c r="Z131" s="83"/>
      <c r="AA131" s="83"/>
      <c r="AB131" s="83"/>
      <c r="AC131" s="83"/>
      <c r="AD131" s="83"/>
      <c r="AE131" s="83"/>
      <c r="AF131" s="83"/>
      <c r="AG131" s="83"/>
      <c r="AH131" s="83"/>
      <c r="AI131" s="83"/>
      <c r="AJ131" s="83"/>
      <c r="AK131" s="83"/>
      <c r="AL131" s="83"/>
    </row>
    <row r="132" spans="1:38" s="2" customFormat="1">
      <c r="B132" s="12"/>
      <c r="D132" s="43"/>
      <c r="E132" s="41"/>
      <c r="M132" s="83"/>
      <c r="N132" s="83"/>
      <c r="O132" s="83"/>
      <c r="P132" s="83"/>
      <c r="Q132" s="83"/>
      <c r="R132" s="83"/>
      <c r="S132" s="83"/>
      <c r="T132" s="83"/>
      <c r="U132" s="83"/>
      <c r="V132" s="83"/>
      <c r="W132" s="83"/>
      <c r="X132" s="83"/>
      <c r="Y132" s="83"/>
      <c r="Z132" s="83"/>
      <c r="AA132" s="83"/>
      <c r="AB132" s="83"/>
      <c r="AC132" s="83"/>
      <c r="AD132" s="83"/>
      <c r="AE132" s="83"/>
      <c r="AF132" s="83"/>
      <c r="AG132" s="83"/>
      <c r="AH132" s="83"/>
      <c r="AI132" s="83"/>
      <c r="AJ132" s="83"/>
      <c r="AK132" s="83"/>
      <c r="AL132" s="83"/>
    </row>
    <row r="133" spans="1:38" s="2" customFormat="1">
      <c r="B133" s="12"/>
      <c r="D133" s="43"/>
      <c r="E133" s="41"/>
      <c r="M133" s="83"/>
      <c r="N133" s="83"/>
      <c r="O133" s="83"/>
      <c r="P133" s="83"/>
      <c r="Q133" s="83"/>
      <c r="R133" s="83"/>
      <c r="S133" s="83"/>
      <c r="T133" s="83"/>
      <c r="U133" s="83"/>
      <c r="V133" s="83"/>
      <c r="W133" s="83"/>
      <c r="X133" s="83"/>
      <c r="Y133" s="83"/>
      <c r="Z133" s="83"/>
      <c r="AA133" s="83"/>
      <c r="AB133" s="83"/>
      <c r="AC133" s="83"/>
      <c r="AD133" s="83"/>
      <c r="AE133" s="83"/>
      <c r="AF133" s="83"/>
      <c r="AG133" s="83"/>
      <c r="AH133" s="83"/>
      <c r="AI133" s="83"/>
      <c r="AJ133" s="83"/>
      <c r="AK133" s="83"/>
      <c r="AL133" s="83"/>
    </row>
    <row r="134" spans="1:38" s="2" customFormat="1">
      <c r="B134" s="12"/>
      <c r="D134" s="43"/>
      <c r="E134" s="41"/>
      <c r="M134" s="83"/>
      <c r="N134" s="83"/>
      <c r="O134" s="83"/>
      <c r="P134" s="83"/>
      <c r="Q134" s="83"/>
      <c r="R134" s="83"/>
      <c r="S134" s="83"/>
      <c r="T134" s="83"/>
      <c r="U134" s="83"/>
      <c r="V134" s="83"/>
      <c r="W134" s="83"/>
      <c r="X134" s="83"/>
      <c r="Y134" s="83"/>
      <c r="Z134" s="83"/>
      <c r="AA134" s="83"/>
      <c r="AB134" s="83"/>
      <c r="AC134" s="83"/>
      <c r="AD134" s="83"/>
      <c r="AE134" s="83"/>
      <c r="AF134" s="83"/>
      <c r="AG134" s="83"/>
      <c r="AH134" s="83"/>
      <c r="AI134" s="83"/>
      <c r="AJ134" s="83"/>
      <c r="AK134" s="83"/>
      <c r="AL134" s="83"/>
    </row>
    <row r="135" spans="1:38" s="2" customFormat="1">
      <c r="B135" s="12"/>
      <c r="D135" s="43"/>
      <c r="E135" s="41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1:38" s="36" customFormat="1">
      <c r="A136" s="2"/>
      <c r="B136" s="12"/>
      <c r="C136" s="2"/>
      <c r="D136" s="43"/>
      <c r="E136" s="41"/>
      <c r="F136" s="2"/>
      <c r="G136" s="2"/>
      <c r="H136" s="2"/>
      <c r="I136" s="2"/>
      <c r="J136" s="2"/>
      <c r="K136" s="2"/>
      <c r="L136" s="2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1:38" s="36" customFormat="1">
      <c r="B137" s="37"/>
      <c r="D137" s="38"/>
      <c r="E137" s="39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1:38" s="36" customFormat="1">
      <c r="B138" s="37"/>
      <c r="D138" s="38"/>
      <c r="E138" s="39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1:38" s="36" customFormat="1">
      <c r="D139" s="38"/>
      <c r="E139" s="39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1:38" s="36" customFormat="1">
      <c r="D140" s="38"/>
      <c r="E140" s="39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1:38" s="36" customFormat="1">
      <c r="D141" s="38"/>
      <c r="E141" s="39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1:38" s="36" customFormat="1">
      <c r="D142" s="38"/>
      <c r="E142" s="39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1:38" s="36" customFormat="1">
      <c r="D143" s="38"/>
      <c r="E143" s="39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1:38" s="36" customFormat="1">
      <c r="D144" s="38"/>
      <c r="E144" s="39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1:38" s="36" customFormat="1">
      <c r="D145" s="38"/>
      <c r="E145" s="39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1:38" s="36" customFormat="1">
      <c r="D146" s="38"/>
      <c r="E146" s="39"/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1:38" s="36" customFormat="1">
      <c r="D147" s="38"/>
      <c r="E147" s="39"/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1:38" s="36" customFormat="1">
      <c r="M148" s="83"/>
      <c r="N148" s="83"/>
      <c r="O148" s="83"/>
      <c r="P148" s="83"/>
      <c r="Q148" s="83"/>
      <c r="R148" s="83"/>
      <c r="S148" s="83"/>
      <c r="T148" s="83"/>
      <c r="U148" s="83"/>
      <c r="V148" s="83"/>
      <c r="W148" s="83"/>
      <c r="X148" s="83"/>
      <c r="Y148" s="83"/>
      <c r="Z148" s="83"/>
      <c r="AA148" s="83"/>
      <c r="AB148" s="83"/>
      <c r="AC148" s="83"/>
      <c r="AD148" s="83"/>
      <c r="AE148" s="83"/>
      <c r="AF148" s="83"/>
      <c r="AG148" s="83"/>
      <c r="AH148" s="83"/>
      <c r="AI148" s="83"/>
      <c r="AJ148" s="83"/>
      <c r="AK148" s="83"/>
      <c r="AL148" s="83"/>
    </row>
    <row r="149" spans="1:38" s="2" customFormat="1">
      <c r="A149" s="36"/>
      <c r="B149" s="36"/>
      <c r="C149" s="36"/>
      <c r="D149" s="36"/>
      <c r="E149" s="36"/>
      <c r="F149" s="36"/>
      <c r="G149" s="36"/>
      <c r="H149" s="36"/>
      <c r="I149" s="36"/>
      <c r="J149" s="36"/>
      <c r="K149" s="36"/>
      <c r="L149" s="36"/>
      <c r="M149" s="83"/>
      <c r="N149" s="83"/>
      <c r="O149" s="83"/>
      <c r="P149" s="83"/>
      <c r="Q149" s="83"/>
      <c r="R149" s="83"/>
      <c r="S149" s="83"/>
      <c r="T149" s="83"/>
      <c r="U149" s="83"/>
      <c r="V149" s="83"/>
      <c r="W149" s="83"/>
      <c r="X149" s="83"/>
      <c r="Y149" s="83"/>
      <c r="Z149" s="83"/>
      <c r="AA149" s="83"/>
      <c r="AB149" s="83"/>
      <c r="AC149" s="83"/>
      <c r="AD149" s="83"/>
      <c r="AE149" s="83"/>
      <c r="AF149" s="83"/>
      <c r="AG149" s="83"/>
      <c r="AH149" s="83"/>
      <c r="AI149" s="83"/>
      <c r="AJ149" s="83"/>
      <c r="AK149" s="83"/>
      <c r="AL149" s="83"/>
    </row>
    <row r="150" spans="1:38" s="2" customFormat="1">
      <c r="M150" s="83"/>
      <c r="N150" s="83"/>
      <c r="O150" s="83"/>
      <c r="P150" s="83"/>
      <c r="Q150" s="83"/>
      <c r="R150" s="83"/>
      <c r="S150" s="83"/>
      <c r="T150" s="83"/>
      <c r="U150" s="83"/>
      <c r="V150" s="83"/>
      <c r="W150" s="83"/>
      <c r="X150" s="83"/>
      <c r="Y150" s="83"/>
      <c r="Z150" s="83"/>
      <c r="AA150" s="83"/>
      <c r="AB150" s="83"/>
      <c r="AC150" s="83"/>
      <c r="AD150" s="83"/>
      <c r="AE150" s="83"/>
      <c r="AF150" s="83"/>
      <c r="AG150" s="83"/>
      <c r="AH150" s="83"/>
      <c r="AI150" s="83"/>
      <c r="AJ150" s="83"/>
      <c r="AK150" s="83"/>
      <c r="AL150" s="83"/>
    </row>
    <row r="151" spans="1:38" s="2" customFormat="1">
      <c r="M151" s="83"/>
      <c r="N151" s="83"/>
      <c r="O151" s="83"/>
      <c r="P151" s="83"/>
      <c r="Q151" s="83"/>
      <c r="R151" s="83"/>
      <c r="S151" s="83"/>
      <c r="T151" s="83"/>
      <c r="U151" s="83"/>
      <c r="V151" s="83"/>
      <c r="W151" s="83"/>
      <c r="X151" s="83"/>
      <c r="Y151" s="83"/>
      <c r="Z151" s="83"/>
      <c r="AA151" s="83"/>
      <c r="AB151" s="83"/>
      <c r="AC151" s="83"/>
      <c r="AD151" s="83"/>
      <c r="AE151" s="83"/>
      <c r="AF151" s="83"/>
      <c r="AG151" s="83"/>
      <c r="AH151" s="83"/>
      <c r="AI151" s="83"/>
      <c r="AJ151" s="83"/>
      <c r="AK151" s="83"/>
      <c r="AL151" s="83"/>
    </row>
    <row r="152" spans="1:38" s="2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1:38" s="4" customForma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85"/>
      <c r="N153" s="85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1:38" s="4" customFormat="1">
      <c r="M154" s="85"/>
      <c r="N154" s="85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1:38" s="4" customFormat="1">
      <c r="M155" s="85"/>
      <c r="N155" s="85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1:38" s="4" customFormat="1">
      <c r="M156" s="85"/>
      <c r="N156" s="85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1:38" s="4" customFormat="1">
      <c r="M157" s="85"/>
      <c r="N157" s="85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1:38" s="4" customFormat="1">
      <c r="M158" s="85"/>
      <c r="N158" s="85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1:38" s="4" customFormat="1">
      <c r="M159" s="85"/>
      <c r="N159" s="85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1:38" s="4" customFormat="1">
      <c r="M160" s="85"/>
      <c r="N160" s="85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:38" s="4" customFormat="1">
      <c r="M161" s="85"/>
      <c r="N161" s="85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:38" s="4" customFormat="1">
      <c r="M162" s="85"/>
      <c r="N162" s="85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:38" s="4" customFormat="1">
      <c r="M163" s="85"/>
      <c r="N163" s="85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  <row r="164" spans="1:38" s="4" customFormat="1">
      <c r="M164" s="85"/>
      <c r="N164" s="85"/>
      <c r="O164" s="83"/>
      <c r="P164" s="83"/>
      <c r="Q164" s="83"/>
      <c r="R164" s="83"/>
      <c r="S164" s="83"/>
      <c r="T164" s="83"/>
      <c r="U164" s="83"/>
      <c r="V164" s="83"/>
      <c r="W164" s="83"/>
      <c r="X164" s="83"/>
      <c r="Y164" s="83"/>
      <c r="Z164" s="83"/>
      <c r="AA164" s="83"/>
      <c r="AB164" s="83"/>
      <c r="AC164" s="83"/>
      <c r="AD164" s="83"/>
      <c r="AE164" s="83"/>
      <c r="AF164" s="83"/>
      <c r="AG164" s="83"/>
      <c r="AH164" s="83"/>
      <c r="AI164" s="83"/>
      <c r="AJ164" s="83"/>
      <c r="AK164" s="83"/>
      <c r="AL164" s="83"/>
    </row>
    <row r="165" spans="1:38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</row>
  </sheetData>
  <sortState ref="B14:K33">
    <sortCondition descending="1" ref="H14:H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4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3" customWidth="1"/>
    <col min="2" max="2" width="18.140625" style="3" customWidth="1"/>
    <col min="3" max="8" width="10.42578125" style="3" customWidth="1"/>
    <col min="9" max="9" width="11.7109375" style="3" customWidth="1"/>
    <col min="10" max="10" width="11.42578125" style="3" customWidth="1"/>
    <col min="11" max="11" width="11.5703125" style="3" customWidth="1"/>
    <col min="12" max="12" width="1.8554687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20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>
      <c r="A7" s="9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11"/>
    </row>
    <row r="8" spans="1:20">
      <c r="A8" s="9"/>
      <c r="B8" s="147"/>
      <c r="C8" s="243" t="s">
        <v>78</v>
      </c>
      <c r="D8" s="243"/>
      <c r="E8" s="243"/>
      <c r="F8" s="243"/>
      <c r="G8" s="243"/>
      <c r="H8" s="243"/>
      <c r="I8" s="243"/>
      <c r="J8" s="243"/>
      <c r="K8" s="243"/>
      <c r="L8" s="11"/>
      <c r="O8" s="45"/>
    </row>
    <row r="9" spans="1:20">
      <c r="A9" s="9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11"/>
    </row>
    <row r="10" spans="1:20" ht="15.75" customHeight="1">
      <c r="A10" s="9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11"/>
    </row>
    <row r="11" spans="1:20">
      <c r="A11" s="9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11"/>
      <c r="O11" s="42"/>
    </row>
    <row r="12" spans="1:20" ht="12" customHeight="1">
      <c r="A12" s="9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11"/>
    </row>
    <row r="13" spans="1:20">
      <c r="A13" s="9"/>
      <c r="B13" s="226" t="s">
        <v>62</v>
      </c>
      <c r="C13" s="227">
        <v>891285</v>
      </c>
      <c r="D13" s="227">
        <v>1419835</v>
      </c>
      <c r="E13" s="227">
        <v>1493551</v>
      </c>
      <c r="F13" s="227">
        <v>926278</v>
      </c>
      <c r="G13" s="227">
        <v>1180154</v>
      </c>
      <c r="H13" s="228">
        <v>1627345</v>
      </c>
      <c r="I13" s="229">
        <v>37.892597067840292</v>
      </c>
      <c r="J13" s="229">
        <v>137.89259706784028</v>
      </c>
      <c r="K13" s="229">
        <v>27.408186311237024</v>
      </c>
      <c r="L13" s="11"/>
      <c r="M13" s="46"/>
      <c r="O13" s="12"/>
      <c r="P13" s="12"/>
      <c r="Q13" s="12"/>
      <c r="R13" s="12"/>
      <c r="S13" s="12"/>
      <c r="T13" s="12"/>
    </row>
    <row r="14" spans="1:20">
      <c r="A14" s="9"/>
      <c r="B14" s="230" t="s">
        <v>53</v>
      </c>
      <c r="C14" s="231">
        <v>189247</v>
      </c>
      <c r="D14" s="231">
        <v>495947</v>
      </c>
      <c r="E14" s="231">
        <v>282186</v>
      </c>
      <c r="F14" s="231">
        <v>250172</v>
      </c>
      <c r="G14" s="231">
        <v>180070</v>
      </c>
      <c r="H14" s="228">
        <v>369974</v>
      </c>
      <c r="I14" s="232">
        <v>105.46120952962737</v>
      </c>
      <c r="J14" s="232">
        <v>205.46120952962735</v>
      </c>
      <c r="K14" s="232">
        <v>-28.021521193418931</v>
      </c>
      <c r="L14" s="11"/>
      <c r="M14" s="46"/>
      <c r="O14" s="12"/>
      <c r="P14" s="12"/>
      <c r="Q14" s="12"/>
      <c r="R14" s="12"/>
      <c r="S14" s="12"/>
      <c r="T14" s="12"/>
    </row>
    <row r="15" spans="1:20">
      <c r="A15" s="9"/>
      <c r="B15" s="230" t="s">
        <v>58</v>
      </c>
      <c r="C15" s="231">
        <v>6685</v>
      </c>
      <c r="D15" s="231">
        <v>8311</v>
      </c>
      <c r="E15" s="231">
        <v>18598</v>
      </c>
      <c r="F15" s="231">
        <v>16236</v>
      </c>
      <c r="G15" s="231">
        <v>28739</v>
      </c>
      <c r="H15" s="228">
        <v>291703</v>
      </c>
      <c r="I15" s="232">
        <v>915.0074811232123</v>
      </c>
      <c r="J15" s="232">
        <v>1015.0074811232123</v>
      </c>
      <c r="K15" s="232">
        <v>77.007883715200791</v>
      </c>
      <c r="L15" s="11"/>
      <c r="M15" s="46"/>
      <c r="O15" s="12"/>
      <c r="P15" s="12"/>
      <c r="Q15" s="12"/>
      <c r="R15" s="12"/>
      <c r="S15" s="12"/>
      <c r="T15" s="12"/>
    </row>
    <row r="16" spans="1:20">
      <c r="A16" s="9"/>
      <c r="B16" s="230" t="s">
        <v>50</v>
      </c>
      <c r="C16" s="231">
        <v>132564</v>
      </c>
      <c r="D16" s="231">
        <v>220152</v>
      </c>
      <c r="E16" s="231">
        <v>274605</v>
      </c>
      <c r="F16" s="231">
        <v>36220</v>
      </c>
      <c r="G16" s="231">
        <v>63381</v>
      </c>
      <c r="H16" s="228">
        <v>206070</v>
      </c>
      <c r="I16" s="232">
        <v>225.12898187153877</v>
      </c>
      <c r="J16" s="232">
        <v>325.12898187153877</v>
      </c>
      <c r="K16" s="232">
        <v>74.988956377691878</v>
      </c>
      <c r="L16" s="11"/>
      <c r="M16" s="46"/>
      <c r="O16" s="12"/>
      <c r="P16" s="12"/>
      <c r="Q16" s="12"/>
      <c r="R16" s="12"/>
      <c r="S16" s="12"/>
      <c r="T16" s="12"/>
    </row>
    <row r="17" spans="1:20">
      <c r="A17" s="9"/>
      <c r="B17" s="230" t="s">
        <v>43</v>
      </c>
      <c r="C17" s="231">
        <v>167264</v>
      </c>
      <c r="D17" s="231">
        <v>201548</v>
      </c>
      <c r="E17" s="231">
        <v>211895</v>
      </c>
      <c r="F17" s="231">
        <v>175504</v>
      </c>
      <c r="G17" s="231">
        <v>244436</v>
      </c>
      <c r="H17" s="228">
        <v>169976</v>
      </c>
      <c r="I17" s="232">
        <v>-30.461961413212457</v>
      </c>
      <c r="J17" s="232">
        <v>69.538038586787536</v>
      </c>
      <c r="K17" s="232">
        <v>39.276597684383255</v>
      </c>
      <c r="L17" s="11"/>
      <c r="M17" s="46"/>
      <c r="O17" s="12"/>
      <c r="P17" s="12"/>
      <c r="Q17" s="12"/>
      <c r="R17" s="12"/>
      <c r="S17" s="12"/>
      <c r="T17" s="12"/>
    </row>
    <row r="18" spans="1:20">
      <c r="A18" s="9"/>
      <c r="B18" s="230" t="s">
        <v>55</v>
      </c>
      <c r="C18" s="231">
        <v>92373</v>
      </c>
      <c r="D18" s="231">
        <v>37945</v>
      </c>
      <c r="E18" s="231">
        <v>18563</v>
      </c>
      <c r="F18" s="231">
        <v>9777</v>
      </c>
      <c r="G18" s="231">
        <v>102070</v>
      </c>
      <c r="H18" s="228">
        <v>99629</v>
      </c>
      <c r="I18" s="232">
        <v>-2.39149603213481</v>
      </c>
      <c r="J18" s="232">
        <v>97.60850396786519</v>
      </c>
      <c r="K18" s="232">
        <v>943.98077119770892</v>
      </c>
      <c r="L18" s="11"/>
      <c r="M18" s="46"/>
      <c r="O18" s="12"/>
      <c r="P18" s="12"/>
      <c r="Q18" s="12"/>
      <c r="R18" s="12"/>
      <c r="S18" s="12"/>
      <c r="T18" s="12"/>
    </row>
    <row r="19" spans="1:20">
      <c r="A19" s="9"/>
      <c r="B19" s="230" t="s">
        <v>44</v>
      </c>
      <c r="C19" s="231">
        <v>95382</v>
      </c>
      <c r="D19" s="231">
        <v>85892</v>
      </c>
      <c r="E19" s="231">
        <v>149308</v>
      </c>
      <c r="F19" s="231">
        <v>89550</v>
      </c>
      <c r="G19" s="231">
        <v>113016</v>
      </c>
      <c r="H19" s="228">
        <v>96630</v>
      </c>
      <c r="I19" s="232">
        <v>-14.498832023784248</v>
      </c>
      <c r="J19" s="232">
        <v>85.501167976215754</v>
      </c>
      <c r="K19" s="232">
        <v>26.204355108877731</v>
      </c>
      <c r="L19" s="11"/>
      <c r="M19" s="46"/>
      <c r="O19" s="12"/>
      <c r="P19" s="12"/>
      <c r="Q19" s="12"/>
      <c r="R19" s="12"/>
      <c r="S19" s="12"/>
      <c r="T19" s="12"/>
    </row>
    <row r="20" spans="1:20">
      <c r="A20" s="9"/>
      <c r="B20" s="230" t="s">
        <v>52</v>
      </c>
      <c r="C20" s="231">
        <v>35661</v>
      </c>
      <c r="D20" s="231">
        <v>58517</v>
      </c>
      <c r="E20" s="231">
        <v>68389</v>
      </c>
      <c r="F20" s="231">
        <v>36517</v>
      </c>
      <c r="G20" s="231">
        <v>127357</v>
      </c>
      <c r="H20" s="228">
        <v>87335</v>
      </c>
      <c r="I20" s="232">
        <v>-31.425049270947024</v>
      </c>
      <c r="J20" s="232">
        <v>68.574950729052972</v>
      </c>
      <c r="K20" s="232">
        <v>248.76085111044173</v>
      </c>
      <c r="L20" s="11"/>
      <c r="M20" s="46"/>
      <c r="O20" s="12"/>
      <c r="P20" s="12"/>
      <c r="Q20" s="12"/>
      <c r="R20" s="12"/>
      <c r="S20" s="12"/>
      <c r="T20" s="12"/>
    </row>
    <row r="21" spans="1:20">
      <c r="A21" s="9"/>
      <c r="B21" s="230" t="s">
        <v>61</v>
      </c>
      <c r="C21" s="231">
        <v>37163</v>
      </c>
      <c r="D21" s="231">
        <v>7517</v>
      </c>
      <c r="E21" s="231">
        <v>27336</v>
      </c>
      <c r="F21" s="231">
        <v>39935</v>
      </c>
      <c r="G21" s="231">
        <v>41699</v>
      </c>
      <c r="H21" s="228">
        <v>81284</v>
      </c>
      <c r="I21" s="232">
        <v>94.930334060768857</v>
      </c>
      <c r="J21" s="232">
        <v>194.93033406076884</v>
      </c>
      <c r="K21" s="232">
        <v>4.4171779141104262</v>
      </c>
      <c r="L21" s="11"/>
      <c r="M21" s="46"/>
      <c r="O21" s="12"/>
      <c r="P21" s="12"/>
      <c r="Q21" s="12"/>
      <c r="R21" s="12"/>
      <c r="S21" s="12"/>
      <c r="T21" s="12"/>
    </row>
    <row r="22" spans="1:20">
      <c r="A22" s="9"/>
      <c r="B22" s="230" t="s">
        <v>51</v>
      </c>
      <c r="C22" s="231">
        <v>25668</v>
      </c>
      <c r="D22" s="231">
        <v>127507</v>
      </c>
      <c r="E22" s="231">
        <v>167444</v>
      </c>
      <c r="F22" s="231">
        <v>78480</v>
      </c>
      <c r="G22" s="231">
        <v>81097</v>
      </c>
      <c r="H22" s="228">
        <v>56778</v>
      </c>
      <c r="I22" s="232">
        <v>-29.98754577851215</v>
      </c>
      <c r="J22" s="232">
        <v>70.012454221487857</v>
      </c>
      <c r="K22" s="232">
        <v>3.3346075433231315</v>
      </c>
      <c r="L22" s="11"/>
      <c r="M22" s="46"/>
      <c r="O22" s="12"/>
      <c r="P22" s="12"/>
      <c r="Q22" s="12"/>
      <c r="R22" s="12"/>
      <c r="S22" s="12"/>
      <c r="T22" s="12"/>
    </row>
    <row r="23" spans="1:20">
      <c r="A23" s="9"/>
      <c r="B23" s="230" t="s">
        <v>54</v>
      </c>
      <c r="C23" s="231">
        <v>16929</v>
      </c>
      <c r="D23" s="231">
        <v>46623</v>
      </c>
      <c r="E23" s="231">
        <v>50884</v>
      </c>
      <c r="F23" s="231">
        <v>30872</v>
      </c>
      <c r="G23" s="231">
        <v>48522</v>
      </c>
      <c r="H23" s="228">
        <v>37449</v>
      </c>
      <c r="I23" s="232">
        <v>-22.820576233461111</v>
      </c>
      <c r="J23" s="232">
        <v>77.179423766538889</v>
      </c>
      <c r="K23" s="232">
        <v>57.171547032910077</v>
      </c>
      <c r="L23" s="11"/>
      <c r="M23" s="46"/>
      <c r="O23" s="12"/>
      <c r="P23" s="12"/>
      <c r="Q23" s="12"/>
      <c r="R23" s="12"/>
      <c r="S23" s="12"/>
      <c r="T23" s="12"/>
    </row>
    <row r="24" spans="1:20">
      <c r="A24" s="9"/>
      <c r="B24" s="230" t="s">
        <v>49</v>
      </c>
      <c r="C24" s="231">
        <v>22378</v>
      </c>
      <c r="D24" s="231">
        <v>15737</v>
      </c>
      <c r="E24" s="231">
        <v>72675</v>
      </c>
      <c r="F24" s="231">
        <v>54741</v>
      </c>
      <c r="G24" s="231">
        <v>18130</v>
      </c>
      <c r="H24" s="228">
        <v>36762</v>
      </c>
      <c r="I24" s="232">
        <v>102.76889134031993</v>
      </c>
      <c r="J24" s="232">
        <v>202.76889134031993</v>
      </c>
      <c r="K24" s="232">
        <v>-66.880400431121089</v>
      </c>
      <c r="L24" s="11"/>
      <c r="M24" s="46"/>
      <c r="O24" s="12"/>
      <c r="P24" s="12"/>
      <c r="Q24" s="12"/>
      <c r="R24" s="12"/>
      <c r="S24" s="12"/>
      <c r="T24" s="12"/>
    </row>
    <row r="25" spans="1:20">
      <c r="A25" s="9"/>
      <c r="B25" s="230" t="s">
        <v>47</v>
      </c>
      <c r="C25" s="231">
        <v>1024</v>
      </c>
      <c r="D25" s="231">
        <v>46845</v>
      </c>
      <c r="E25" s="231">
        <v>88904</v>
      </c>
      <c r="F25" s="231">
        <v>26298</v>
      </c>
      <c r="G25" s="231">
        <v>47958</v>
      </c>
      <c r="H25" s="228">
        <v>26228</v>
      </c>
      <c r="I25" s="232">
        <v>-45.310480003336252</v>
      </c>
      <c r="J25" s="232">
        <v>54.689519996663748</v>
      </c>
      <c r="K25" s="232">
        <v>82.36367784622405</v>
      </c>
      <c r="L25" s="11"/>
      <c r="M25" s="46"/>
      <c r="O25" s="12"/>
      <c r="P25" s="12"/>
      <c r="Q25" s="12"/>
      <c r="R25" s="12"/>
      <c r="S25" s="12"/>
      <c r="T25" s="12"/>
    </row>
    <row r="26" spans="1:20">
      <c r="A26" s="9"/>
      <c r="B26" s="230" t="s">
        <v>45</v>
      </c>
      <c r="C26" s="231">
        <v>559</v>
      </c>
      <c r="D26" s="231">
        <v>30875</v>
      </c>
      <c r="E26" s="231">
        <v>6333</v>
      </c>
      <c r="F26" s="231">
        <v>39874</v>
      </c>
      <c r="G26" s="231">
        <v>12839</v>
      </c>
      <c r="H26" s="228">
        <v>17789</v>
      </c>
      <c r="I26" s="232">
        <v>38.554404548640854</v>
      </c>
      <c r="J26" s="232">
        <v>138.55440454864086</v>
      </c>
      <c r="K26" s="232">
        <v>-67.801073381150616</v>
      </c>
      <c r="L26" s="11"/>
      <c r="M26" s="46"/>
      <c r="O26" s="12"/>
      <c r="P26" s="12"/>
      <c r="Q26" s="12"/>
      <c r="R26" s="12"/>
      <c r="S26" s="12"/>
      <c r="T26" s="12"/>
    </row>
    <row r="27" spans="1:20">
      <c r="A27" s="9"/>
      <c r="B27" s="230" t="s">
        <v>60</v>
      </c>
      <c r="C27" s="231">
        <v>25610</v>
      </c>
      <c r="D27" s="231">
        <v>5640</v>
      </c>
      <c r="E27" s="231">
        <v>10533</v>
      </c>
      <c r="F27" s="231">
        <v>10869</v>
      </c>
      <c r="G27" s="231">
        <v>12232</v>
      </c>
      <c r="H27" s="228">
        <v>15357</v>
      </c>
      <c r="I27" s="232">
        <v>25.547743623283182</v>
      </c>
      <c r="J27" s="232">
        <v>125.54774362328318</v>
      </c>
      <c r="K27" s="232">
        <v>12.540252093108851</v>
      </c>
      <c r="L27" s="11"/>
      <c r="M27" s="46"/>
      <c r="O27" s="12"/>
      <c r="P27" s="12"/>
      <c r="Q27" s="12"/>
      <c r="R27" s="12"/>
      <c r="S27" s="12"/>
      <c r="T27" s="12"/>
    </row>
    <row r="28" spans="1:20">
      <c r="A28" s="9"/>
      <c r="B28" s="230" t="s">
        <v>46</v>
      </c>
      <c r="C28" s="231">
        <v>30618</v>
      </c>
      <c r="D28" s="231">
        <v>17375</v>
      </c>
      <c r="E28" s="231">
        <v>21537</v>
      </c>
      <c r="F28" s="231">
        <v>6925</v>
      </c>
      <c r="G28" s="231">
        <v>19491</v>
      </c>
      <c r="H28" s="228">
        <v>12065</v>
      </c>
      <c r="I28" s="232">
        <v>-38.099635729310968</v>
      </c>
      <c r="J28" s="232">
        <v>61.900364270689032</v>
      </c>
      <c r="K28" s="232">
        <v>181.45848375451266</v>
      </c>
      <c r="L28" s="11"/>
      <c r="M28" s="46"/>
      <c r="O28" s="12"/>
      <c r="P28" s="12"/>
      <c r="Q28" s="12"/>
      <c r="R28" s="12"/>
      <c r="S28" s="12"/>
      <c r="T28" s="12"/>
    </row>
    <row r="29" spans="1:20">
      <c r="A29" s="9"/>
      <c r="B29" s="230" t="s">
        <v>48</v>
      </c>
      <c r="C29" s="231">
        <v>2396</v>
      </c>
      <c r="D29" s="231">
        <v>6450</v>
      </c>
      <c r="E29" s="231">
        <v>6514</v>
      </c>
      <c r="F29" s="231">
        <v>6889</v>
      </c>
      <c r="G29" s="231">
        <v>2555</v>
      </c>
      <c r="H29" s="228">
        <v>9748</v>
      </c>
      <c r="I29" s="232">
        <v>281.52641878669277</v>
      </c>
      <c r="J29" s="232">
        <v>381.52641878669277</v>
      </c>
      <c r="K29" s="232">
        <v>-62.911888517927125</v>
      </c>
      <c r="L29" s="11"/>
      <c r="M29" s="46"/>
      <c r="O29" s="12"/>
      <c r="P29" s="12"/>
      <c r="Q29" s="12"/>
      <c r="R29" s="12"/>
      <c r="S29" s="12"/>
      <c r="T29" s="12"/>
    </row>
    <row r="30" spans="1:20">
      <c r="A30" s="9"/>
      <c r="B30" s="230" t="s">
        <v>57</v>
      </c>
      <c r="C30" s="231">
        <v>5071</v>
      </c>
      <c r="D30" s="231">
        <v>5275</v>
      </c>
      <c r="E30" s="231">
        <v>4596</v>
      </c>
      <c r="F30" s="231">
        <v>11146</v>
      </c>
      <c r="G30" s="231">
        <v>7465</v>
      </c>
      <c r="H30" s="228">
        <v>6696</v>
      </c>
      <c r="I30" s="232">
        <v>-10.301406563965166</v>
      </c>
      <c r="J30" s="232">
        <v>89.698593436034841</v>
      </c>
      <c r="K30" s="232">
        <v>-33.02530055625337</v>
      </c>
      <c r="L30" s="11"/>
      <c r="M30" s="46"/>
      <c r="O30" s="12"/>
      <c r="P30" s="12"/>
      <c r="Q30" s="12"/>
      <c r="R30" s="12"/>
      <c r="S30" s="12"/>
      <c r="T30" s="12"/>
    </row>
    <row r="31" spans="1:20">
      <c r="A31" s="9"/>
      <c r="B31" s="230" t="s">
        <v>56</v>
      </c>
      <c r="C31" s="231">
        <v>4693</v>
      </c>
      <c r="D31" s="231">
        <v>1679</v>
      </c>
      <c r="E31" s="231">
        <v>13251</v>
      </c>
      <c r="F31" s="231">
        <v>6273</v>
      </c>
      <c r="G31" s="231">
        <v>9817</v>
      </c>
      <c r="H31" s="228">
        <v>4581</v>
      </c>
      <c r="I31" s="232">
        <v>-53.336049709687281</v>
      </c>
      <c r="J31" s="232">
        <v>46.663950290312719</v>
      </c>
      <c r="K31" s="232">
        <v>56.496094372708441</v>
      </c>
      <c r="L31" s="11"/>
      <c r="M31" s="46"/>
      <c r="O31" s="12"/>
      <c r="P31" s="12"/>
      <c r="Q31" s="12"/>
      <c r="R31" s="12"/>
      <c r="S31" s="12"/>
      <c r="T31" s="12"/>
    </row>
    <row r="32" spans="1:20">
      <c r="A32" s="90"/>
      <c r="B32" s="230" t="s">
        <v>171</v>
      </c>
      <c r="C32" s="231"/>
      <c r="D32" s="231"/>
      <c r="E32" s="231"/>
      <c r="F32" s="231"/>
      <c r="G32" s="231"/>
      <c r="H32" s="228">
        <v>1291</v>
      </c>
      <c r="I32" s="232"/>
      <c r="J32" s="232"/>
      <c r="K32" s="232"/>
      <c r="L32" s="92"/>
      <c r="O32" s="12"/>
      <c r="P32" s="12"/>
      <c r="Q32" s="12"/>
      <c r="R32" s="12"/>
      <c r="S32" s="12"/>
    </row>
    <row r="33" spans="1:27" ht="17.25" customHeight="1">
      <c r="A33" s="9"/>
      <c r="B33" s="230" t="s">
        <v>59</v>
      </c>
      <c r="C33" s="231">
        <v>0</v>
      </c>
      <c r="D33" s="231">
        <v>0</v>
      </c>
      <c r="E33" s="231">
        <v>0</v>
      </c>
      <c r="F33" s="231">
        <v>0</v>
      </c>
      <c r="G33" s="231">
        <v>19280</v>
      </c>
      <c r="H33" s="228">
        <v>0</v>
      </c>
      <c r="I33" s="232">
        <v>-100</v>
      </c>
      <c r="J33" s="232">
        <v>0</v>
      </c>
      <c r="K33" s="232"/>
      <c r="L33" s="11"/>
    </row>
    <row r="34" spans="1:27" ht="18.75" customHeight="1">
      <c r="A34" s="9"/>
      <c r="B34" s="190"/>
      <c r="C34" s="172"/>
      <c r="D34" s="172"/>
      <c r="E34" s="172"/>
      <c r="F34" s="172"/>
      <c r="G34" s="172"/>
      <c r="H34" s="173"/>
      <c r="I34" s="174"/>
      <c r="J34" s="174"/>
      <c r="K34" s="174"/>
      <c r="L34" s="11"/>
    </row>
    <row r="35" spans="1:27" ht="15.75" customHeight="1">
      <c r="A35" s="9"/>
      <c r="B35" s="163" t="s">
        <v>3</v>
      </c>
      <c r="C35" s="198"/>
      <c r="D35" s="168">
        <v>59.302018995046481</v>
      </c>
      <c r="E35" s="168">
        <v>5.1918708864058249</v>
      </c>
      <c r="F35" s="168">
        <v>-37.981495107967525</v>
      </c>
      <c r="G35" s="168">
        <v>27.408186311237024</v>
      </c>
      <c r="H35" s="177">
        <v>37.892597067840292</v>
      </c>
      <c r="I35" s="178"/>
      <c r="J35" s="178"/>
      <c r="K35" s="178"/>
      <c r="L35" s="11"/>
    </row>
    <row r="36" spans="1:27" s="2" customFormat="1" ht="19.5" customHeight="1">
      <c r="A36" s="9"/>
      <c r="B36" s="149"/>
      <c r="C36" s="236" t="s">
        <v>166</v>
      </c>
      <c r="D36" s="236"/>
      <c r="E36" s="236"/>
      <c r="F36" s="236"/>
      <c r="G36" s="236"/>
      <c r="H36" s="236"/>
      <c r="I36" s="236"/>
      <c r="J36" s="236"/>
      <c r="K36" s="236"/>
      <c r="L36" s="11"/>
      <c r="M36" s="4"/>
      <c r="N36" s="4"/>
      <c r="Q36" s="36"/>
    </row>
    <row r="37" spans="1:27" s="2" customFormat="1" ht="14.25" customHeight="1">
      <c r="A37" s="9"/>
      <c r="B37" s="149"/>
      <c r="C37" s="157"/>
      <c r="D37" s="157"/>
      <c r="E37" s="157"/>
      <c r="F37" s="157"/>
      <c r="G37" s="157"/>
      <c r="H37" s="153"/>
      <c r="I37" s="154"/>
      <c r="J37" s="154"/>
      <c r="K37" s="154"/>
      <c r="L37" s="11"/>
      <c r="M37" s="71"/>
      <c r="N37" s="4"/>
      <c r="Q37" s="36"/>
    </row>
    <row r="38" spans="1:27" s="57" customFormat="1">
      <c r="A38" s="9"/>
      <c r="B38" s="156"/>
      <c r="C38" s="182"/>
      <c r="D38" s="182"/>
      <c r="E38" s="182"/>
      <c r="F38" s="183"/>
      <c r="G38" s="184"/>
      <c r="H38" s="182"/>
      <c r="I38" s="154"/>
      <c r="J38" s="154"/>
      <c r="K38" s="154"/>
      <c r="L38" s="11"/>
      <c r="M38" s="72"/>
      <c r="N38" s="54"/>
      <c r="O38" s="54"/>
      <c r="P38" s="54"/>
      <c r="Q38" s="55"/>
      <c r="R38" s="55"/>
      <c r="S38" s="55"/>
      <c r="T38" s="55"/>
      <c r="U38" s="55"/>
      <c r="V38" s="56"/>
      <c r="W38" s="56"/>
      <c r="X38" s="64"/>
      <c r="Y38" s="64"/>
      <c r="Z38" s="64"/>
      <c r="AA38" s="64"/>
    </row>
    <row r="39" spans="1:27" s="57" customFormat="1">
      <c r="A39" s="58"/>
      <c r="B39" s="134"/>
      <c r="C39" s="135"/>
      <c r="D39" s="135"/>
      <c r="E39" s="135"/>
      <c r="F39" s="136"/>
      <c r="G39" s="136"/>
      <c r="H39" s="136"/>
      <c r="I39" s="137"/>
      <c r="J39" s="137"/>
      <c r="K39" s="134"/>
      <c r="L39" s="77"/>
      <c r="M39" s="72"/>
      <c r="N39" s="54"/>
      <c r="O39" s="54"/>
      <c r="P39" s="54"/>
      <c r="Q39" s="55"/>
      <c r="R39" s="55"/>
      <c r="S39" s="55"/>
      <c r="T39" s="55"/>
      <c r="U39" s="55"/>
      <c r="V39" s="56"/>
      <c r="W39" s="56"/>
      <c r="X39" s="64"/>
      <c r="Y39" s="64"/>
      <c r="Z39" s="64"/>
      <c r="AA39" s="64"/>
    </row>
    <row r="40" spans="1:27" s="57" customFormat="1">
      <c r="A40" s="58"/>
      <c r="B40" s="134"/>
      <c r="C40" s="135"/>
      <c r="D40" s="135"/>
      <c r="E40" s="135"/>
      <c r="F40" s="136"/>
      <c r="G40" s="136"/>
      <c r="H40" s="136"/>
      <c r="I40" s="137"/>
      <c r="J40" s="137"/>
      <c r="K40" s="134"/>
      <c r="L40" s="77"/>
      <c r="M40" s="72"/>
      <c r="N40" s="54"/>
      <c r="O40" s="54"/>
      <c r="P40" s="54"/>
      <c r="Q40" s="55"/>
      <c r="R40" s="55"/>
      <c r="S40" s="55"/>
      <c r="T40" s="55"/>
      <c r="U40" s="55"/>
      <c r="V40" s="56"/>
      <c r="W40" s="56"/>
      <c r="X40" s="64"/>
      <c r="Y40" s="64"/>
      <c r="Z40" s="64"/>
      <c r="AA40" s="64"/>
    </row>
    <row r="41" spans="1:27" s="57" customFormat="1">
      <c r="A41" s="58"/>
      <c r="B41" s="134"/>
      <c r="C41" s="135"/>
      <c r="D41" s="135"/>
      <c r="E41" s="135"/>
      <c r="F41" s="136"/>
      <c r="G41" s="136"/>
      <c r="H41" s="136"/>
      <c r="I41" s="137"/>
      <c r="J41" s="137"/>
      <c r="K41" s="134"/>
      <c r="L41" s="77"/>
      <c r="M41" s="72"/>
      <c r="N41" s="54"/>
      <c r="O41" s="54"/>
      <c r="P41" s="54"/>
      <c r="Q41" s="54"/>
      <c r="R41" s="55"/>
      <c r="S41" s="55"/>
      <c r="T41" s="55"/>
      <c r="U41" s="55"/>
      <c r="V41" s="56"/>
      <c r="W41" s="56"/>
      <c r="X41" s="64"/>
      <c r="Y41" s="64"/>
      <c r="Z41" s="64"/>
      <c r="AA41" s="64"/>
    </row>
    <row r="42" spans="1:27" s="57" customFormat="1">
      <c r="A42" s="58"/>
      <c r="B42" s="134"/>
      <c r="C42" s="135"/>
      <c r="D42" s="135"/>
      <c r="E42" s="135"/>
      <c r="F42" s="136"/>
      <c r="G42" s="136"/>
      <c r="H42" s="136"/>
      <c r="I42" s="137"/>
      <c r="J42" s="137"/>
      <c r="K42" s="134"/>
      <c r="L42" s="77"/>
      <c r="M42" s="72"/>
      <c r="N42" s="54"/>
      <c r="O42" s="54"/>
      <c r="P42" s="54"/>
      <c r="Q42" s="54"/>
      <c r="R42" s="55"/>
      <c r="S42" s="55"/>
      <c r="T42" s="55"/>
      <c r="U42" s="55"/>
      <c r="V42" s="56"/>
      <c r="W42" s="56"/>
      <c r="X42" s="64"/>
      <c r="Y42" s="64"/>
      <c r="Z42" s="64"/>
      <c r="AA42" s="64"/>
    </row>
    <row r="43" spans="1:27" s="57" customFormat="1">
      <c r="A43" s="58"/>
      <c r="B43" s="134"/>
      <c r="C43" s="135"/>
      <c r="D43" s="135"/>
      <c r="E43" s="135"/>
      <c r="F43" s="136"/>
      <c r="G43" s="136"/>
      <c r="H43" s="136"/>
      <c r="I43" s="137"/>
      <c r="J43" s="137"/>
      <c r="K43" s="134"/>
      <c r="L43" s="77"/>
      <c r="M43" s="72"/>
      <c r="N43" s="54"/>
      <c r="O43" s="54"/>
      <c r="P43" s="54"/>
      <c r="Q43" s="54"/>
      <c r="R43" s="55"/>
      <c r="S43" s="55"/>
      <c r="T43" s="55"/>
      <c r="U43" s="55"/>
      <c r="V43" s="56"/>
      <c r="W43" s="56"/>
      <c r="X43" s="64"/>
      <c r="Y43" s="64"/>
      <c r="Z43" s="64"/>
      <c r="AA43" s="64"/>
    </row>
    <row r="44" spans="1:27" s="57" customFormat="1">
      <c r="A44" s="58"/>
      <c r="B44" s="134"/>
      <c r="C44" s="135"/>
      <c r="D44" s="135"/>
      <c r="E44" s="135"/>
      <c r="F44" s="136"/>
      <c r="G44" s="136"/>
      <c r="H44" s="136"/>
      <c r="I44" s="137"/>
      <c r="J44" s="137"/>
      <c r="K44" s="134"/>
      <c r="L44" s="77"/>
      <c r="M44" s="72"/>
      <c r="N44" s="54"/>
      <c r="O44" s="54"/>
      <c r="P44" s="54"/>
      <c r="Q44" s="54"/>
      <c r="R44" s="55"/>
      <c r="S44" s="55"/>
      <c r="T44" s="55"/>
      <c r="U44" s="55"/>
      <c r="V44" s="56"/>
      <c r="W44" s="56"/>
      <c r="X44" s="64"/>
      <c r="Y44" s="64"/>
      <c r="Z44" s="64"/>
      <c r="AA44" s="64"/>
    </row>
    <row r="45" spans="1:27" s="57" customFormat="1">
      <c r="A45" s="58"/>
      <c r="B45" s="134"/>
      <c r="C45" s="135"/>
      <c r="D45" s="135"/>
      <c r="E45" s="135"/>
      <c r="F45" s="136"/>
      <c r="G45" s="136"/>
      <c r="H45" s="136"/>
      <c r="I45" s="137"/>
      <c r="J45" s="137"/>
      <c r="K45" s="134"/>
      <c r="L45" s="77"/>
      <c r="M45" s="72"/>
      <c r="N45" s="54"/>
      <c r="O45" s="54"/>
      <c r="P45" s="54"/>
      <c r="Q45" s="54"/>
      <c r="R45" s="55"/>
      <c r="S45" s="55"/>
      <c r="T45" s="55"/>
      <c r="U45" s="55"/>
      <c r="V45" s="56"/>
      <c r="W45" s="56"/>
      <c r="X45" s="64"/>
      <c r="Y45" s="64"/>
      <c r="Z45" s="64"/>
      <c r="AA45" s="64"/>
    </row>
    <row r="46" spans="1:27" s="57" customFormat="1">
      <c r="A46" s="58"/>
      <c r="B46" s="134"/>
      <c r="C46" s="135"/>
      <c r="D46" s="135"/>
      <c r="E46" s="135"/>
      <c r="F46" s="136"/>
      <c r="G46" s="136"/>
      <c r="H46" s="136"/>
      <c r="I46" s="137"/>
      <c r="J46" s="137"/>
      <c r="K46" s="134"/>
      <c r="L46" s="77"/>
      <c r="M46" s="72"/>
      <c r="N46" s="54"/>
      <c r="O46" s="54"/>
      <c r="P46" s="54"/>
      <c r="Q46" s="54"/>
      <c r="R46" s="55"/>
      <c r="S46" s="55"/>
      <c r="T46" s="55"/>
      <c r="U46" s="55"/>
      <c r="V46" s="56"/>
      <c r="W46" s="56"/>
      <c r="X46" s="64"/>
      <c r="Y46" s="64"/>
      <c r="Z46" s="64"/>
      <c r="AA46" s="64"/>
    </row>
    <row r="47" spans="1:27" s="57" customFormat="1">
      <c r="A47" s="58"/>
      <c r="B47" s="134"/>
      <c r="C47" s="135"/>
      <c r="D47" s="135"/>
      <c r="E47" s="135"/>
      <c r="F47" s="136"/>
      <c r="G47" s="136"/>
      <c r="H47" s="136"/>
      <c r="I47" s="137"/>
      <c r="J47" s="137"/>
      <c r="K47" s="134"/>
      <c r="L47" s="77"/>
      <c r="M47" s="72"/>
      <c r="N47" s="54"/>
      <c r="O47" s="54"/>
      <c r="P47" s="54"/>
      <c r="Q47" s="54"/>
      <c r="R47" s="55"/>
      <c r="S47" s="55"/>
      <c r="T47" s="55"/>
      <c r="U47" s="55"/>
      <c r="V47" s="56"/>
      <c r="W47" s="56"/>
      <c r="X47" s="64"/>
      <c r="Y47" s="64"/>
      <c r="Z47" s="64"/>
      <c r="AA47" s="64"/>
    </row>
    <row r="48" spans="1:27" s="57" customFormat="1">
      <c r="A48" s="58"/>
      <c r="B48" s="134"/>
      <c r="C48" s="135"/>
      <c r="D48" s="135"/>
      <c r="E48" s="135"/>
      <c r="F48" s="136"/>
      <c r="G48" s="136"/>
      <c r="H48" s="136"/>
      <c r="I48" s="137"/>
      <c r="J48" s="137"/>
      <c r="K48" s="134"/>
      <c r="L48" s="77"/>
      <c r="M48" s="72"/>
      <c r="N48" s="54"/>
      <c r="O48" s="54"/>
      <c r="P48" s="54"/>
      <c r="Q48" s="54"/>
      <c r="R48" s="55"/>
      <c r="S48" s="55"/>
      <c r="T48" s="55"/>
      <c r="U48" s="55"/>
      <c r="V48" s="56"/>
      <c r="W48" s="56"/>
      <c r="X48" s="64"/>
      <c r="Y48" s="64"/>
      <c r="Z48" s="64"/>
      <c r="AA48" s="64"/>
    </row>
    <row r="49" spans="1:27" s="57" customFormat="1">
      <c r="A49" s="58"/>
      <c r="B49" s="134"/>
      <c r="C49" s="135"/>
      <c r="D49" s="135"/>
      <c r="E49" s="135"/>
      <c r="F49" s="136"/>
      <c r="G49" s="136"/>
      <c r="H49" s="136"/>
      <c r="I49" s="137"/>
      <c r="J49" s="137"/>
      <c r="K49" s="134"/>
      <c r="L49" s="77"/>
      <c r="M49" s="72"/>
      <c r="N49" s="54"/>
      <c r="O49" s="54"/>
      <c r="P49" s="54"/>
      <c r="Q49" s="54"/>
      <c r="R49" s="55"/>
      <c r="S49" s="55"/>
      <c r="T49" s="55"/>
      <c r="U49" s="55"/>
      <c r="V49" s="56"/>
      <c r="W49" s="56"/>
      <c r="X49" s="64"/>
      <c r="Y49" s="64"/>
      <c r="Z49" s="64"/>
      <c r="AA49" s="64"/>
    </row>
    <row r="50" spans="1:27" s="57" customFormat="1">
      <c r="A50" s="58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34"/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58"/>
      <c r="B52" s="134"/>
      <c r="C52" s="135"/>
      <c r="D52" s="135"/>
      <c r="E52" s="135"/>
      <c r="F52" s="136"/>
      <c r="G52" s="136"/>
      <c r="H52" s="136"/>
      <c r="I52" s="137"/>
      <c r="J52" s="137"/>
      <c r="K52" s="134"/>
      <c r="L52" s="77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7" customFormat="1">
      <c r="A53" s="58"/>
      <c r="B53" s="128" t="s">
        <v>172</v>
      </c>
      <c r="C53" s="135"/>
      <c r="D53" s="135"/>
      <c r="E53" s="135"/>
      <c r="F53" s="136"/>
      <c r="G53" s="136"/>
      <c r="H53" s="136"/>
      <c r="I53" s="137"/>
      <c r="J53" s="137"/>
      <c r="K53" s="134"/>
      <c r="L53" s="77"/>
      <c r="M53" s="72"/>
      <c r="N53" s="54"/>
      <c r="O53" s="54"/>
      <c r="P53" s="54"/>
      <c r="Q53" s="54"/>
      <c r="R53" s="55"/>
      <c r="S53" s="55"/>
      <c r="T53" s="55"/>
      <c r="U53" s="55"/>
      <c r="V53" s="56"/>
      <c r="W53" s="56"/>
      <c r="X53" s="64"/>
      <c r="Y53" s="64"/>
      <c r="Z53" s="64"/>
      <c r="AA53" s="64"/>
    </row>
    <row r="54" spans="1:27" s="54" customFormat="1">
      <c r="A54" s="68"/>
      <c r="B54" s="127" t="s">
        <v>32</v>
      </c>
      <c r="C54" s="159"/>
      <c r="D54" s="159"/>
      <c r="E54" s="159"/>
      <c r="F54" s="160"/>
      <c r="G54" s="160"/>
      <c r="H54" s="160"/>
      <c r="I54" s="161"/>
      <c r="J54" s="161"/>
      <c r="K54" s="139"/>
      <c r="L54" s="78"/>
      <c r="M54" s="72"/>
    </row>
    <row r="55" spans="1:27" s="54" customFormat="1">
      <c r="A55" s="73"/>
      <c r="B55" s="72"/>
      <c r="C55" s="74"/>
      <c r="D55" s="74"/>
      <c r="E55" s="74"/>
      <c r="F55" s="75"/>
      <c r="G55" s="75"/>
      <c r="H55" s="75"/>
      <c r="I55" s="76"/>
      <c r="J55" s="76"/>
      <c r="K55" s="72"/>
      <c r="L55" s="72"/>
    </row>
    <row r="56" spans="1:27" s="54" customFormat="1">
      <c r="A56" s="73"/>
      <c r="B56" s="63"/>
      <c r="C56" s="63"/>
      <c r="D56" s="63"/>
      <c r="E56" s="63"/>
      <c r="F56" s="63"/>
      <c r="G56" s="63"/>
    </row>
    <row r="57" spans="1:27" s="54" customFormat="1">
      <c r="B57" s="63" t="str">
        <f>+B14</f>
        <v>Suba</v>
      </c>
      <c r="C57" s="63">
        <f>+(H14/$H$13)*100</f>
        <v>22.734822671283595</v>
      </c>
      <c r="D57" s="63"/>
      <c r="E57" s="63"/>
      <c r="F57" s="63"/>
      <c r="G57" s="63"/>
    </row>
    <row r="58" spans="1:27" s="55" customFormat="1">
      <c r="A58" s="54"/>
      <c r="B58" s="63" t="str">
        <f t="shared" ref="B58:B76" si="0">+B15</f>
        <v>Puente Aranda</v>
      </c>
      <c r="C58" s="63">
        <f t="shared" ref="C58:C76" si="1">+(H15/$H$13)*100</f>
        <v>17.925086567384298</v>
      </c>
      <c r="D58" s="54"/>
      <c r="E58" s="54"/>
      <c r="F58" s="54"/>
      <c r="G58" s="54"/>
      <c r="H58" s="54"/>
      <c r="I58" s="54"/>
      <c r="J58" s="54"/>
      <c r="K58" s="54"/>
      <c r="L58" s="54"/>
    </row>
    <row r="59" spans="1:27" s="55" customFormat="1">
      <c r="B59" s="63" t="str">
        <f t="shared" si="0"/>
        <v>Kennedy</v>
      </c>
      <c r="C59" s="63">
        <f t="shared" si="1"/>
        <v>12.662957147992589</v>
      </c>
      <c r="D59" s="70"/>
      <c r="E59" s="70"/>
      <c r="F59" s="70"/>
      <c r="G59" s="70"/>
      <c r="H59" s="70"/>
    </row>
    <row r="60" spans="1:27" s="2" customFormat="1">
      <c r="A60" s="55"/>
      <c r="B60" s="63" t="str">
        <f t="shared" si="0"/>
        <v>Usaquén</v>
      </c>
      <c r="C60" s="63">
        <f t="shared" si="1"/>
        <v>10.444988616427372</v>
      </c>
      <c r="D60" s="70"/>
      <c r="E60" s="70"/>
      <c r="F60" s="70"/>
      <c r="G60" s="70"/>
      <c r="H60" s="70"/>
      <c r="I60" s="55"/>
      <c r="J60" s="55"/>
      <c r="K60" s="55"/>
      <c r="L60" s="55"/>
    </row>
    <row r="61" spans="1:27" s="2" customFormat="1">
      <c r="B61" s="63" t="str">
        <f t="shared" si="0"/>
        <v>Teusaquillo</v>
      </c>
      <c r="C61" s="63">
        <f t="shared" si="1"/>
        <v>6.1221806070624236</v>
      </c>
      <c r="D61" s="47"/>
    </row>
    <row r="62" spans="1:27" s="2" customFormat="1">
      <c r="B62" s="63" t="str">
        <f t="shared" si="0"/>
        <v>Chapinero</v>
      </c>
      <c r="C62" s="63">
        <f t="shared" si="1"/>
        <v>5.9378927025308093</v>
      </c>
      <c r="D62" s="47"/>
    </row>
    <row r="63" spans="1:27" s="2" customFormat="1">
      <c r="B63" s="63" t="str">
        <f t="shared" si="0"/>
        <v>Engativá</v>
      </c>
      <c r="C63" s="63">
        <f t="shared" si="1"/>
        <v>5.3667169530738716</v>
      </c>
      <c r="D63" s="47"/>
    </row>
    <row r="64" spans="1:27" s="2" customFormat="1">
      <c r="B64" s="63" t="str">
        <f t="shared" si="0"/>
        <v>Ciudad Bolívar</v>
      </c>
      <c r="C64" s="63">
        <f t="shared" si="1"/>
        <v>4.9948843054177203</v>
      </c>
      <c r="D64" s="47"/>
    </row>
    <row r="65" spans="2:5" s="2" customFormat="1">
      <c r="B65" s="63" t="str">
        <f t="shared" si="0"/>
        <v>Fontibón</v>
      </c>
      <c r="C65" s="63">
        <f t="shared" si="1"/>
        <v>3.4889958797919314</v>
      </c>
      <c r="D65" s="47"/>
    </row>
    <row r="66" spans="2:5" s="2" customFormat="1">
      <c r="B66" s="63" t="str">
        <f t="shared" si="0"/>
        <v>Barrios Unidos</v>
      </c>
      <c r="C66" s="63">
        <f t="shared" si="1"/>
        <v>2.3012329899314525</v>
      </c>
      <c r="D66" s="47"/>
    </row>
    <row r="67" spans="2:5" s="2" customFormat="1">
      <c r="B67" s="63" t="str">
        <f t="shared" si="0"/>
        <v>Bosa</v>
      </c>
      <c r="C67" s="63">
        <f t="shared" si="1"/>
        <v>2.2590169877930002</v>
      </c>
      <c r="D67" s="47"/>
    </row>
    <row r="68" spans="2:5" s="2" customFormat="1">
      <c r="B68" s="63" t="str">
        <f t="shared" si="0"/>
        <v>Usme</v>
      </c>
      <c r="C68" s="63">
        <f t="shared" si="1"/>
        <v>1.6117049550033951</v>
      </c>
      <c r="D68" s="47"/>
      <c r="E68" s="41"/>
    </row>
    <row r="69" spans="2:5" s="2" customFormat="1">
      <c r="B69" s="63" t="str">
        <f t="shared" si="0"/>
        <v>Santafé</v>
      </c>
      <c r="C69" s="63">
        <f t="shared" si="1"/>
        <v>1.0931302213113998</v>
      </c>
      <c r="D69" s="47"/>
      <c r="E69" s="41"/>
    </row>
    <row r="70" spans="2:5" s="2" customFormat="1">
      <c r="B70" s="63" t="str">
        <f t="shared" si="0"/>
        <v>Rafael Uribe Uribe</v>
      </c>
      <c r="C70" s="63">
        <f t="shared" si="1"/>
        <v>0.94368434474558249</v>
      </c>
      <c r="D70" s="47"/>
      <c r="E70" s="41"/>
    </row>
    <row r="71" spans="2:5" s="2" customFormat="1">
      <c r="B71" s="63" t="str">
        <f t="shared" si="0"/>
        <v>San Cristóbal</v>
      </c>
      <c r="C71" s="63">
        <f t="shared" si="1"/>
        <v>0.74139165327573442</v>
      </c>
      <c r="D71" s="47"/>
      <c r="E71" s="41"/>
    </row>
    <row r="72" spans="2:5" s="2" customFormat="1">
      <c r="B72" s="63" t="str">
        <f t="shared" si="0"/>
        <v>Tunjuelito</v>
      </c>
      <c r="C72" s="63">
        <f t="shared" si="1"/>
        <v>0.59901250195871192</v>
      </c>
      <c r="D72" s="47"/>
      <c r="E72" s="41"/>
    </row>
    <row r="73" spans="2:5" s="2" customFormat="1">
      <c r="B73" s="63" t="str">
        <f t="shared" si="0"/>
        <v>Antonio Nariño</v>
      </c>
      <c r="C73" s="63">
        <f t="shared" si="1"/>
        <v>0.41146775883417464</v>
      </c>
      <c r="D73" s="47"/>
      <c r="E73" s="41"/>
    </row>
    <row r="74" spans="2:5" s="2" customFormat="1">
      <c r="B74" s="63" t="str">
        <f t="shared" si="0"/>
        <v>Los Mártires</v>
      </c>
      <c r="C74" s="63">
        <f t="shared" si="1"/>
        <v>0.2815014640411222</v>
      </c>
      <c r="D74" s="47"/>
      <c r="E74" s="41"/>
    </row>
    <row r="75" spans="2:5" s="2" customFormat="1">
      <c r="B75" s="63" t="str">
        <f t="shared" si="0"/>
        <v>Sin información*</v>
      </c>
      <c r="C75" s="63">
        <f t="shared" si="1"/>
        <v>7.9331672140818321E-2</v>
      </c>
      <c r="D75" s="47"/>
      <c r="E75" s="41"/>
    </row>
    <row r="76" spans="2:5" s="2" customFormat="1">
      <c r="B76" s="63" t="str">
        <f t="shared" si="0"/>
        <v>La Candelaria</v>
      </c>
      <c r="C76" s="63">
        <f t="shared" si="1"/>
        <v>0</v>
      </c>
      <c r="D76" s="47"/>
      <c r="E76" s="41"/>
    </row>
    <row r="77" spans="2:5" s="2" customFormat="1">
      <c r="B77" s="44"/>
      <c r="C77" s="48"/>
      <c r="D77" s="47"/>
      <c r="E77" s="41"/>
    </row>
    <row r="78" spans="2:5" s="2" customFormat="1">
      <c r="B78" s="44"/>
      <c r="C78" s="48"/>
      <c r="D78" s="47"/>
      <c r="E78" s="41"/>
    </row>
    <row r="79" spans="2:5" s="2" customFormat="1">
      <c r="B79" s="44"/>
      <c r="C79" s="48"/>
      <c r="D79" s="47"/>
      <c r="E79" s="41"/>
    </row>
    <row r="80" spans="2:5" s="2" customFormat="1">
      <c r="B80" s="44"/>
      <c r="C80" s="48"/>
      <c r="D80" s="47"/>
      <c r="E80" s="41"/>
    </row>
    <row r="81" spans="2:5" s="2" customFormat="1">
      <c r="B81" s="44"/>
      <c r="C81" s="48"/>
      <c r="D81" s="47"/>
      <c r="E81" s="41"/>
    </row>
    <row r="82" spans="2:5" s="2" customFormat="1">
      <c r="B82" s="44"/>
      <c r="C82" s="48"/>
      <c r="D82" s="47"/>
      <c r="E82" s="41"/>
    </row>
    <row r="83" spans="2:5" s="2" customFormat="1">
      <c r="B83" s="44"/>
      <c r="C83" s="48"/>
      <c r="D83" s="47"/>
      <c r="E83" s="41"/>
    </row>
    <row r="84" spans="2:5" s="2" customFormat="1">
      <c r="B84" s="44"/>
      <c r="C84" s="48"/>
      <c r="D84" s="47"/>
      <c r="E84" s="41"/>
    </row>
    <row r="85" spans="2:5" s="2" customFormat="1">
      <c r="B85" s="44"/>
      <c r="C85" s="48"/>
      <c r="D85" s="47"/>
      <c r="E85" s="41"/>
    </row>
    <row r="86" spans="2:5" s="2" customFormat="1">
      <c r="B86" s="47"/>
      <c r="C86" s="48"/>
      <c r="D86" s="47"/>
      <c r="E86" s="41"/>
    </row>
    <row r="87" spans="2:5" s="2" customFormat="1">
      <c r="B87" s="47"/>
      <c r="C87" s="48"/>
      <c r="D87" s="47"/>
      <c r="E87" s="41"/>
    </row>
    <row r="88" spans="2:5" s="2" customFormat="1">
      <c r="B88" s="47"/>
      <c r="C88" s="48"/>
      <c r="D88" s="47"/>
      <c r="E88" s="41"/>
    </row>
    <row r="89" spans="2:5" s="2" customFormat="1">
      <c r="B89" s="12"/>
      <c r="D89" s="43"/>
      <c r="E89" s="41"/>
    </row>
    <row r="90" spans="2:5" s="2" customFormat="1">
      <c r="B90" s="12"/>
      <c r="D90" s="43"/>
      <c r="E90" s="41"/>
    </row>
    <row r="91" spans="2:5" s="2" customFormat="1">
      <c r="B91" s="12"/>
      <c r="D91" s="43"/>
      <c r="E91" s="41"/>
    </row>
    <row r="92" spans="2:5" s="2" customFormat="1">
      <c r="B92" s="12"/>
      <c r="D92" s="43"/>
      <c r="E92" s="41"/>
    </row>
    <row r="93" spans="2:5" s="2" customFormat="1">
      <c r="B93" s="12"/>
      <c r="D93" s="43"/>
      <c r="E93" s="41"/>
    </row>
    <row r="94" spans="2:5" s="2" customFormat="1">
      <c r="B94" s="12"/>
      <c r="D94" s="43"/>
      <c r="E94" s="41"/>
    </row>
    <row r="95" spans="2:5" s="2" customFormat="1">
      <c r="B95" s="12"/>
      <c r="D95" s="43"/>
      <c r="E95" s="41"/>
    </row>
    <row r="96" spans="2:5" s="2" customFormat="1">
      <c r="B96" s="12"/>
      <c r="D96" s="43"/>
      <c r="E96" s="41"/>
    </row>
    <row r="97" spans="2:5" s="2" customFormat="1">
      <c r="B97" s="12"/>
      <c r="D97" s="43"/>
      <c r="E97" s="41"/>
    </row>
    <row r="98" spans="2:5" s="2" customFormat="1">
      <c r="B98" s="12"/>
      <c r="D98" s="43"/>
      <c r="E98" s="41"/>
    </row>
    <row r="99" spans="2:5" s="2" customFormat="1">
      <c r="B99" s="12"/>
      <c r="D99" s="43"/>
      <c r="E99" s="41"/>
    </row>
    <row r="100" spans="2:5" s="2" customFormat="1">
      <c r="B100" s="12"/>
      <c r="D100" s="43"/>
      <c r="E100" s="41"/>
    </row>
    <row r="101" spans="2:5" s="2" customFormat="1">
      <c r="B101" s="12"/>
      <c r="D101" s="43"/>
      <c r="E101" s="41"/>
    </row>
    <row r="102" spans="2:5" s="2" customFormat="1">
      <c r="B102" s="12"/>
      <c r="D102" s="43"/>
      <c r="E102" s="41"/>
    </row>
    <row r="103" spans="2:5" s="2" customFormat="1">
      <c r="B103" s="12"/>
      <c r="D103" s="43"/>
      <c r="E103" s="41"/>
    </row>
    <row r="104" spans="2:5" s="2" customFormat="1">
      <c r="B104" s="12"/>
      <c r="D104" s="43"/>
      <c r="E104" s="41"/>
    </row>
    <row r="105" spans="2:5" s="2" customFormat="1">
      <c r="B105" s="12"/>
      <c r="D105" s="43"/>
      <c r="E105" s="41"/>
    </row>
    <row r="106" spans="2:5" s="2" customFormat="1">
      <c r="B106" s="12"/>
      <c r="D106" s="43"/>
      <c r="E106" s="41"/>
    </row>
    <row r="107" spans="2:5" s="2" customFormat="1">
      <c r="B107" s="12"/>
      <c r="D107" s="43"/>
      <c r="E107" s="41"/>
    </row>
    <row r="108" spans="2:5" s="2" customFormat="1">
      <c r="B108" s="12"/>
      <c r="D108" s="43"/>
      <c r="E108" s="41"/>
    </row>
    <row r="109" spans="2:5" s="2" customFormat="1">
      <c r="B109" s="12"/>
      <c r="D109" s="43"/>
      <c r="E109" s="41"/>
    </row>
    <row r="110" spans="2:5" s="2" customFormat="1">
      <c r="B110" s="12"/>
      <c r="D110" s="43"/>
      <c r="E110" s="41"/>
    </row>
    <row r="111" spans="2:5" s="2" customFormat="1">
      <c r="B111" s="12"/>
      <c r="D111" s="43"/>
      <c r="E111" s="41"/>
    </row>
    <row r="112" spans="2:5" s="2" customFormat="1">
      <c r="B112" s="12"/>
      <c r="D112" s="43"/>
      <c r="E112" s="41"/>
    </row>
    <row r="113" spans="2:5" s="2" customFormat="1">
      <c r="B113" s="12"/>
      <c r="D113" s="43"/>
      <c r="E113" s="41"/>
    </row>
    <row r="114" spans="2:5" s="2" customFormat="1">
      <c r="B114" s="12"/>
      <c r="D114" s="43"/>
      <c r="E114" s="41"/>
    </row>
    <row r="115" spans="2:5" s="2" customFormat="1">
      <c r="B115" s="12"/>
      <c r="D115" s="43"/>
      <c r="E115" s="41"/>
    </row>
    <row r="116" spans="2:5" s="2" customFormat="1">
      <c r="B116" s="12"/>
      <c r="D116" s="43"/>
      <c r="E116" s="41"/>
    </row>
    <row r="117" spans="2:5" s="2" customFormat="1">
      <c r="B117" s="12"/>
      <c r="D117" s="43"/>
      <c r="E117" s="41"/>
    </row>
    <row r="118" spans="2:5" s="2" customFormat="1">
      <c r="B118" s="12"/>
      <c r="D118" s="43"/>
      <c r="E118" s="41"/>
    </row>
    <row r="119" spans="2:5" s="2" customFormat="1">
      <c r="B119" s="12"/>
      <c r="D119" s="43"/>
      <c r="E119" s="41"/>
    </row>
    <row r="120" spans="2:5" s="2" customFormat="1">
      <c r="B120" s="12"/>
      <c r="D120" s="43"/>
      <c r="E120" s="41"/>
    </row>
    <row r="121" spans="2:5" s="2" customFormat="1">
      <c r="B121" s="12"/>
      <c r="D121" s="43"/>
      <c r="E121" s="41"/>
    </row>
    <row r="122" spans="2:5" s="2" customFormat="1">
      <c r="B122" s="12"/>
      <c r="D122" s="43"/>
      <c r="E122" s="41"/>
    </row>
    <row r="123" spans="2:5" s="2" customFormat="1">
      <c r="B123" s="12"/>
      <c r="D123" s="43"/>
      <c r="E123" s="41"/>
    </row>
    <row r="124" spans="2:5" s="2" customFormat="1">
      <c r="B124" s="12"/>
      <c r="D124" s="43"/>
      <c r="E124" s="41"/>
    </row>
    <row r="125" spans="2:5" s="2" customFormat="1">
      <c r="B125" s="12"/>
      <c r="D125" s="43"/>
      <c r="E125" s="41"/>
    </row>
    <row r="126" spans="2:5" s="2" customFormat="1">
      <c r="B126" s="12"/>
      <c r="D126" s="43"/>
      <c r="E126" s="41"/>
    </row>
    <row r="127" spans="2:5" s="2" customFormat="1">
      <c r="B127" s="12"/>
      <c r="D127" s="43"/>
      <c r="E127" s="41"/>
    </row>
    <row r="128" spans="2:5" s="2" customFormat="1">
      <c r="B128" s="12"/>
      <c r="D128" s="43"/>
      <c r="E128" s="41"/>
    </row>
    <row r="129" spans="1:38" s="2" customFormat="1">
      <c r="B129" s="12"/>
      <c r="D129" s="43"/>
      <c r="E129" s="41"/>
    </row>
    <row r="130" spans="1:38" s="2" customFormat="1">
      <c r="B130" s="12"/>
      <c r="D130" s="43"/>
      <c r="E130" s="41"/>
    </row>
    <row r="131" spans="1:38" s="2" customFormat="1">
      <c r="B131" s="12"/>
      <c r="D131" s="43"/>
      <c r="E131" s="41"/>
    </row>
    <row r="132" spans="1:38" s="2" customFormat="1">
      <c r="B132" s="12"/>
      <c r="D132" s="43"/>
      <c r="E132" s="41"/>
    </row>
    <row r="133" spans="1:38" s="2" customFormat="1">
      <c r="B133" s="12"/>
      <c r="D133" s="43"/>
      <c r="E133" s="41"/>
    </row>
    <row r="134" spans="1:38" s="2" customFormat="1">
      <c r="B134" s="12"/>
      <c r="D134" s="43"/>
      <c r="E134" s="41"/>
    </row>
    <row r="135" spans="1:38" s="36" customFormat="1">
      <c r="A135" s="2"/>
      <c r="B135" s="12"/>
      <c r="C135" s="2"/>
      <c r="D135" s="43"/>
      <c r="E135" s="41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</row>
    <row r="136" spans="1:38" s="36" customFormat="1">
      <c r="B136" s="37"/>
      <c r="D136" s="38"/>
      <c r="E136" s="39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</row>
    <row r="137" spans="1:38" s="36" customFormat="1">
      <c r="B137" s="37"/>
      <c r="D137" s="38"/>
      <c r="E137" s="39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</row>
    <row r="138" spans="1:38" s="36" customFormat="1">
      <c r="D138" s="38"/>
      <c r="E138" s="39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  <row r="139" spans="1:38" s="36" customFormat="1">
      <c r="D139" s="38"/>
      <c r="E139" s="39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1:38" s="36" customFormat="1">
      <c r="D140" s="38"/>
      <c r="E140" s="39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1:38" s="36" customFormat="1">
      <c r="D141" s="38"/>
      <c r="E141" s="39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1:38" s="36" customFormat="1">
      <c r="D142" s="38"/>
      <c r="E142" s="39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1:38" s="36" customFormat="1">
      <c r="D143" s="38"/>
      <c r="E143" s="39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1:38" s="36" customFormat="1">
      <c r="D144" s="38"/>
      <c r="E144" s="39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1:38" s="36" customFormat="1">
      <c r="D145" s="38"/>
      <c r="E145" s="39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1:38" s="36" customFormat="1">
      <c r="D146" s="38"/>
      <c r="E146" s="39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1:38" s="36" customFormat="1"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1:38" s="2" customFormat="1">
      <c r="A148" s="36"/>
      <c r="B148" s="36"/>
      <c r="C148" s="36"/>
      <c r="D148" s="36"/>
      <c r="E148" s="36"/>
      <c r="F148" s="36"/>
      <c r="G148" s="36"/>
      <c r="H148" s="36"/>
      <c r="I148" s="36"/>
      <c r="J148" s="36"/>
      <c r="K148" s="36"/>
      <c r="L148" s="36"/>
    </row>
    <row r="149" spans="1:38" s="2" customFormat="1"/>
    <row r="150" spans="1:38" s="2" customFormat="1"/>
    <row r="151" spans="1:38" s="2" customFormat="1"/>
    <row r="152" spans="1:38" s="4" customForma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</row>
    <row r="153" spans="1:38" s="4" customFormat="1"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</row>
    <row r="154" spans="1:38" s="4" customFormat="1"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</row>
    <row r="155" spans="1:38" s="4" customFormat="1"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</row>
    <row r="156" spans="1:38" s="4" customFormat="1"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1:38" s="4" customFormat="1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1:38" s="4" customFormat="1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1:38" s="4" customFormat="1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1:38" s="4" customFormat="1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:38" s="4" customFormat="1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:38" s="4" customFormat="1"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:38" s="4" customFormat="1"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  <row r="164" spans="1:38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</row>
  </sheetData>
  <sortState ref="B14:K33">
    <sortCondition descending="1" ref="H14:H33"/>
  </sortState>
  <mergeCells count="7">
    <mergeCell ref="C36:K3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53722D"/>
  </sheetPr>
  <dimension ref="A1:BL165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3" customWidth="1"/>
    <col min="2" max="2" width="19.28515625" style="3" customWidth="1"/>
    <col min="3" max="8" width="10.42578125" style="3" customWidth="1"/>
    <col min="9" max="9" width="10.7109375" style="3" customWidth="1"/>
    <col min="10" max="10" width="10.140625" style="3" customWidth="1"/>
    <col min="11" max="11" width="10.42578125" style="3" customWidth="1"/>
    <col min="12" max="12" width="1.85546875" style="3" customWidth="1"/>
    <col min="13" max="13" width="11.42578125" style="85"/>
    <col min="14" max="14" width="11.42578125" style="85" hidden="1" customWidth="1"/>
    <col min="15" max="38" width="11.42578125" style="83"/>
    <col min="39" max="64" width="11.42578125" style="85"/>
    <col min="65" max="16384" width="11.42578125" style="3"/>
  </cols>
  <sheetData>
    <row r="1" spans="1:20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>
      <c r="A7" s="192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180"/>
    </row>
    <row r="8" spans="1:20">
      <c r="A8" s="192"/>
      <c r="B8" s="147"/>
      <c r="C8" s="243" t="s">
        <v>79</v>
      </c>
      <c r="D8" s="243"/>
      <c r="E8" s="243"/>
      <c r="F8" s="243"/>
      <c r="G8" s="243"/>
      <c r="H8" s="243"/>
      <c r="I8" s="243"/>
      <c r="J8" s="243"/>
      <c r="K8" s="243"/>
      <c r="L8" s="180"/>
      <c r="O8" s="110"/>
    </row>
    <row r="9" spans="1:20">
      <c r="A9" s="192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180"/>
    </row>
    <row r="10" spans="1:20" ht="15.75" customHeight="1">
      <c r="A10" s="192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180"/>
    </row>
    <row r="11" spans="1:20" ht="24.75" customHeight="1">
      <c r="A11" s="192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180"/>
      <c r="O11" s="107"/>
    </row>
    <row r="12" spans="1:20" ht="12" customHeight="1">
      <c r="A12" s="192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180"/>
    </row>
    <row r="13" spans="1:20">
      <c r="A13" s="192"/>
      <c r="B13" s="226" t="s">
        <v>62</v>
      </c>
      <c r="C13" s="227">
        <v>634951</v>
      </c>
      <c r="D13" s="227">
        <v>988896</v>
      </c>
      <c r="E13" s="227">
        <v>1203121</v>
      </c>
      <c r="F13" s="227">
        <v>728124</v>
      </c>
      <c r="G13" s="227">
        <v>791000</v>
      </c>
      <c r="H13" s="228">
        <v>795993</v>
      </c>
      <c r="I13" s="229">
        <v>0.63122629582805789</v>
      </c>
      <c r="J13" s="229">
        <v>100.63122629582806</v>
      </c>
      <c r="K13" s="229">
        <v>8.6353423318006328</v>
      </c>
      <c r="L13" s="180"/>
      <c r="M13" s="111"/>
      <c r="N13" s="85">
        <v>1</v>
      </c>
      <c r="O13" s="93">
        <v>6979952</v>
      </c>
      <c r="P13" s="93">
        <v>5941344</v>
      </c>
      <c r="Q13" s="93">
        <v>5810996</v>
      </c>
      <c r="R13" s="93">
        <v>6498148</v>
      </c>
      <c r="S13" s="93">
        <v>6042462</v>
      </c>
      <c r="T13" s="93">
        <v>6916438</v>
      </c>
    </row>
    <row r="14" spans="1:20">
      <c r="A14" s="192"/>
      <c r="B14" s="230" t="s">
        <v>53</v>
      </c>
      <c r="C14" s="231">
        <v>174156</v>
      </c>
      <c r="D14" s="231">
        <v>275664</v>
      </c>
      <c r="E14" s="231">
        <v>263091</v>
      </c>
      <c r="F14" s="231">
        <v>229426</v>
      </c>
      <c r="G14" s="231">
        <v>131923</v>
      </c>
      <c r="H14" s="228">
        <v>162693</v>
      </c>
      <c r="I14" s="232">
        <v>23.324211850852382</v>
      </c>
      <c r="J14" s="232">
        <v>123.32421185085238</v>
      </c>
      <c r="K14" s="232">
        <v>-42.498670595311779</v>
      </c>
      <c r="L14" s="180"/>
      <c r="M14" s="111"/>
      <c r="O14" s="93"/>
      <c r="P14" s="93"/>
      <c r="Q14" s="93"/>
      <c r="R14" s="93"/>
      <c r="S14" s="93"/>
      <c r="T14" s="93"/>
    </row>
    <row r="15" spans="1:20">
      <c r="A15" s="192"/>
      <c r="B15" s="230" t="s">
        <v>50</v>
      </c>
      <c r="C15" s="231">
        <v>125711</v>
      </c>
      <c r="D15" s="231">
        <v>195117</v>
      </c>
      <c r="E15" s="231">
        <v>263157</v>
      </c>
      <c r="F15" s="231">
        <v>29484</v>
      </c>
      <c r="G15" s="231">
        <v>42105</v>
      </c>
      <c r="H15" s="228">
        <v>153323</v>
      </c>
      <c r="I15" s="232">
        <v>264.14440090250565</v>
      </c>
      <c r="J15" s="232">
        <v>364.14440090250565</v>
      </c>
      <c r="K15" s="232">
        <v>42.806267806267819</v>
      </c>
      <c r="L15" s="180"/>
      <c r="M15" s="111"/>
      <c r="O15" s="93"/>
      <c r="P15" s="93"/>
      <c r="Q15" s="93"/>
      <c r="R15" s="93"/>
      <c r="S15" s="93"/>
      <c r="T15" s="93"/>
    </row>
    <row r="16" spans="1:20">
      <c r="A16" s="192"/>
      <c r="B16" s="230" t="s">
        <v>43</v>
      </c>
      <c r="C16" s="231">
        <v>102312</v>
      </c>
      <c r="D16" s="231">
        <v>173809</v>
      </c>
      <c r="E16" s="231">
        <v>189269</v>
      </c>
      <c r="F16" s="231">
        <v>157510</v>
      </c>
      <c r="G16" s="231">
        <v>207885</v>
      </c>
      <c r="H16" s="228">
        <v>103786</v>
      </c>
      <c r="I16" s="232">
        <v>-50.075282006878808</v>
      </c>
      <c r="J16" s="232">
        <v>49.924717993121199</v>
      </c>
      <c r="K16" s="232">
        <v>31.982096374833336</v>
      </c>
      <c r="L16" s="180"/>
      <c r="M16" s="111"/>
      <c r="O16" s="93"/>
      <c r="P16" s="93"/>
      <c r="Q16" s="93"/>
      <c r="R16" s="93"/>
      <c r="S16" s="93"/>
      <c r="T16" s="93"/>
    </row>
    <row r="17" spans="1:20">
      <c r="A17" s="192"/>
      <c r="B17" s="230" t="s">
        <v>61</v>
      </c>
      <c r="C17" s="231">
        <v>37163</v>
      </c>
      <c r="D17" s="231">
        <v>5621</v>
      </c>
      <c r="E17" s="231">
        <v>16120</v>
      </c>
      <c r="F17" s="231">
        <v>38228</v>
      </c>
      <c r="G17" s="231">
        <v>40576</v>
      </c>
      <c r="H17" s="228">
        <v>75951</v>
      </c>
      <c r="I17" s="232">
        <v>87.182078075709796</v>
      </c>
      <c r="J17" s="232">
        <v>187.1820780757098</v>
      </c>
      <c r="K17" s="232">
        <v>6.14209479962331</v>
      </c>
      <c r="L17" s="180"/>
      <c r="M17" s="111"/>
      <c r="O17" s="93"/>
      <c r="P17" s="93"/>
      <c r="Q17" s="93"/>
      <c r="R17" s="93"/>
      <c r="S17" s="93"/>
      <c r="T17" s="93"/>
    </row>
    <row r="18" spans="1:20">
      <c r="A18" s="192"/>
      <c r="B18" s="230" t="s">
        <v>52</v>
      </c>
      <c r="C18" s="231">
        <v>27686</v>
      </c>
      <c r="D18" s="231">
        <v>51825</v>
      </c>
      <c r="E18" s="231">
        <v>57044</v>
      </c>
      <c r="F18" s="231">
        <v>18476</v>
      </c>
      <c r="G18" s="231">
        <v>104070</v>
      </c>
      <c r="H18" s="228">
        <v>51886</v>
      </c>
      <c r="I18" s="232">
        <v>-50.143172864418183</v>
      </c>
      <c r="J18" s="232">
        <v>49.856827135581824</v>
      </c>
      <c r="K18" s="232">
        <v>463.27127083784364</v>
      </c>
      <c r="L18" s="180"/>
      <c r="M18" s="111"/>
      <c r="O18" s="93"/>
      <c r="P18" s="93"/>
      <c r="Q18" s="93"/>
      <c r="R18" s="93"/>
      <c r="S18" s="93"/>
      <c r="T18" s="93"/>
    </row>
    <row r="19" spans="1:20">
      <c r="A19" s="192"/>
      <c r="B19" s="230" t="s">
        <v>51</v>
      </c>
      <c r="C19" s="231">
        <v>11250</v>
      </c>
      <c r="D19" s="231">
        <v>95493</v>
      </c>
      <c r="E19" s="231">
        <v>103841</v>
      </c>
      <c r="F19" s="231">
        <v>57543</v>
      </c>
      <c r="G19" s="231">
        <v>53236</v>
      </c>
      <c r="H19" s="228">
        <v>48361</v>
      </c>
      <c r="I19" s="232">
        <v>-9.1573371402810082</v>
      </c>
      <c r="J19" s="232">
        <v>90.842662859718999</v>
      </c>
      <c r="K19" s="232">
        <v>-7.4848374259249617</v>
      </c>
      <c r="L19" s="180"/>
      <c r="M19" s="111"/>
      <c r="O19" s="93"/>
      <c r="P19" s="93"/>
      <c r="Q19" s="93"/>
      <c r="R19" s="93"/>
      <c r="S19" s="93"/>
      <c r="T19" s="93"/>
    </row>
    <row r="20" spans="1:20">
      <c r="A20" s="192"/>
      <c r="B20" s="230" t="s">
        <v>44</v>
      </c>
      <c r="C20" s="231">
        <v>74658</v>
      </c>
      <c r="D20" s="231">
        <v>42499</v>
      </c>
      <c r="E20" s="231">
        <v>89803</v>
      </c>
      <c r="F20" s="231">
        <v>48090</v>
      </c>
      <c r="G20" s="231">
        <v>42770</v>
      </c>
      <c r="H20" s="228">
        <v>44865</v>
      </c>
      <c r="I20" s="232">
        <v>4.8982931961655263</v>
      </c>
      <c r="J20" s="232">
        <v>104.89829319616553</v>
      </c>
      <c r="K20" s="232">
        <v>-11.062590975254727</v>
      </c>
      <c r="L20" s="180"/>
      <c r="M20" s="111"/>
      <c r="O20" s="93"/>
      <c r="P20" s="93"/>
      <c r="Q20" s="93"/>
      <c r="R20" s="93"/>
      <c r="S20" s="93"/>
      <c r="T20" s="93"/>
    </row>
    <row r="21" spans="1:20">
      <c r="A21" s="192"/>
      <c r="B21" s="230" t="s">
        <v>49</v>
      </c>
      <c r="C21" s="231">
        <v>19782</v>
      </c>
      <c r="D21" s="231">
        <v>12609</v>
      </c>
      <c r="E21" s="231">
        <v>70312</v>
      </c>
      <c r="F21" s="231">
        <v>52809</v>
      </c>
      <c r="G21" s="231">
        <v>15119</v>
      </c>
      <c r="H21" s="228">
        <v>32143</v>
      </c>
      <c r="I21" s="232">
        <v>112.60003968516435</v>
      </c>
      <c r="J21" s="232">
        <v>212.60003968516435</v>
      </c>
      <c r="K21" s="232">
        <v>-71.370410346721201</v>
      </c>
      <c r="L21" s="180"/>
      <c r="M21" s="111"/>
      <c r="O21" s="93"/>
      <c r="P21" s="93"/>
      <c r="Q21" s="93"/>
      <c r="R21" s="93"/>
      <c r="S21" s="93"/>
      <c r="T21" s="93"/>
    </row>
    <row r="22" spans="1:20">
      <c r="A22" s="192"/>
      <c r="B22" s="230" t="s">
        <v>54</v>
      </c>
      <c r="C22" s="231">
        <v>2825</v>
      </c>
      <c r="D22" s="231">
        <v>32104</v>
      </c>
      <c r="E22" s="231">
        <v>6168</v>
      </c>
      <c r="F22" s="231">
        <v>3388</v>
      </c>
      <c r="G22" s="231">
        <v>30422</v>
      </c>
      <c r="H22" s="228">
        <v>25712</v>
      </c>
      <c r="I22" s="232">
        <v>-15.482216816777328</v>
      </c>
      <c r="J22" s="232">
        <v>84.517783183222676</v>
      </c>
      <c r="K22" s="232">
        <v>797.93388429752065</v>
      </c>
      <c r="L22" s="180"/>
      <c r="M22" s="111"/>
      <c r="O22" s="93"/>
      <c r="P22" s="93"/>
      <c r="Q22" s="93"/>
      <c r="R22" s="93"/>
      <c r="S22" s="93"/>
      <c r="T22" s="93"/>
    </row>
    <row r="23" spans="1:20">
      <c r="A23" s="192"/>
      <c r="B23" s="230" t="s">
        <v>47</v>
      </c>
      <c r="C23" s="231">
        <v>1024</v>
      </c>
      <c r="D23" s="231">
        <v>45225</v>
      </c>
      <c r="E23" s="231">
        <v>85980</v>
      </c>
      <c r="F23" s="231">
        <v>14425</v>
      </c>
      <c r="G23" s="231">
        <v>44713</v>
      </c>
      <c r="H23" s="228">
        <v>22281</v>
      </c>
      <c r="I23" s="232">
        <v>-50.168854695502432</v>
      </c>
      <c r="J23" s="232">
        <v>49.831145304497575</v>
      </c>
      <c r="K23" s="232">
        <v>209.9688041594454</v>
      </c>
      <c r="L23" s="180"/>
      <c r="M23" s="111"/>
      <c r="O23" s="93"/>
      <c r="P23" s="93"/>
      <c r="Q23" s="93"/>
      <c r="R23" s="93"/>
      <c r="S23" s="93"/>
      <c r="T23" s="93"/>
    </row>
    <row r="24" spans="1:20">
      <c r="A24" s="192"/>
      <c r="B24" s="230" t="s">
        <v>55</v>
      </c>
      <c r="C24" s="231">
        <v>12128</v>
      </c>
      <c r="D24" s="231">
        <v>31912</v>
      </c>
      <c r="E24" s="231">
        <v>6566</v>
      </c>
      <c r="F24" s="231">
        <v>9158</v>
      </c>
      <c r="G24" s="231">
        <v>28874</v>
      </c>
      <c r="H24" s="228">
        <v>18536</v>
      </c>
      <c r="I24" s="232">
        <v>-35.803837362332892</v>
      </c>
      <c r="J24" s="232">
        <v>64.196162637667115</v>
      </c>
      <c r="K24" s="232">
        <v>215.28718060711944</v>
      </c>
      <c r="L24" s="180"/>
      <c r="M24" s="111"/>
      <c r="O24" s="93"/>
      <c r="P24" s="93"/>
      <c r="Q24" s="93"/>
      <c r="R24" s="93"/>
      <c r="S24" s="93"/>
      <c r="T24" s="93"/>
    </row>
    <row r="25" spans="1:20">
      <c r="A25" s="192"/>
      <c r="B25" s="230" t="s">
        <v>58</v>
      </c>
      <c r="C25" s="231">
        <v>4301</v>
      </c>
      <c r="D25" s="231">
        <v>4612</v>
      </c>
      <c r="E25" s="231">
        <v>3868</v>
      </c>
      <c r="F25" s="231">
        <v>6971</v>
      </c>
      <c r="G25" s="231">
        <v>12647</v>
      </c>
      <c r="H25" s="228">
        <v>13373</v>
      </c>
      <c r="I25" s="232">
        <v>5.7404918162410112</v>
      </c>
      <c r="J25" s="232">
        <v>105.74049181624102</v>
      </c>
      <c r="K25" s="232">
        <v>81.423038301534916</v>
      </c>
      <c r="L25" s="180"/>
      <c r="M25" s="111"/>
      <c r="O25" s="93"/>
      <c r="P25" s="93"/>
      <c r="Q25" s="93"/>
      <c r="R25" s="93"/>
      <c r="S25" s="93"/>
      <c r="T25" s="93"/>
    </row>
    <row r="26" spans="1:20">
      <c r="A26" s="192"/>
      <c r="B26" s="230" t="s">
        <v>45</v>
      </c>
      <c r="C26" s="231">
        <v>18</v>
      </c>
      <c r="D26" s="231">
        <v>0</v>
      </c>
      <c r="E26" s="231">
        <v>3386</v>
      </c>
      <c r="F26" s="231">
        <v>39196</v>
      </c>
      <c r="G26" s="231">
        <v>6507</v>
      </c>
      <c r="H26" s="228">
        <v>13257</v>
      </c>
      <c r="I26" s="232">
        <v>103.73443983402488</v>
      </c>
      <c r="J26" s="232">
        <v>203.7344398340249</v>
      </c>
      <c r="K26" s="232">
        <v>-83.398816205735287</v>
      </c>
      <c r="L26" s="180"/>
      <c r="M26" s="111"/>
      <c r="O26" s="93"/>
      <c r="P26" s="93"/>
      <c r="Q26" s="93"/>
      <c r="R26" s="93"/>
      <c r="S26" s="93"/>
      <c r="T26" s="93"/>
    </row>
    <row r="27" spans="1:20">
      <c r="A27" s="192"/>
      <c r="B27" s="230" t="s">
        <v>46</v>
      </c>
      <c r="C27" s="231">
        <v>15698</v>
      </c>
      <c r="D27" s="231">
        <v>9138</v>
      </c>
      <c r="E27" s="231">
        <v>20127</v>
      </c>
      <c r="F27" s="231">
        <v>6925</v>
      </c>
      <c r="G27" s="231">
        <v>15181</v>
      </c>
      <c r="H27" s="228">
        <v>11320</v>
      </c>
      <c r="I27" s="232">
        <v>-25.433107173440483</v>
      </c>
      <c r="J27" s="232">
        <v>74.56689282655951</v>
      </c>
      <c r="K27" s="232">
        <v>119.22021660649817</v>
      </c>
      <c r="L27" s="180"/>
      <c r="M27" s="111"/>
      <c r="O27" s="93"/>
      <c r="P27" s="93"/>
      <c r="Q27" s="93"/>
      <c r="R27" s="93"/>
      <c r="S27" s="93"/>
      <c r="T27" s="93"/>
    </row>
    <row r="28" spans="1:20">
      <c r="A28" s="192"/>
      <c r="B28" s="230" t="s">
        <v>60</v>
      </c>
      <c r="C28" s="231">
        <v>23680</v>
      </c>
      <c r="D28" s="231">
        <v>3729</v>
      </c>
      <c r="E28" s="231">
        <v>5574</v>
      </c>
      <c r="F28" s="231">
        <v>8867</v>
      </c>
      <c r="G28" s="231">
        <v>8220</v>
      </c>
      <c r="H28" s="228">
        <v>6115</v>
      </c>
      <c r="I28" s="232">
        <v>-25.608272506082731</v>
      </c>
      <c r="J28" s="232">
        <v>74.391727493917273</v>
      </c>
      <c r="K28" s="232">
        <v>-7.2967181684899014</v>
      </c>
      <c r="L28" s="180"/>
      <c r="M28" s="111"/>
      <c r="O28" s="93"/>
      <c r="P28" s="93"/>
      <c r="Q28" s="93"/>
      <c r="R28" s="93"/>
      <c r="S28" s="93"/>
      <c r="T28" s="93"/>
    </row>
    <row r="29" spans="1:20">
      <c r="A29" s="192"/>
      <c r="B29" s="230" t="s">
        <v>57</v>
      </c>
      <c r="C29" s="231">
        <v>1531</v>
      </c>
      <c r="D29" s="231">
        <v>2511</v>
      </c>
      <c r="E29" s="231">
        <v>3196</v>
      </c>
      <c r="F29" s="231">
        <v>4480</v>
      </c>
      <c r="G29" s="231">
        <v>2914</v>
      </c>
      <c r="H29" s="228">
        <v>5967</v>
      </c>
      <c r="I29" s="232">
        <v>104.7700754975978</v>
      </c>
      <c r="J29" s="232">
        <v>204.77007549759782</v>
      </c>
      <c r="K29" s="232">
        <v>-34.955357142857146</v>
      </c>
      <c r="L29" s="180"/>
      <c r="M29" s="111"/>
      <c r="O29" s="93"/>
      <c r="P29" s="93"/>
      <c r="Q29" s="93"/>
      <c r="R29" s="93"/>
      <c r="S29" s="93"/>
      <c r="T29" s="93"/>
    </row>
    <row r="30" spans="1:20">
      <c r="A30" s="192"/>
      <c r="B30" s="230" t="s">
        <v>48</v>
      </c>
      <c r="C30" s="231">
        <v>610</v>
      </c>
      <c r="D30" s="231">
        <v>6128</v>
      </c>
      <c r="E30" s="231">
        <v>4298</v>
      </c>
      <c r="F30" s="231">
        <v>2775</v>
      </c>
      <c r="G30" s="231">
        <v>2031</v>
      </c>
      <c r="H30" s="228">
        <v>3513</v>
      </c>
      <c r="I30" s="232">
        <v>72.968980797636632</v>
      </c>
      <c r="J30" s="232">
        <v>172.96898079763662</v>
      </c>
      <c r="K30" s="232">
        <v>-26.810810810810814</v>
      </c>
      <c r="L30" s="180"/>
      <c r="M30" s="111"/>
      <c r="O30" s="93"/>
      <c r="P30" s="93"/>
      <c r="Q30" s="93"/>
      <c r="R30" s="93"/>
      <c r="S30" s="93"/>
      <c r="T30" s="93"/>
    </row>
    <row r="31" spans="1:20">
      <c r="A31" s="192"/>
      <c r="B31" s="230" t="s">
        <v>56</v>
      </c>
      <c r="C31" s="231">
        <v>418</v>
      </c>
      <c r="D31" s="231">
        <v>900</v>
      </c>
      <c r="E31" s="231">
        <v>11321</v>
      </c>
      <c r="F31" s="231">
        <v>373</v>
      </c>
      <c r="G31" s="231">
        <v>1807</v>
      </c>
      <c r="H31" s="228">
        <v>2400</v>
      </c>
      <c r="I31" s="232">
        <v>32.816823464305479</v>
      </c>
      <c r="J31" s="232">
        <v>132.81682346430549</v>
      </c>
      <c r="K31" s="232">
        <v>384.45040214477217</v>
      </c>
      <c r="L31" s="180"/>
      <c r="M31" s="111"/>
      <c r="O31" s="93"/>
      <c r="P31" s="93"/>
      <c r="Q31" s="93"/>
      <c r="R31" s="93"/>
      <c r="S31" s="93"/>
      <c r="T31" s="93"/>
    </row>
    <row r="32" spans="1:20">
      <c r="A32" s="192"/>
      <c r="B32" s="230" t="s">
        <v>171</v>
      </c>
      <c r="C32" s="231"/>
      <c r="D32" s="231"/>
      <c r="E32" s="231"/>
      <c r="F32" s="231"/>
      <c r="G32" s="231"/>
      <c r="H32" s="228">
        <v>511</v>
      </c>
      <c r="I32" s="232"/>
      <c r="J32" s="232"/>
      <c r="K32" s="232"/>
      <c r="L32" s="180"/>
      <c r="N32" s="85">
        <v>1</v>
      </c>
      <c r="O32" s="93">
        <v>6279817</v>
      </c>
      <c r="P32" s="93">
        <v>6145529</v>
      </c>
      <c r="Q32" s="93">
        <v>6231878</v>
      </c>
      <c r="R32" s="93">
        <v>6281878</v>
      </c>
      <c r="S32" s="93">
        <v>6095116</v>
      </c>
    </row>
    <row r="33" spans="1:64" ht="15.75" customHeight="1">
      <c r="A33" s="192"/>
      <c r="B33" s="230" t="s">
        <v>59</v>
      </c>
      <c r="C33" s="231">
        <v>0</v>
      </c>
      <c r="D33" s="231">
        <v>0</v>
      </c>
      <c r="E33" s="231">
        <v>0</v>
      </c>
      <c r="F33" s="231">
        <v>0</v>
      </c>
      <c r="G33" s="231">
        <v>0</v>
      </c>
      <c r="H33" s="228">
        <v>0</v>
      </c>
      <c r="I33" s="232"/>
      <c r="J33" s="232"/>
      <c r="K33" s="232"/>
      <c r="L33" s="180"/>
    </row>
    <row r="34" spans="1:64" ht="18.75" customHeight="1">
      <c r="A34" s="192"/>
      <c r="B34" s="190"/>
      <c r="C34" s="172"/>
      <c r="D34" s="172"/>
      <c r="E34" s="172"/>
      <c r="F34" s="172"/>
      <c r="G34" s="172"/>
      <c r="H34" s="173"/>
      <c r="I34" s="174"/>
      <c r="J34" s="174"/>
      <c r="K34" s="174"/>
      <c r="L34" s="180"/>
    </row>
    <row r="35" spans="1:64" ht="15.75" customHeight="1">
      <c r="A35" s="192"/>
      <c r="B35" s="163" t="s">
        <v>3</v>
      </c>
      <c r="C35" s="198"/>
      <c r="D35" s="168">
        <v>55.743671558907693</v>
      </c>
      <c r="E35" s="168">
        <v>21.66304646798045</v>
      </c>
      <c r="F35" s="168">
        <v>-39.480401389386429</v>
      </c>
      <c r="G35" s="168">
        <v>8.6353423318006328</v>
      </c>
      <c r="H35" s="177">
        <v>0.63122629582805789</v>
      </c>
      <c r="I35" s="178"/>
      <c r="J35" s="178"/>
      <c r="K35" s="178"/>
      <c r="L35" s="180"/>
    </row>
    <row r="36" spans="1:64" ht="14.25" customHeight="1">
      <c r="A36" s="192"/>
      <c r="B36" s="149"/>
      <c r="C36" s="157"/>
      <c r="D36" s="157"/>
      <c r="E36" s="157"/>
      <c r="F36" s="157"/>
      <c r="G36" s="157"/>
      <c r="H36" s="153"/>
      <c r="I36" s="154"/>
      <c r="J36" s="154"/>
      <c r="K36" s="154"/>
      <c r="L36" s="180"/>
      <c r="M36" s="71"/>
    </row>
    <row r="37" spans="1:64" s="57" customFormat="1" ht="18.75">
      <c r="A37" s="192"/>
      <c r="B37" s="156"/>
      <c r="C37" s="236" t="s">
        <v>167</v>
      </c>
      <c r="D37" s="236"/>
      <c r="E37" s="236"/>
      <c r="F37" s="236"/>
      <c r="G37" s="236"/>
      <c r="H37" s="236"/>
      <c r="I37" s="236"/>
      <c r="J37" s="236"/>
      <c r="K37" s="236"/>
      <c r="L37" s="180"/>
      <c r="M37" s="72" t="s">
        <v>6</v>
      </c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4"/>
      <c r="AO37" s="54"/>
      <c r="AP37" s="54"/>
      <c r="AQ37" s="54"/>
      <c r="AR37" s="54"/>
      <c r="AS37" s="54"/>
      <c r="AT37" s="54"/>
      <c r="AU37" s="54"/>
      <c r="AV37" s="54"/>
      <c r="AW37" s="54"/>
      <c r="AX37" s="54"/>
      <c r="AY37" s="54"/>
      <c r="AZ37" s="54"/>
      <c r="BA37" s="54"/>
      <c r="BB37" s="54"/>
      <c r="BC37" s="54"/>
      <c r="BD37" s="54"/>
      <c r="BE37" s="54"/>
      <c r="BF37" s="54"/>
      <c r="BG37" s="54"/>
      <c r="BH37" s="54"/>
      <c r="BI37" s="54"/>
      <c r="BJ37" s="54"/>
      <c r="BK37" s="54"/>
      <c r="BL37" s="54"/>
    </row>
    <row r="38" spans="1:64" s="57" customFormat="1">
      <c r="A38" s="193"/>
      <c r="B38" s="134"/>
      <c r="C38" s="135"/>
      <c r="D38" s="135"/>
      <c r="E38" s="135"/>
      <c r="F38" s="136"/>
      <c r="G38" s="136"/>
      <c r="H38" s="136"/>
      <c r="I38" s="137"/>
      <c r="J38" s="137"/>
      <c r="K38" s="134"/>
      <c r="L38" s="185"/>
      <c r="M38" s="72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54"/>
      <c r="AN38" s="54"/>
      <c r="AO38" s="54"/>
      <c r="AP38" s="54"/>
      <c r="AQ38" s="54"/>
      <c r="AR38" s="54"/>
      <c r="AS38" s="54"/>
      <c r="AT38" s="54"/>
      <c r="AU38" s="54"/>
      <c r="AV38" s="54"/>
      <c r="AW38" s="54"/>
      <c r="AX38" s="54"/>
      <c r="AY38" s="54"/>
      <c r="AZ38" s="54"/>
      <c r="BA38" s="54"/>
      <c r="BB38" s="54"/>
      <c r="BC38" s="54"/>
      <c r="BD38" s="54"/>
      <c r="BE38" s="54"/>
      <c r="BF38" s="54"/>
      <c r="BG38" s="54"/>
      <c r="BH38" s="54"/>
      <c r="BI38" s="54"/>
      <c r="BJ38" s="54"/>
      <c r="BK38" s="54"/>
      <c r="BL38" s="54"/>
    </row>
    <row r="39" spans="1:64" s="57" customFormat="1">
      <c r="A39" s="193"/>
      <c r="B39" s="134"/>
      <c r="C39" s="135"/>
      <c r="D39" s="135"/>
      <c r="E39" s="135"/>
      <c r="F39" s="136"/>
      <c r="G39" s="136"/>
      <c r="H39" s="136"/>
      <c r="I39" s="137"/>
      <c r="J39" s="137"/>
      <c r="K39" s="134"/>
      <c r="L39" s="185"/>
      <c r="M39" s="72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/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/>
      <c r="BE39" s="54"/>
      <c r="BF39" s="54"/>
      <c r="BG39" s="54"/>
      <c r="BH39" s="54"/>
      <c r="BI39" s="54"/>
      <c r="BJ39" s="54"/>
      <c r="BK39" s="54"/>
      <c r="BL39" s="54"/>
    </row>
    <row r="40" spans="1:64" s="57" customFormat="1">
      <c r="A40" s="193"/>
      <c r="B40" s="134"/>
      <c r="C40" s="135"/>
      <c r="D40" s="135"/>
      <c r="E40" s="135"/>
      <c r="F40" s="136"/>
      <c r="G40" s="136"/>
      <c r="H40" s="136"/>
      <c r="I40" s="137"/>
      <c r="J40" s="137"/>
      <c r="K40" s="134"/>
      <c r="L40" s="185"/>
      <c r="M40" s="72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4"/>
      <c r="AM40" s="54"/>
      <c r="AN40" s="54"/>
      <c r="AO40" s="54"/>
      <c r="AP40" s="54"/>
      <c r="AQ40" s="54"/>
      <c r="AR40" s="54"/>
      <c r="AS40" s="54"/>
      <c r="AT40" s="54"/>
      <c r="AU40" s="54"/>
      <c r="AV40" s="54"/>
      <c r="AW40" s="54"/>
      <c r="AX40" s="54"/>
      <c r="AY40" s="54"/>
      <c r="AZ40" s="54"/>
      <c r="BA40" s="54"/>
      <c r="BB40" s="54"/>
      <c r="BC40" s="54"/>
      <c r="BD40" s="54"/>
      <c r="BE40" s="54"/>
      <c r="BF40" s="54"/>
      <c r="BG40" s="54"/>
      <c r="BH40" s="54"/>
      <c r="BI40" s="54"/>
      <c r="BJ40" s="54"/>
      <c r="BK40" s="54"/>
      <c r="BL40" s="54"/>
    </row>
    <row r="41" spans="1:64" s="57" customFormat="1">
      <c r="A41" s="193"/>
      <c r="B41" s="134"/>
      <c r="C41" s="135"/>
      <c r="D41" s="135"/>
      <c r="E41" s="135"/>
      <c r="F41" s="136"/>
      <c r="G41" s="136"/>
      <c r="H41" s="136"/>
      <c r="I41" s="137"/>
      <c r="J41" s="137"/>
      <c r="K41" s="134"/>
      <c r="L41" s="185"/>
      <c r="M41" s="72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54"/>
      <c r="AI41" s="54"/>
      <c r="AJ41" s="54"/>
      <c r="AK41" s="54"/>
      <c r="AL41" s="54"/>
      <c r="AM41" s="54"/>
      <c r="AN41" s="54"/>
      <c r="AO41" s="54"/>
      <c r="AP41" s="54"/>
      <c r="AQ41" s="54"/>
      <c r="AR41" s="54"/>
      <c r="AS41" s="54"/>
      <c r="AT41" s="54"/>
      <c r="AU41" s="54"/>
      <c r="AV41" s="54"/>
      <c r="AW41" s="54"/>
      <c r="AX41" s="54"/>
      <c r="AY41" s="54"/>
      <c r="AZ41" s="54"/>
      <c r="BA41" s="54"/>
      <c r="BB41" s="54"/>
      <c r="BC41" s="54"/>
      <c r="BD41" s="54"/>
      <c r="BE41" s="54"/>
      <c r="BF41" s="54"/>
      <c r="BG41" s="54"/>
      <c r="BH41" s="54"/>
      <c r="BI41" s="54"/>
      <c r="BJ41" s="54"/>
      <c r="BK41" s="54"/>
      <c r="BL41" s="54"/>
    </row>
    <row r="42" spans="1:64" s="57" customFormat="1">
      <c r="A42" s="193"/>
      <c r="B42" s="134"/>
      <c r="C42" s="135"/>
      <c r="D42" s="135"/>
      <c r="E42" s="135"/>
      <c r="F42" s="136"/>
      <c r="G42" s="136"/>
      <c r="H42" s="136"/>
      <c r="I42" s="137"/>
      <c r="J42" s="137"/>
      <c r="K42" s="134"/>
      <c r="L42" s="185"/>
      <c r="M42" s="72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  <c r="Z42" s="54"/>
      <c r="AA42" s="54"/>
      <c r="AB42" s="54"/>
      <c r="AC42" s="54"/>
      <c r="AD42" s="54"/>
      <c r="AE42" s="54"/>
      <c r="AF42" s="54"/>
      <c r="AG42" s="54"/>
      <c r="AH42" s="54"/>
      <c r="AI42" s="54"/>
      <c r="AJ42" s="54"/>
      <c r="AK42" s="54"/>
      <c r="AL42" s="54"/>
      <c r="AM42" s="54"/>
      <c r="AN42" s="54"/>
      <c r="AO42" s="54"/>
      <c r="AP42" s="54"/>
      <c r="AQ42" s="54"/>
      <c r="AR42" s="54"/>
      <c r="AS42" s="54"/>
      <c r="AT42" s="54"/>
      <c r="AU42" s="54"/>
      <c r="AV42" s="54"/>
      <c r="AW42" s="54"/>
      <c r="AX42" s="54"/>
      <c r="AY42" s="54"/>
      <c r="AZ42" s="54"/>
      <c r="BA42" s="54"/>
      <c r="BB42" s="54"/>
      <c r="BC42" s="54"/>
      <c r="BD42" s="54"/>
      <c r="BE42" s="54"/>
      <c r="BF42" s="54"/>
      <c r="BG42" s="54"/>
      <c r="BH42" s="54"/>
      <c r="BI42" s="54"/>
      <c r="BJ42" s="54"/>
      <c r="BK42" s="54"/>
      <c r="BL42" s="54"/>
    </row>
    <row r="43" spans="1:64" s="57" customFormat="1">
      <c r="A43" s="193"/>
      <c r="B43" s="134"/>
      <c r="C43" s="135"/>
      <c r="D43" s="135"/>
      <c r="E43" s="135"/>
      <c r="F43" s="136"/>
      <c r="G43" s="136"/>
      <c r="H43" s="136"/>
      <c r="I43" s="137"/>
      <c r="J43" s="137"/>
      <c r="K43" s="134"/>
      <c r="L43" s="185"/>
      <c r="M43" s="72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4"/>
      <c r="AB43" s="54"/>
      <c r="AC43" s="54"/>
      <c r="AD43" s="54"/>
      <c r="AE43" s="54"/>
      <c r="AF43" s="54"/>
      <c r="AG43" s="54"/>
      <c r="AH43" s="54"/>
      <c r="AI43" s="54"/>
      <c r="AJ43" s="54"/>
      <c r="AK43" s="54"/>
      <c r="AL43" s="54"/>
      <c r="AM43" s="54"/>
      <c r="AN43" s="54"/>
      <c r="AO43" s="54"/>
      <c r="AP43" s="54"/>
      <c r="AQ43" s="54"/>
      <c r="AR43" s="54"/>
      <c r="AS43" s="54"/>
      <c r="AT43" s="54"/>
      <c r="AU43" s="54"/>
      <c r="AV43" s="54"/>
      <c r="AW43" s="54"/>
      <c r="AX43" s="54"/>
      <c r="AY43" s="54"/>
      <c r="AZ43" s="54"/>
      <c r="BA43" s="54"/>
      <c r="BB43" s="54"/>
      <c r="BC43" s="54"/>
      <c r="BD43" s="54"/>
      <c r="BE43" s="54"/>
      <c r="BF43" s="54"/>
      <c r="BG43" s="54"/>
      <c r="BH43" s="54"/>
      <c r="BI43" s="54"/>
      <c r="BJ43" s="54"/>
      <c r="BK43" s="54"/>
      <c r="BL43" s="54"/>
    </row>
    <row r="44" spans="1:64" s="57" customFormat="1">
      <c r="A44" s="193"/>
      <c r="B44" s="134"/>
      <c r="C44" s="135"/>
      <c r="D44" s="135"/>
      <c r="E44" s="135"/>
      <c r="F44" s="136"/>
      <c r="G44" s="136"/>
      <c r="H44" s="136"/>
      <c r="I44" s="137"/>
      <c r="J44" s="137"/>
      <c r="K44" s="134"/>
      <c r="L44" s="185"/>
      <c r="M44" s="72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54"/>
      <c r="AD44" s="54"/>
      <c r="AE44" s="54"/>
      <c r="AF44" s="54"/>
      <c r="AG44" s="54"/>
      <c r="AH44" s="54"/>
      <c r="AI44" s="54"/>
      <c r="AJ44" s="54"/>
      <c r="AK44" s="54"/>
      <c r="AL44" s="54"/>
      <c r="AM44" s="54"/>
      <c r="AN44" s="54"/>
      <c r="AO44" s="54"/>
      <c r="AP44" s="54"/>
      <c r="AQ44" s="54"/>
      <c r="AR44" s="54"/>
      <c r="AS44" s="54"/>
      <c r="AT44" s="54"/>
      <c r="AU44" s="54"/>
      <c r="AV44" s="54"/>
      <c r="AW44" s="54"/>
      <c r="AX44" s="54"/>
      <c r="AY44" s="54"/>
      <c r="AZ44" s="54"/>
      <c r="BA44" s="54"/>
      <c r="BB44" s="54"/>
      <c r="BC44" s="54"/>
      <c r="BD44" s="54"/>
      <c r="BE44" s="54"/>
      <c r="BF44" s="54"/>
      <c r="BG44" s="54"/>
      <c r="BH44" s="54"/>
      <c r="BI44" s="54"/>
      <c r="BJ44" s="54"/>
      <c r="BK44" s="54"/>
      <c r="BL44" s="54"/>
    </row>
    <row r="45" spans="1:64" s="57" customFormat="1">
      <c r="A45" s="193"/>
      <c r="B45" s="134"/>
      <c r="C45" s="135"/>
      <c r="D45" s="135"/>
      <c r="E45" s="135"/>
      <c r="F45" s="136"/>
      <c r="G45" s="136"/>
      <c r="H45" s="136"/>
      <c r="I45" s="137"/>
      <c r="J45" s="137"/>
      <c r="K45" s="134"/>
      <c r="L45" s="185"/>
      <c r="M45" s="72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  <c r="Z45" s="54"/>
      <c r="AA45" s="54"/>
      <c r="AB45" s="54"/>
      <c r="AC45" s="54"/>
      <c r="AD45" s="54"/>
      <c r="AE45" s="54"/>
      <c r="AF45" s="54"/>
      <c r="AG45" s="54"/>
      <c r="AH45" s="54"/>
      <c r="AI45" s="54"/>
      <c r="AJ45" s="54"/>
      <c r="AK45" s="54"/>
      <c r="AL45" s="54"/>
      <c r="AM45" s="54"/>
      <c r="AN45" s="54"/>
      <c r="AO45" s="54"/>
      <c r="AP45" s="54"/>
      <c r="AQ45" s="54"/>
      <c r="AR45" s="54"/>
      <c r="AS45" s="54"/>
      <c r="AT45" s="54"/>
      <c r="AU45" s="54"/>
      <c r="AV45" s="54"/>
      <c r="AW45" s="54"/>
      <c r="AX45" s="54"/>
      <c r="AY45" s="54"/>
      <c r="AZ45" s="54"/>
      <c r="BA45" s="54"/>
      <c r="BB45" s="54"/>
      <c r="BC45" s="54"/>
      <c r="BD45" s="54"/>
      <c r="BE45" s="54"/>
      <c r="BF45" s="54"/>
      <c r="BG45" s="54"/>
      <c r="BH45" s="54"/>
      <c r="BI45" s="54"/>
      <c r="BJ45" s="54"/>
      <c r="BK45" s="54"/>
      <c r="BL45" s="54"/>
    </row>
    <row r="46" spans="1:64" s="57" customFormat="1">
      <c r="A46" s="193"/>
      <c r="B46" s="134"/>
      <c r="C46" s="135"/>
      <c r="D46" s="135"/>
      <c r="E46" s="135"/>
      <c r="F46" s="136"/>
      <c r="G46" s="136"/>
      <c r="H46" s="136"/>
      <c r="I46" s="137"/>
      <c r="J46" s="137"/>
      <c r="K46" s="134"/>
      <c r="L46" s="185"/>
      <c r="M46" s="72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4"/>
      <c r="AC46" s="54"/>
      <c r="AD46" s="54"/>
      <c r="AE46" s="54"/>
      <c r="AF46" s="54"/>
      <c r="AG46" s="54"/>
      <c r="AH46" s="54"/>
      <c r="AI46" s="54"/>
      <c r="AJ46" s="54"/>
      <c r="AK46" s="54"/>
      <c r="AL46" s="54"/>
      <c r="AM46" s="54"/>
      <c r="AN46" s="54"/>
      <c r="AO46" s="54"/>
      <c r="AP46" s="54"/>
      <c r="AQ46" s="54"/>
      <c r="AR46" s="54"/>
      <c r="AS46" s="54"/>
      <c r="AT46" s="54"/>
      <c r="AU46" s="54"/>
      <c r="AV46" s="54"/>
      <c r="AW46" s="54"/>
      <c r="AX46" s="54"/>
      <c r="AY46" s="54"/>
      <c r="AZ46" s="54"/>
      <c r="BA46" s="54"/>
      <c r="BB46" s="54"/>
      <c r="BC46" s="54"/>
      <c r="BD46" s="54"/>
      <c r="BE46" s="54"/>
      <c r="BF46" s="54"/>
      <c r="BG46" s="54"/>
      <c r="BH46" s="54"/>
      <c r="BI46" s="54"/>
      <c r="BJ46" s="54"/>
      <c r="BK46" s="54"/>
      <c r="BL46" s="54"/>
    </row>
    <row r="47" spans="1:64" s="57" customFormat="1">
      <c r="A47" s="193"/>
      <c r="B47" s="134"/>
      <c r="C47" s="135"/>
      <c r="D47" s="135"/>
      <c r="E47" s="135"/>
      <c r="F47" s="136"/>
      <c r="G47" s="136"/>
      <c r="H47" s="136"/>
      <c r="I47" s="137"/>
      <c r="J47" s="137"/>
      <c r="K47" s="134"/>
      <c r="L47" s="185"/>
      <c r="M47" s="72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4"/>
      <c r="AB47" s="54"/>
      <c r="AC47" s="54"/>
      <c r="AD47" s="54"/>
      <c r="AE47" s="54"/>
      <c r="AF47" s="54"/>
      <c r="AG47" s="54"/>
      <c r="AH47" s="54"/>
      <c r="AI47" s="54"/>
      <c r="AJ47" s="54"/>
      <c r="AK47" s="54"/>
      <c r="AL47" s="54"/>
      <c r="AM47" s="54"/>
      <c r="AN47" s="54"/>
      <c r="AO47" s="54"/>
      <c r="AP47" s="54"/>
      <c r="AQ47" s="54"/>
      <c r="AR47" s="54"/>
      <c r="AS47" s="54"/>
      <c r="AT47" s="54"/>
      <c r="AU47" s="54"/>
      <c r="AV47" s="54"/>
      <c r="AW47" s="54"/>
      <c r="AX47" s="54"/>
      <c r="AY47" s="54"/>
      <c r="AZ47" s="54"/>
      <c r="BA47" s="54"/>
      <c r="BB47" s="54"/>
      <c r="BC47" s="54"/>
      <c r="BD47" s="54"/>
      <c r="BE47" s="54"/>
      <c r="BF47" s="54"/>
      <c r="BG47" s="54"/>
      <c r="BH47" s="54"/>
      <c r="BI47" s="54"/>
      <c r="BJ47" s="54"/>
      <c r="BK47" s="54"/>
      <c r="BL47" s="54"/>
    </row>
    <row r="48" spans="1:64" s="57" customFormat="1">
      <c r="A48" s="193"/>
      <c r="B48" s="134"/>
      <c r="C48" s="135"/>
      <c r="D48" s="135"/>
      <c r="E48" s="135"/>
      <c r="F48" s="136"/>
      <c r="G48" s="136"/>
      <c r="H48" s="136"/>
      <c r="I48" s="137"/>
      <c r="J48" s="137"/>
      <c r="K48" s="134"/>
      <c r="L48" s="185"/>
      <c r="M48" s="72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  <c r="AA48" s="54"/>
      <c r="AB48" s="54"/>
      <c r="AC48" s="54"/>
      <c r="AD48" s="54"/>
      <c r="AE48" s="54"/>
      <c r="AF48" s="54"/>
      <c r="AG48" s="54"/>
      <c r="AH48" s="54"/>
      <c r="AI48" s="54"/>
      <c r="AJ48" s="54"/>
      <c r="AK48" s="54"/>
      <c r="AL48" s="54"/>
      <c r="AM48" s="54"/>
      <c r="AN48" s="54"/>
      <c r="AO48" s="54"/>
      <c r="AP48" s="54"/>
      <c r="AQ48" s="54"/>
      <c r="AR48" s="54"/>
      <c r="AS48" s="54"/>
      <c r="AT48" s="54"/>
      <c r="AU48" s="54"/>
      <c r="AV48" s="54"/>
      <c r="AW48" s="54"/>
      <c r="AX48" s="54"/>
      <c r="AY48" s="54"/>
      <c r="AZ48" s="54"/>
      <c r="BA48" s="54"/>
      <c r="BB48" s="54"/>
      <c r="BC48" s="54"/>
      <c r="BD48" s="54"/>
      <c r="BE48" s="54"/>
      <c r="BF48" s="54"/>
      <c r="BG48" s="54"/>
      <c r="BH48" s="54"/>
      <c r="BI48" s="54"/>
      <c r="BJ48" s="54"/>
      <c r="BK48" s="54"/>
      <c r="BL48" s="54"/>
    </row>
    <row r="49" spans="1:64" s="57" customFormat="1">
      <c r="A49" s="193"/>
      <c r="B49" s="134"/>
      <c r="C49" s="135"/>
      <c r="D49" s="135"/>
      <c r="E49" s="135"/>
      <c r="F49" s="136"/>
      <c r="G49" s="136"/>
      <c r="H49" s="136"/>
      <c r="I49" s="137"/>
      <c r="J49" s="137"/>
      <c r="K49" s="134"/>
      <c r="L49" s="185"/>
      <c r="M49" s="72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54"/>
      <c r="AF49" s="54"/>
      <c r="AG49" s="54"/>
      <c r="AH49" s="54"/>
      <c r="AI49" s="54"/>
      <c r="AJ49" s="54"/>
      <c r="AK49" s="54"/>
      <c r="AL49" s="54"/>
      <c r="AM49" s="54"/>
      <c r="AN49" s="54"/>
      <c r="AO49" s="54"/>
      <c r="AP49" s="54"/>
      <c r="AQ49" s="54"/>
      <c r="AR49" s="54"/>
      <c r="AS49" s="54"/>
      <c r="AT49" s="54"/>
      <c r="AU49" s="54"/>
      <c r="AV49" s="54"/>
      <c r="AW49" s="54"/>
      <c r="AX49" s="54"/>
      <c r="AY49" s="54"/>
      <c r="AZ49" s="54"/>
      <c r="BA49" s="54"/>
      <c r="BB49" s="54"/>
      <c r="BC49" s="54"/>
      <c r="BD49" s="54"/>
      <c r="BE49" s="54"/>
      <c r="BF49" s="54"/>
      <c r="BG49" s="54"/>
      <c r="BH49" s="54"/>
      <c r="BI49" s="54"/>
      <c r="BJ49" s="54"/>
      <c r="BK49" s="54"/>
      <c r="BL49" s="54"/>
    </row>
    <row r="50" spans="1:64" s="57" customFormat="1">
      <c r="A50" s="193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185"/>
      <c r="M50" s="72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  <c r="Z50" s="54"/>
      <c r="AA50" s="54"/>
      <c r="AB50" s="54"/>
      <c r="AC50" s="54"/>
      <c r="AD50" s="54"/>
      <c r="AE50" s="54"/>
      <c r="AF50" s="54"/>
      <c r="AG50" s="54"/>
      <c r="AH50" s="54"/>
      <c r="AI50" s="54"/>
      <c r="AJ50" s="54"/>
      <c r="AK50" s="54"/>
      <c r="AL50" s="54"/>
      <c r="AM50" s="54"/>
      <c r="AN50" s="54"/>
      <c r="AO50" s="54"/>
      <c r="AP50" s="54"/>
      <c r="AQ50" s="54"/>
      <c r="AR50" s="54"/>
      <c r="AS50" s="54"/>
      <c r="AT50" s="54"/>
      <c r="AU50" s="54"/>
      <c r="AV50" s="54"/>
      <c r="AW50" s="54"/>
      <c r="AX50" s="54"/>
      <c r="AY50" s="54"/>
      <c r="AZ50" s="54"/>
      <c r="BA50" s="54"/>
      <c r="BB50" s="54"/>
      <c r="BC50" s="54"/>
      <c r="BD50" s="54"/>
      <c r="BE50" s="54"/>
      <c r="BF50" s="54"/>
      <c r="BG50" s="54"/>
      <c r="BH50" s="54"/>
      <c r="BI50" s="54"/>
      <c r="BJ50" s="54"/>
      <c r="BK50" s="54"/>
      <c r="BL50" s="54"/>
    </row>
    <row r="51" spans="1:64" s="57" customFormat="1">
      <c r="A51" s="193"/>
      <c r="B51" s="134"/>
      <c r="C51" s="135"/>
      <c r="D51" s="135"/>
      <c r="E51" s="135"/>
      <c r="F51" s="136"/>
      <c r="G51" s="136"/>
      <c r="H51" s="136"/>
      <c r="I51" s="137"/>
      <c r="J51" s="137"/>
      <c r="K51" s="134"/>
      <c r="L51" s="185"/>
      <c r="M51" s="72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  <c r="Z51" s="54"/>
      <c r="AA51" s="54"/>
      <c r="AB51" s="54"/>
      <c r="AC51" s="54"/>
      <c r="AD51" s="54"/>
      <c r="AE51" s="54"/>
      <c r="AF51" s="54"/>
      <c r="AG51" s="54"/>
      <c r="AH51" s="54"/>
      <c r="AI51" s="54"/>
      <c r="AJ51" s="54"/>
      <c r="AK51" s="54"/>
      <c r="AL51" s="54"/>
      <c r="AM51" s="54"/>
      <c r="AN51" s="54"/>
      <c r="AO51" s="54"/>
      <c r="AP51" s="54"/>
      <c r="AQ51" s="54"/>
      <c r="AR51" s="54"/>
      <c r="AS51" s="54"/>
      <c r="AT51" s="54"/>
      <c r="AU51" s="54"/>
      <c r="AV51" s="54"/>
      <c r="AW51" s="54"/>
      <c r="AX51" s="54"/>
      <c r="AY51" s="54"/>
      <c r="AZ51" s="54"/>
      <c r="BA51" s="54"/>
      <c r="BB51" s="54"/>
      <c r="BC51" s="54"/>
      <c r="BD51" s="54"/>
      <c r="BE51" s="54"/>
      <c r="BF51" s="54"/>
      <c r="BG51" s="54"/>
      <c r="BH51" s="54"/>
      <c r="BI51" s="54"/>
      <c r="BJ51" s="54"/>
      <c r="BK51" s="54"/>
      <c r="BL51" s="54"/>
    </row>
    <row r="52" spans="1:64" s="57" customFormat="1">
      <c r="A52" s="193"/>
      <c r="B52" s="134"/>
      <c r="C52" s="135"/>
      <c r="D52" s="135"/>
      <c r="E52" s="135"/>
      <c r="F52" s="136"/>
      <c r="G52" s="136"/>
      <c r="H52" s="136"/>
      <c r="I52" s="137"/>
      <c r="J52" s="137"/>
      <c r="K52" s="134"/>
      <c r="L52" s="185"/>
      <c r="M52" s="72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  <c r="Z52" s="54"/>
      <c r="AA52" s="54"/>
      <c r="AB52" s="54"/>
      <c r="AC52" s="54"/>
      <c r="AD52" s="54"/>
      <c r="AE52" s="54"/>
      <c r="AF52" s="54"/>
      <c r="AG52" s="54"/>
      <c r="AH52" s="54"/>
      <c r="AI52" s="54"/>
      <c r="AJ52" s="54"/>
      <c r="AK52" s="54"/>
      <c r="AL52" s="54"/>
      <c r="AM52" s="54"/>
      <c r="AN52" s="54"/>
      <c r="AO52" s="54"/>
      <c r="AP52" s="54"/>
      <c r="AQ52" s="54"/>
      <c r="AR52" s="54"/>
      <c r="AS52" s="54"/>
      <c r="AT52" s="54"/>
      <c r="AU52" s="54"/>
      <c r="AV52" s="54"/>
      <c r="AW52" s="54"/>
      <c r="AX52" s="54"/>
      <c r="AY52" s="54"/>
      <c r="AZ52" s="54"/>
      <c r="BA52" s="54"/>
      <c r="BB52" s="54"/>
      <c r="BC52" s="54"/>
      <c r="BD52" s="54"/>
      <c r="BE52" s="54"/>
      <c r="BF52" s="54"/>
      <c r="BG52" s="54"/>
      <c r="BH52" s="54"/>
      <c r="BI52" s="54"/>
      <c r="BJ52" s="54"/>
      <c r="BK52" s="54"/>
      <c r="BL52" s="54"/>
    </row>
    <row r="53" spans="1:64" s="57" customFormat="1">
      <c r="A53" s="193"/>
      <c r="B53" s="128" t="s">
        <v>172</v>
      </c>
      <c r="C53" s="135"/>
      <c r="D53" s="135"/>
      <c r="E53" s="135"/>
      <c r="F53" s="136"/>
      <c r="G53" s="136"/>
      <c r="H53" s="136"/>
      <c r="I53" s="137"/>
      <c r="J53" s="137"/>
      <c r="K53" s="134"/>
      <c r="L53" s="185"/>
      <c r="M53" s="72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  <c r="Z53" s="54"/>
      <c r="AA53" s="54"/>
      <c r="AB53" s="54"/>
      <c r="AC53" s="54"/>
      <c r="AD53" s="54"/>
      <c r="AE53" s="54"/>
      <c r="AF53" s="54"/>
      <c r="AG53" s="54"/>
      <c r="AH53" s="54"/>
      <c r="AI53" s="54"/>
      <c r="AJ53" s="54"/>
      <c r="AK53" s="54"/>
      <c r="AL53" s="54"/>
      <c r="AM53" s="54"/>
      <c r="AN53" s="54"/>
      <c r="AO53" s="54"/>
      <c r="AP53" s="54"/>
      <c r="AQ53" s="54"/>
      <c r="AR53" s="54"/>
      <c r="AS53" s="54"/>
      <c r="AT53" s="54"/>
      <c r="AU53" s="54"/>
      <c r="AV53" s="54"/>
      <c r="AW53" s="54"/>
      <c r="AX53" s="54"/>
      <c r="AY53" s="54"/>
      <c r="AZ53" s="54"/>
      <c r="BA53" s="54"/>
      <c r="BB53" s="54"/>
      <c r="BC53" s="54"/>
      <c r="BD53" s="54"/>
      <c r="BE53" s="54"/>
      <c r="BF53" s="54"/>
      <c r="BG53" s="54"/>
      <c r="BH53" s="54"/>
      <c r="BI53" s="54"/>
      <c r="BJ53" s="54"/>
      <c r="BK53" s="54"/>
      <c r="BL53" s="54"/>
    </row>
    <row r="54" spans="1:64" s="54" customFormat="1">
      <c r="A54" s="194"/>
      <c r="B54" s="127" t="s">
        <v>32</v>
      </c>
      <c r="C54" s="159"/>
      <c r="D54" s="159"/>
      <c r="E54" s="159"/>
      <c r="F54" s="160"/>
      <c r="G54" s="160"/>
      <c r="H54" s="160"/>
      <c r="I54" s="161"/>
      <c r="J54" s="161"/>
      <c r="K54" s="139"/>
      <c r="L54" s="186"/>
      <c r="M54" s="72"/>
    </row>
    <row r="55" spans="1:64" s="54" customFormat="1">
      <c r="A55" s="73"/>
      <c r="B55" s="72"/>
      <c r="C55" s="74"/>
      <c r="D55" s="74"/>
      <c r="E55" s="74"/>
      <c r="F55" s="75"/>
      <c r="G55" s="75"/>
      <c r="H55" s="75"/>
      <c r="I55" s="76"/>
      <c r="J55" s="76"/>
      <c r="K55" s="72"/>
      <c r="L55" s="72"/>
    </row>
    <row r="56" spans="1:64" s="54" customFormat="1">
      <c r="A56" s="73"/>
      <c r="B56" s="63"/>
      <c r="C56" s="63"/>
      <c r="D56" s="63"/>
      <c r="E56" s="63"/>
      <c r="F56" s="63"/>
      <c r="G56" s="63"/>
    </row>
    <row r="57" spans="1:64" s="54" customFormat="1">
      <c r="B57" s="63" t="str">
        <f>+B14</f>
        <v>Suba</v>
      </c>
      <c r="C57" s="53">
        <f>+(H14/$H$13)*100</f>
        <v>20.438998835416893</v>
      </c>
      <c r="D57" s="63"/>
      <c r="E57" s="63"/>
      <c r="F57" s="63"/>
      <c r="G57" s="63"/>
    </row>
    <row r="58" spans="1:64" s="54" customFormat="1">
      <c r="B58" s="63" t="str">
        <f t="shared" ref="B58:B76" si="0">+B15</f>
        <v>Kennedy</v>
      </c>
      <c r="C58" s="53">
        <f t="shared" ref="C58:C76" si="1">+(H15/$H$13)*100</f>
        <v>19.261852805238235</v>
      </c>
    </row>
    <row r="59" spans="1:64" s="54" customFormat="1">
      <c r="B59" s="63" t="str">
        <f t="shared" si="0"/>
        <v>Usaquén</v>
      </c>
      <c r="C59" s="53">
        <f t="shared" si="1"/>
        <v>13.038556871731283</v>
      </c>
    </row>
    <row r="60" spans="1:64" s="55" customFormat="1">
      <c r="A60" s="54"/>
      <c r="B60" s="63" t="str">
        <f t="shared" si="0"/>
        <v>Ciudad Bolívar</v>
      </c>
      <c r="C60" s="53">
        <f t="shared" si="1"/>
        <v>9.5416668237032241</v>
      </c>
      <c r="D60" s="63"/>
      <c r="E60" s="63"/>
      <c r="F60" s="63"/>
      <c r="G60" s="63"/>
      <c r="H60" s="63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4"/>
      <c r="AA60" s="54"/>
      <c r="AB60" s="54"/>
      <c r="AC60" s="54"/>
      <c r="AD60" s="54"/>
      <c r="AE60" s="54"/>
      <c r="AF60" s="54"/>
      <c r="AG60" s="54"/>
      <c r="AH60" s="54"/>
      <c r="AI60" s="54"/>
      <c r="AJ60" s="54"/>
      <c r="AK60" s="54"/>
      <c r="AL60" s="54"/>
      <c r="AM60" s="54"/>
      <c r="AN60" s="54"/>
      <c r="AO60" s="54"/>
      <c r="AP60" s="54"/>
      <c r="AQ60" s="54"/>
      <c r="AR60" s="54"/>
      <c r="AS60" s="54"/>
      <c r="AT60" s="54"/>
      <c r="AU60" s="54"/>
      <c r="AV60" s="54"/>
      <c r="AW60" s="54"/>
      <c r="AX60" s="54"/>
      <c r="AY60" s="54"/>
      <c r="AZ60" s="54"/>
      <c r="BA60" s="54"/>
      <c r="BB60" s="54"/>
      <c r="BC60" s="54"/>
      <c r="BD60" s="54"/>
      <c r="BE60" s="54"/>
      <c r="BF60" s="54"/>
      <c r="BG60" s="54"/>
      <c r="BH60" s="54"/>
      <c r="BI60" s="54"/>
      <c r="BJ60" s="54"/>
      <c r="BK60" s="54"/>
      <c r="BL60" s="54"/>
    </row>
    <row r="61" spans="1:64" s="2" customFormat="1">
      <c r="A61" s="55"/>
      <c r="B61" s="63" t="str">
        <f t="shared" si="0"/>
        <v>Engativá</v>
      </c>
      <c r="C61" s="53">
        <f t="shared" si="1"/>
        <v>6.5183990311472595</v>
      </c>
      <c r="D61" s="70"/>
      <c r="E61" s="70"/>
      <c r="F61" s="70"/>
      <c r="G61" s="70"/>
      <c r="H61" s="70"/>
      <c r="I61" s="55"/>
      <c r="J61" s="55"/>
      <c r="K61" s="55"/>
      <c r="L61" s="55"/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  <c r="AI61" s="83"/>
      <c r="AJ61" s="83"/>
      <c r="AK61" s="83"/>
      <c r="AL61" s="83"/>
      <c r="AM61" s="83"/>
      <c r="AN61" s="83"/>
      <c r="AO61" s="83"/>
      <c r="AP61" s="83"/>
      <c r="AQ61" s="83"/>
      <c r="AR61" s="83"/>
      <c r="AS61" s="83"/>
      <c r="AT61" s="83"/>
      <c r="AU61" s="83"/>
      <c r="AV61" s="83"/>
      <c r="AW61" s="83"/>
      <c r="AX61" s="83"/>
      <c r="AY61" s="83"/>
      <c r="AZ61" s="83"/>
      <c r="BA61" s="83"/>
      <c r="BB61" s="83"/>
      <c r="BC61" s="83"/>
      <c r="BD61" s="83"/>
      <c r="BE61" s="83"/>
      <c r="BF61" s="83"/>
      <c r="BG61" s="83"/>
      <c r="BH61" s="83"/>
      <c r="BI61" s="83"/>
      <c r="BJ61" s="83"/>
      <c r="BK61" s="83"/>
      <c r="BL61" s="83"/>
    </row>
    <row r="62" spans="1:64" s="2" customFormat="1">
      <c r="B62" s="63" t="str">
        <f t="shared" si="0"/>
        <v>Fontibón</v>
      </c>
      <c r="C62" s="53">
        <f t="shared" si="1"/>
        <v>6.0755559408185746</v>
      </c>
      <c r="D62" s="47"/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  <c r="AI62" s="83"/>
      <c r="AJ62" s="83"/>
      <c r="AK62" s="83"/>
      <c r="AL62" s="83"/>
      <c r="AM62" s="83"/>
      <c r="AN62" s="83"/>
      <c r="AO62" s="83"/>
      <c r="AP62" s="83"/>
      <c r="AQ62" s="83"/>
      <c r="AR62" s="83"/>
      <c r="AS62" s="83"/>
      <c r="AT62" s="83"/>
      <c r="AU62" s="83"/>
      <c r="AV62" s="83"/>
      <c r="AW62" s="83"/>
      <c r="AX62" s="83"/>
      <c r="AY62" s="83"/>
      <c r="AZ62" s="83"/>
      <c r="BA62" s="83"/>
      <c r="BB62" s="83"/>
      <c r="BC62" s="83"/>
      <c r="BD62" s="83"/>
      <c r="BE62" s="83"/>
      <c r="BF62" s="83"/>
      <c r="BG62" s="83"/>
      <c r="BH62" s="83"/>
      <c r="BI62" s="83"/>
      <c r="BJ62" s="83"/>
      <c r="BK62" s="83"/>
      <c r="BL62" s="83"/>
    </row>
    <row r="63" spans="1:64" s="2" customFormat="1">
      <c r="B63" s="63" t="str">
        <f t="shared" si="0"/>
        <v>Chapinero</v>
      </c>
      <c r="C63" s="53">
        <f t="shared" si="1"/>
        <v>5.636356098608907</v>
      </c>
      <c r="D63" s="47"/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  <c r="AI63" s="83"/>
      <c r="AJ63" s="83"/>
      <c r="AK63" s="83"/>
      <c r="AL63" s="83"/>
      <c r="AM63" s="83"/>
      <c r="AN63" s="83"/>
      <c r="AO63" s="83"/>
      <c r="AP63" s="83"/>
      <c r="AQ63" s="83"/>
      <c r="AR63" s="83"/>
      <c r="AS63" s="83"/>
      <c r="AT63" s="83"/>
      <c r="AU63" s="83"/>
      <c r="AV63" s="83"/>
      <c r="AW63" s="83"/>
      <c r="AX63" s="83"/>
      <c r="AY63" s="83"/>
      <c r="AZ63" s="83"/>
      <c r="BA63" s="83"/>
      <c r="BB63" s="83"/>
      <c r="BC63" s="83"/>
      <c r="BD63" s="83"/>
      <c r="BE63" s="83"/>
      <c r="BF63" s="83"/>
      <c r="BG63" s="83"/>
      <c r="BH63" s="83"/>
      <c r="BI63" s="83"/>
      <c r="BJ63" s="83"/>
      <c r="BK63" s="83"/>
      <c r="BL63" s="83"/>
    </row>
    <row r="64" spans="1:64" s="2" customFormat="1">
      <c r="B64" s="63" t="str">
        <f t="shared" si="0"/>
        <v>Bosa</v>
      </c>
      <c r="C64" s="53">
        <f t="shared" si="1"/>
        <v>4.0381008375701803</v>
      </c>
      <c r="D64" s="47"/>
      <c r="M64" s="83"/>
      <c r="N64" s="83"/>
      <c r="O64" s="83"/>
      <c r="P64" s="83"/>
      <c r="Q64" s="83"/>
      <c r="R64" s="83"/>
      <c r="S64" s="83"/>
      <c r="T64" s="83"/>
      <c r="U64" s="83"/>
      <c r="V64" s="83"/>
      <c r="W64" s="83"/>
      <c r="X64" s="83"/>
      <c r="Y64" s="83"/>
      <c r="Z64" s="83"/>
      <c r="AA64" s="83"/>
      <c r="AB64" s="83"/>
      <c r="AC64" s="83"/>
      <c r="AD64" s="83"/>
      <c r="AE64" s="83"/>
      <c r="AF64" s="83"/>
      <c r="AG64" s="83"/>
      <c r="AH64" s="83"/>
      <c r="AI64" s="83"/>
      <c r="AJ64" s="83"/>
      <c r="AK64" s="83"/>
      <c r="AL64" s="83"/>
      <c r="AM64" s="83"/>
      <c r="AN64" s="83"/>
      <c r="AO64" s="83"/>
      <c r="AP64" s="83"/>
      <c r="AQ64" s="83"/>
      <c r="AR64" s="83"/>
      <c r="AS64" s="83"/>
      <c r="AT64" s="83"/>
      <c r="AU64" s="83"/>
      <c r="AV64" s="83"/>
      <c r="AW64" s="83"/>
      <c r="AX64" s="83"/>
      <c r="AY64" s="83"/>
      <c r="AZ64" s="83"/>
      <c r="BA64" s="83"/>
      <c r="BB64" s="83"/>
      <c r="BC64" s="83"/>
      <c r="BD64" s="83"/>
      <c r="BE64" s="83"/>
      <c r="BF64" s="83"/>
      <c r="BG64" s="83"/>
      <c r="BH64" s="83"/>
      <c r="BI64" s="83"/>
      <c r="BJ64" s="83"/>
      <c r="BK64" s="83"/>
      <c r="BL64" s="83"/>
    </row>
    <row r="65" spans="2:64" s="2" customFormat="1">
      <c r="B65" s="63" t="str">
        <f t="shared" si="0"/>
        <v>Barrios Unidos</v>
      </c>
      <c r="C65" s="53">
        <f t="shared" si="1"/>
        <v>3.2301791598669838</v>
      </c>
      <c r="D65" s="47"/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  <c r="X65" s="83"/>
      <c r="Y65" s="83"/>
      <c r="Z65" s="83"/>
      <c r="AA65" s="83"/>
      <c r="AB65" s="83"/>
      <c r="AC65" s="83"/>
      <c r="AD65" s="83"/>
      <c r="AE65" s="83"/>
      <c r="AF65" s="83"/>
      <c r="AG65" s="83"/>
      <c r="AH65" s="83"/>
      <c r="AI65" s="83"/>
      <c r="AJ65" s="83"/>
      <c r="AK65" s="83"/>
      <c r="AL65" s="83"/>
      <c r="AM65" s="83"/>
      <c r="AN65" s="83"/>
      <c r="AO65" s="83"/>
      <c r="AP65" s="83"/>
      <c r="AQ65" s="83"/>
      <c r="AR65" s="83"/>
      <c r="AS65" s="83"/>
      <c r="AT65" s="83"/>
      <c r="AU65" s="83"/>
      <c r="AV65" s="83"/>
      <c r="AW65" s="83"/>
      <c r="AX65" s="83"/>
      <c r="AY65" s="83"/>
      <c r="AZ65" s="83"/>
      <c r="BA65" s="83"/>
      <c r="BB65" s="83"/>
      <c r="BC65" s="83"/>
      <c r="BD65" s="83"/>
      <c r="BE65" s="83"/>
      <c r="BF65" s="83"/>
      <c r="BG65" s="83"/>
      <c r="BH65" s="83"/>
      <c r="BI65" s="83"/>
      <c r="BJ65" s="83"/>
      <c r="BK65" s="83"/>
      <c r="BL65" s="83"/>
    </row>
    <row r="66" spans="2:64" s="2" customFormat="1">
      <c r="B66" s="63" t="str">
        <f t="shared" si="0"/>
        <v>Usme</v>
      </c>
      <c r="C66" s="53">
        <f t="shared" si="1"/>
        <v>2.7991452186137313</v>
      </c>
      <c r="D66" s="47"/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3"/>
      <c r="Z66" s="83"/>
      <c r="AA66" s="83"/>
      <c r="AB66" s="83"/>
      <c r="AC66" s="83"/>
      <c r="AD66" s="83"/>
      <c r="AE66" s="83"/>
      <c r="AF66" s="83"/>
      <c r="AG66" s="83"/>
      <c r="AH66" s="83"/>
      <c r="AI66" s="83"/>
      <c r="AJ66" s="83"/>
      <c r="AK66" s="83"/>
      <c r="AL66" s="83"/>
      <c r="AM66" s="83"/>
      <c r="AN66" s="83"/>
      <c r="AO66" s="83"/>
      <c r="AP66" s="83"/>
      <c r="AQ66" s="83"/>
      <c r="AR66" s="83"/>
      <c r="AS66" s="83"/>
      <c r="AT66" s="83"/>
      <c r="AU66" s="83"/>
      <c r="AV66" s="83"/>
      <c r="AW66" s="83"/>
      <c r="AX66" s="83"/>
      <c r="AY66" s="83"/>
      <c r="AZ66" s="83"/>
      <c r="BA66" s="83"/>
      <c r="BB66" s="83"/>
      <c r="BC66" s="83"/>
      <c r="BD66" s="83"/>
      <c r="BE66" s="83"/>
      <c r="BF66" s="83"/>
      <c r="BG66" s="83"/>
      <c r="BH66" s="83"/>
      <c r="BI66" s="83"/>
      <c r="BJ66" s="83"/>
      <c r="BK66" s="83"/>
      <c r="BL66" s="83"/>
    </row>
    <row r="67" spans="2:64" s="2" customFormat="1">
      <c r="B67" s="63" t="str">
        <f t="shared" si="0"/>
        <v>Teusaquillo</v>
      </c>
      <c r="C67" s="53">
        <f t="shared" si="1"/>
        <v>2.3286636942787187</v>
      </c>
      <c r="D67" s="47"/>
      <c r="M67" s="83"/>
      <c r="N67" s="83"/>
      <c r="O67" s="83"/>
      <c r="P67" s="83"/>
      <c r="Q67" s="83"/>
      <c r="R67" s="83"/>
      <c r="S67" s="83"/>
      <c r="T67" s="83"/>
      <c r="U67" s="83"/>
      <c r="V67" s="83"/>
      <c r="W67" s="83"/>
      <c r="X67" s="83"/>
      <c r="Y67" s="83"/>
      <c r="Z67" s="83"/>
      <c r="AA67" s="83"/>
      <c r="AB67" s="83"/>
      <c r="AC67" s="83"/>
      <c r="AD67" s="83"/>
      <c r="AE67" s="83"/>
      <c r="AF67" s="83"/>
      <c r="AG67" s="83"/>
      <c r="AH67" s="83"/>
      <c r="AI67" s="83"/>
      <c r="AJ67" s="83"/>
      <c r="AK67" s="83"/>
      <c r="AL67" s="83"/>
      <c r="AM67" s="83"/>
      <c r="AN67" s="83"/>
      <c r="AO67" s="83"/>
      <c r="AP67" s="83"/>
      <c r="AQ67" s="83"/>
      <c r="AR67" s="83"/>
      <c r="AS67" s="83"/>
      <c r="AT67" s="83"/>
      <c r="AU67" s="83"/>
      <c r="AV67" s="83"/>
      <c r="AW67" s="83"/>
      <c r="AX67" s="83"/>
      <c r="AY67" s="83"/>
      <c r="AZ67" s="83"/>
      <c r="BA67" s="83"/>
      <c r="BB67" s="83"/>
      <c r="BC67" s="83"/>
      <c r="BD67" s="83"/>
      <c r="BE67" s="83"/>
      <c r="BF67" s="83"/>
      <c r="BG67" s="83"/>
      <c r="BH67" s="83"/>
      <c r="BI67" s="83"/>
      <c r="BJ67" s="83"/>
      <c r="BK67" s="83"/>
      <c r="BL67" s="83"/>
    </row>
    <row r="68" spans="2:64" s="2" customFormat="1">
      <c r="B68" s="63" t="str">
        <f t="shared" si="0"/>
        <v>Puente Aranda</v>
      </c>
      <c r="C68" s="53">
        <f t="shared" si="1"/>
        <v>1.6800398998483654</v>
      </c>
      <c r="D68" s="47"/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3"/>
      <c r="Z68" s="83"/>
      <c r="AA68" s="83"/>
      <c r="AB68" s="83"/>
      <c r="AC68" s="83"/>
      <c r="AD68" s="83"/>
      <c r="AE68" s="83"/>
      <c r="AF68" s="83"/>
      <c r="AG68" s="83"/>
      <c r="AH68" s="83"/>
      <c r="AI68" s="83"/>
      <c r="AJ68" s="83"/>
      <c r="AK68" s="83"/>
      <c r="AL68" s="83"/>
      <c r="AM68" s="83"/>
      <c r="AN68" s="83"/>
      <c r="AO68" s="83"/>
      <c r="AP68" s="83"/>
      <c r="AQ68" s="83"/>
      <c r="AR68" s="83"/>
      <c r="AS68" s="83"/>
      <c r="AT68" s="83"/>
      <c r="AU68" s="83"/>
      <c r="AV68" s="83"/>
      <c r="AW68" s="83"/>
      <c r="AX68" s="83"/>
      <c r="AY68" s="83"/>
      <c r="AZ68" s="83"/>
      <c r="BA68" s="83"/>
      <c r="BB68" s="83"/>
      <c r="BC68" s="83"/>
      <c r="BD68" s="83"/>
      <c r="BE68" s="83"/>
      <c r="BF68" s="83"/>
      <c r="BG68" s="83"/>
      <c r="BH68" s="83"/>
      <c r="BI68" s="83"/>
      <c r="BJ68" s="83"/>
      <c r="BK68" s="83"/>
      <c r="BL68" s="83"/>
    </row>
    <row r="69" spans="2:64" s="2" customFormat="1">
      <c r="B69" s="63" t="str">
        <f t="shared" si="0"/>
        <v>Santafé</v>
      </c>
      <c r="C69" s="53">
        <f t="shared" si="1"/>
        <v>1.6654669073723012</v>
      </c>
      <c r="D69" s="47"/>
      <c r="E69" s="41"/>
      <c r="M69" s="83"/>
      <c r="N69" s="83"/>
      <c r="O69" s="83"/>
      <c r="P69" s="83"/>
      <c r="Q69" s="83"/>
      <c r="R69" s="83"/>
      <c r="S69" s="83"/>
      <c r="T69" s="83"/>
      <c r="U69" s="83"/>
      <c r="V69" s="83"/>
      <c r="W69" s="83"/>
      <c r="X69" s="83"/>
      <c r="Y69" s="83"/>
      <c r="Z69" s="83"/>
      <c r="AA69" s="83"/>
      <c r="AB69" s="83"/>
      <c r="AC69" s="83"/>
      <c r="AD69" s="83"/>
      <c r="AE69" s="83"/>
      <c r="AF69" s="83"/>
      <c r="AG69" s="83"/>
      <c r="AH69" s="83"/>
      <c r="AI69" s="83"/>
      <c r="AJ69" s="83"/>
      <c r="AK69" s="83"/>
      <c r="AL69" s="83"/>
      <c r="AM69" s="83"/>
      <c r="AN69" s="83"/>
      <c r="AO69" s="83"/>
      <c r="AP69" s="83"/>
      <c r="AQ69" s="83"/>
      <c r="AR69" s="83"/>
      <c r="AS69" s="83"/>
      <c r="AT69" s="83"/>
      <c r="AU69" s="83"/>
      <c r="AV69" s="83"/>
      <c r="AW69" s="83"/>
      <c r="AX69" s="83"/>
      <c r="AY69" s="83"/>
      <c r="AZ69" s="83"/>
      <c r="BA69" s="83"/>
      <c r="BB69" s="83"/>
      <c r="BC69" s="83"/>
      <c r="BD69" s="83"/>
      <c r="BE69" s="83"/>
      <c r="BF69" s="83"/>
      <c r="BG69" s="83"/>
      <c r="BH69" s="83"/>
      <c r="BI69" s="83"/>
      <c r="BJ69" s="83"/>
      <c r="BK69" s="83"/>
      <c r="BL69" s="83"/>
    </row>
    <row r="70" spans="2:64" s="2" customFormat="1">
      <c r="B70" s="63" t="str">
        <f t="shared" si="0"/>
        <v>San Cristóbal</v>
      </c>
      <c r="C70" s="53">
        <f t="shared" si="1"/>
        <v>1.4221230588711209</v>
      </c>
      <c r="D70" s="47"/>
      <c r="E70" s="41"/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  <c r="AI70" s="83"/>
      <c r="AJ70" s="83"/>
      <c r="AK70" s="83"/>
      <c r="AL70" s="83"/>
      <c r="AM70" s="83"/>
      <c r="AN70" s="83"/>
      <c r="AO70" s="83"/>
      <c r="AP70" s="83"/>
      <c r="AQ70" s="83"/>
      <c r="AR70" s="83"/>
      <c r="AS70" s="83"/>
      <c r="AT70" s="83"/>
      <c r="AU70" s="83"/>
      <c r="AV70" s="83"/>
      <c r="AW70" s="83"/>
      <c r="AX70" s="83"/>
      <c r="AY70" s="83"/>
      <c r="AZ70" s="83"/>
      <c r="BA70" s="83"/>
      <c r="BB70" s="83"/>
      <c r="BC70" s="83"/>
      <c r="BD70" s="83"/>
      <c r="BE70" s="83"/>
      <c r="BF70" s="83"/>
      <c r="BG70" s="83"/>
      <c r="BH70" s="83"/>
      <c r="BI70" s="83"/>
      <c r="BJ70" s="83"/>
      <c r="BK70" s="83"/>
      <c r="BL70" s="83"/>
    </row>
    <row r="71" spans="2:64" s="2" customFormat="1">
      <c r="B71" s="63" t="str">
        <f t="shared" si="0"/>
        <v>Rafael Uribe Uribe</v>
      </c>
      <c r="C71" s="53">
        <f t="shared" si="1"/>
        <v>0.76822283613046849</v>
      </c>
      <c r="D71" s="47"/>
      <c r="E71" s="41"/>
      <c r="M71" s="83"/>
      <c r="N71" s="83"/>
      <c r="O71" s="83"/>
      <c r="P71" s="83"/>
      <c r="Q71" s="83"/>
      <c r="R71" s="83"/>
      <c r="S71" s="83"/>
      <c r="T71" s="83"/>
      <c r="U71" s="83"/>
      <c r="V71" s="83"/>
      <c r="W71" s="83"/>
      <c r="X71" s="83"/>
      <c r="Y71" s="83"/>
      <c r="Z71" s="83"/>
      <c r="AA71" s="83"/>
      <c r="AB71" s="83"/>
      <c r="AC71" s="83"/>
      <c r="AD71" s="83"/>
      <c r="AE71" s="83"/>
      <c r="AF71" s="83"/>
      <c r="AG71" s="83"/>
      <c r="AH71" s="83"/>
      <c r="AI71" s="83"/>
      <c r="AJ71" s="83"/>
      <c r="AK71" s="83"/>
      <c r="AL71" s="83"/>
      <c r="AM71" s="83"/>
      <c r="AN71" s="83"/>
      <c r="AO71" s="83"/>
      <c r="AP71" s="83"/>
      <c r="AQ71" s="83"/>
      <c r="AR71" s="83"/>
      <c r="AS71" s="83"/>
      <c r="AT71" s="83"/>
      <c r="AU71" s="83"/>
      <c r="AV71" s="83"/>
      <c r="AW71" s="83"/>
      <c r="AX71" s="83"/>
      <c r="AY71" s="83"/>
      <c r="AZ71" s="83"/>
      <c r="BA71" s="83"/>
      <c r="BB71" s="83"/>
      <c r="BC71" s="83"/>
      <c r="BD71" s="83"/>
      <c r="BE71" s="83"/>
      <c r="BF71" s="83"/>
      <c r="BG71" s="83"/>
      <c r="BH71" s="83"/>
      <c r="BI71" s="83"/>
      <c r="BJ71" s="83"/>
      <c r="BK71" s="83"/>
      <c r="BL71" s="83"/>
    </row>
    <row r="72" spans="2:64" s="2" customFormat="1">
      <c r="B72" s="63" t="str">
        <f t="shared" si="0"/>
        <v>Antonio Nariño</v>
      </c>
      <c r="C72" s="53">
        <f t="shared" si="1"/>
        <v>0.74962970779893801</v>
      </c>
      <c r="D72" s="47"/>
      <c r="E72" s="41"/>
      <c r="M72" s="83"/>
      <c r="N72" s="83"/>
      <c r="O72" s="83"/>
      <c r="P72" s="83"/>
      <c r="Q72" s="83"/>
      <c r="R72" s="83"/>
      <c r="S72" s="83"/>
      <c r="T72" s="83"/>
      <c r="U72" s="83"/>
      <c r="V72" s="83"/>
      <c r="W72" s="83"/>
      <c r="X72" s="83"/>
      <c r="Y72" s="83"/>
      <c r="Z72" s="83"/>
      <c r="AA72" s="83"/>
      <c r="AB72" s="83"/>
      <c r="AC72" s="83"/>
      <c r="AD72" s="83"/>
      <c r="AE72" s="83"/>
      <c r="AF72" s="83"/>
      <c r="AG72" s="83"/>
      <c r="AH72" s="83"/>
      <c r="AI72" s="83"/>
      <c r="AJ72" s="83"/>
      <c r="AK72" s="83"/>
      <c r="AL72" s="83"/>
      <c r="AM72" s="83"/>
      <c r="AN72" s="83"/>
      <c r="AO72" s="83"/>
      <c r="AP72" s="83"/>
      <c r="AQ72" s="83"/>
      <c r="AR72" s="83"/>
      <c r="AS72" s="83"/>
      <c r="AT72" s="83"/>
      <c r="AU72" s="83"/>
      <c r="AV72" s="83"/>
      <c r="AW72" s="83"/>
      <c r="AX72" s="83"/>
      <c r="AY72" s="83"/>
      <c r="AZ72" s="83"/>
      <c r="BA72" s="83"/>
      <c r="BB72" s="83"/>
      <c r="BC72" s="83"/>
      <c r="BD72" s="83"/>
      <c r="BE72" s="83"/>
      <c r="BF72" s="83"/>
      <c r="BG72" s="83"/>
      <c r="BH72" s="83"/>
      <c r="BI72" s="83"/>
      <c r="BJ72" s="83"/>
      <c r="BK72" s="83"/>
      <c r="BL72" s="83"/>
    </row>
    <row r="73" spans="2:64" s="2" customFormat="1">
      <c r="B73" s="63" t="str">
        <f t="shared" si="0"/>
        <v>Tunjuelito</v>
      </c>
      <c r="C73" s="53">
        <f t="shared" si="1"/>
        <v>0.441335539382884</v>
      </c>
      <c r="D73" s="47"/>
      <c r="E73" s="41"/>
      <c r="M73" s="83"/>
      <c r="N73" s="83"/>
      <c r="O73" s="83"/>
      <c r="P73" s="83"/>
      <c r="Q73" s="83"/>
      <c r="R73" s="83"/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83"/>
      <c r="AH73" s="83"/>
      <c r="AI73" s="83"/>
      <c r="AJ73" s="83"/>
      <c r="AK73" s="83"/>
      <c r="AL73" s="83"/>
      <c r="AM73" s="83"/>
      <c r="AN73" s="83"/>
      <c r="AO73" s="83"/>
      <c r="AP73" s="83"/>
      <c r="AQ73" s="83"/>
      <c r="AR73" s="83"/>
      <c r="AS73" s="83"/>
      <c r="AT73" s="83"/>
      <c r="AU73" s="83"/>
      <c r="AV73" s="83"/>
      <c r="AW73" s="83"/>
      <c r="AX73" s="83"/>
      <c r="AY73" s="83"/>
      <c r="AZ73" s="83"/>
      <c r="BA73" s="83"/>
      <c r="BB73" s="83"/>
      <c r="BC73" s="83"/>
      <c r="BD73" s="83"/>
      <c r="BE73" s="83"/>
      <c r="BF73" s="83"/>
      <c r="BG73" s="83"/>
      <c r="BH73" s="83"/>
      <c r="BI73" s="83"/>
      <c r="BJ73" s="83"/>
      <c r="BK73" s="83"/>
      <c r="BL73" s="83"/>
    </row>
    <row r="74" spans="2:64" s="2" customFormat="1">
      <c r="B74" s="63" t="str">
        <f t="shared" si="0"/>
        <v>Los Mártires</v>
      </c>
      <c r="C74" s="53">
        <f t="shared" si="1"/>
        <v>0.30151018915995492</v>
      </c>
      <c r="D74" s="47"/>
      <c r="E74" s="41"/>
      <c r="M74" s="83"/>
      <c r="N74" s="83"/>
      <c r="O74" s="83"/>
      <c r="P74" s="83"/>
      <c r="Q74" s="83"/>
      <c r="R74" s="83"/>
      <c r="S74" s="83"/>
      <c r="T74" s="83"/>
      <c r="U74" s="83"/>
      <c r="V74" s="83"/>
      <c r="W74" s="83"/>
      <c r="X74" s="83"/>
      <c r="Y74" s="83"/>
      <c r="Z74" s="83"/>
      <c r="AA74" s="83"/>
      <c r="AB74" s="83"/>
      <c r="AC74" s="83"/>
      <c r="AD74" s="83"/>
      <c r="AE74" s="83"/>
      <c r="AF74" s="83"/>
      <c r="AG74" s="83"/>
      <c r="AH74" s="83"/>
      <c r="AI74" s="83"/>
      <c r="AJ74" s="83"/>
      <c r="AK74" s="83"/>
      <c r="AL74" s="83"/>
      <c r="AM74" s="83"/>
      <c r="AN74" s="83"/>
      <c r="AO74" s="83"/>
      <c r="AP74" s="83"/>
      <c r="AQ74" s="83"/>
      <c r="AR74" s="83"/>
      <c r="AS74" s="83"/>
      <c r="AT74" s="83"/>
      <c r="AU74" s="83"/>
      <c r="AV74" s="83"/>
      <c r="AW74" s="83"/>
      <c r="AX74" s="83"/>
      <c r="AY74" s="83"/>
      <c r="AZ74" s="83"/>
      <c r="BA74" s="83"/>
      <c r="BB74" s="83"/>
      <c r="BC74" s="83"/>
      <c r="BD74" s="83"/>
      <c r="BE74" s="83"/>
      <c r="BF74" s="83"/>
      <c r="BG74" s="83"/>
      <c r="BH74" s="83"/>
      <c r="BI74" s="83"/>
      <c r="BJ74" s="83"/>
      <c r="BK74" s="83"/>
      <c r="BL74" s="83"/>
    </row>
    <row r="75" spans="2:64" s="2" customFormat="1">
      <c r="B75" s="63" t="str">
        <f t="shared" si="0"/>
        <v>Sin información*</v>
      </c>
      <c r="C75" s="53">
        <f t="shared" si="1"/>
        <v>6.419654444197373E-2</v>
      </c>
      <c r="D75" s="47"/>
      <c r="E75" s="41"/>
      <c r="M75" s="83"/>
      <c r="N75" s="83"/>
      <c r="O75" s="83"/>
      <c r="P75" s="83"/>
      <c r="Q75" s="83"/>
      <c r="R75" s="83"/>
      <c r="S75" s="83"/>
      <c r="T75" s="83"/>
      <c r="U75" s="83"/>
      <c r="V75" s="83"/>
      <c r="W75" s="83"/>
      <c r="X75" s="83"/>
      <c r="Y75" s="83"/>
      <c r="Z75" s="83"/>
      <c r="AA75" s="83"/>
      <c r="AB75" s="83"/>
      <c r="AC75" s="83"/>
      <c r="AD75" s="83"/>
      <c r="AE75" s="83"/>
      <c r="AF75" s="83"/>
      <c r="AG75" s="83"/>
      <c r="AH75" s="83"/>
      <c r="AI75" s="83"/>
      <c r="AJ75" s="83"/>
      <c r="AK75" s="83"/>
      <c r="AL75" s="83"/>
      <c r="AM75" s="83"/>
      <c r="AN75" s="83"/>
      <c r="AO75" s="83"/>
      <c r="AP75" s="83"/>
      <c r="AQ75" s="83"/>
      <c r="AR75" s="83"/>
      <c r="AS75" s="83"/>
      <c r="AT75" s="83"/>
      <c r="AU75" s="83"/>
      <c r="AV75" s="83"/>
      <c r="AW75" s="83"/>
      <c r="AX75" s="83"/>
      <c r="AY75" s="83"/>
      <c r="AZ75" s="83"/>
      <c r="BA75" s="83"/>
      <c r="BB75" s="83"/>
      <c r="BC75" s="83"/>
      <c r="BD75" s="83"/>
      <c r="BE75" s="83"/>
      <c r="BF75" s="83"/>
      <c r="BG75" s="83"/>
      <c r="BH75" s="83"/>
      <c r="BI75" s="83"/>
      <c r="BJ75" s="83"/>
      <c r="BK75" s="83"/>
      <c r="BL75" s="83"/>
    </row>
    <row r="76" spans="2:64" s="2" customFormat="1">
      <c r="B76" s="63" t="str">
        <f t="shared" si="0"/>
        <v>La Candelaria</v>
      </c>
      <c r="C76" s="53">
        <f t="shared" si="1"/>
        <v>0</v>
      </c>
      <c r="D76" s="47"/>
      <c r="E76" s="41"/>
      <c r="M76" s="83"/>
      <c r="N76" s="83"/>
      <c r="O76" s="83"/>
      <c r="P76" s="83"/>
      <c r="Q76" s="83"/>
      <c r="R76" s="83"/>
      <c r="S76" s="83"/>
      <c r="T76" s="83"/>
      <c r="U76" s="83"/>
      <c r="V76" s="83"/>
      <c r="W76" s="83"/>
      <c r="X76" s="83"/>
      <c r="Y76" s="83"/>
      <c r="Z76" s="83"/>
      <c r="AA76" s="83"/>
      <c r="AB76" s="83"/>
      <c r="AC76" s="83"/>
      <c r="AD76" s="83"/>
      <c r="AE76" s="83"/>
      <c r="AF76" s="83"/>
      <c r="AG76" s="83"/>
      <c r="AH76" s="83"/>
      <c r="AI76" s="83"/>
      <c r="AJ76" s="83"/>
      <c r="AK76" s="83"/>
      <c r="AL76" s="83"/>
      <c r="AM76" s="83"/>
      <c r="AN76" s="83"/>
      <c r="AO76" s="83"/>
      <c r="AP76" s="83"/>
      <c r="AQ76" s="83"/>
      <c r="AR76" s="83"/>
      <c r="AS76" s="83"/>
      <c r="AT76" s="83"/>
      <c r="AU76" s="83"/>
      <c r="AV76" s="83"/>
      <c r="AW76" s="83"/>
      <c r="AX76" s="83"/>
      <c r="AY76" s="83"/>
      <c r="AZ76" s="83"/>
      <c r="BA76" s="83"/>
      <c r="BB76" s="83"/>
      <c r="BC76" s="83"/>
      <c r="BD76" s="83"/>
      <c r="BE76" s="83"/>
      <c r="BF76" s="83"/>
      <c r="BG76" s="83"/>
      <c r="BH76" s="83"/>
      <c r="BI76" s="83"/>
      <c r="BJ76" s="83"/>
      <c r="BK76" s="83"/>
      <c r="BL76" s="83"/>
    </row>
    <row r="77" spans="2:64" s="2" customFormat="1">
      <c r="B77" s="44"/>
      <c r="C77" s="48"/>
      <c r="D77" s="47"/>
      <c r="E77" s="41"/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  <c r="AI77" s="83"/>
      <c r="AJ77" s="83"/>
      <c r="AK77" s="83"/>
      <c r="AL77" s="83"/>
      <c r="AM77" s="83"/>
      <c r="AN77" s="83"/>
      <c r="AO77" s="83"/>
      <c r="AP77" s="83"/>
      <c r="AQ77" s="83"/>
      <c r="AR77" s="83"/>
      <c r="AS77" s="83"/>
      <c r="AT77" s="83"/>
      <c r="AU77" s="83"/>
      <c r="AV77" s="83"/>
      <c r="AW77" s="83"/>
      <c r="AX77" s="83"/>
      <c r="AY77" s="83"/>
      <c r="AZ77" s="83"/>
      <c r="BA77" s="83"/>
      <c r="BB77" s="83"/>
      <c r="BC77" s="83"/>
      <c r="BD77" s="83"/>
      <c r="BE77" s="83"/>
      <c r="BF77" s="83"/>
      <c r="BG77" s="83"/>
      <c r="BH77" s="83"/>
      <c r="BI77" s="83"/>
      <c r="BJ77" s="83"/>
      <c r="BK77" s="83"/>
      <c r="BL77" s="83"/>
    </row>
    <row r="78" spans="2:64" s="2" customFormat="1">
      <c r="B78" s="44"/>
      <c r="C78" s="48"/>
      <c r="D78" s="47"/>
      <c r="E78" s="41"/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  <c r="AI78" s="83"/>
      <c r="AJ78" s="83"/>
      <c r="AK78" s="83"/>
      <c r="AL78" s="83"/>
      <c r="AM78" s="83"/>
      <c r="AN78" s="83"/>
      <c r="AO78" s="83"/>
      <c r="AP78" s="83"/>
      <c r="AQ78" s="83"/>
      <c r="AR78" s="83"/>
      <c r="AS78" s="83"/>
      <c r="AT78" s="83"/>
      <c r="AU78" s="83"/>
      <c r="AV78" s="83"/>
      <c r="AW78" s="83"/>
      <c r="AX78" s="83"/>
      <c r="AY78" s="83"/>
      <c r="AZ78" s="83"/>
      <c r="BA78" s="83"/>
      <c r="BB78" s="83"/>
      <c r="BC78" s="83"/>
      <c r="BD78" s="83"/>
      <c r="BE78" s="83"/>
      <c r="BF78" s="83"/>
      <c r="BG78" s="83"/>
      <c r="BH78" s="83"/>
      <c r="BI78" s="83"/>
      <c r="BJ78" s="83"/>
      <c r="BK78" s="83"/>
      <c r="BL78" s="83"/>
    </row>
    <row r="79" spans="2:64" s="2" customFormat="1">
      <c r="B79" s="44"/>
      <c r="C79" s="48"/>
      <c r="D79" s="47"/>
      <c r="E79" s="41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  <c r="AI79" s="83"/>
      <c r="AJ79" s="83"/>
      <c r="AK79" s="83"/>
      <c r="AL79" s="83"/>
      <c r="AM79" s="83"/>
      <c r="AN79" s="83"/>
      <c r="AO79" s="83"/>
      <c r="AP79" s="83"/>
      <c r="AQ79" s="83"/>
      <c r="AR79" s="83"/>
      <c r="AS79" s="83"/>
      <c r="AT79" s="83"/>
      <c r="AU79" s="83"/>
      <c r="AV79" s="83"/>
      <c r="AW79" s="83"/>
      <c r="AX79" s="83"/>
      <c r="AY79" s="83"/>
      <c r="AZ79" s="83"/>
      <c r="BA79" s="83"/>
      <c r="BB79" s="83"/>
      <c r="BC79" s="83"/>
      <c r="BD79" s="83"/>
      <c r="BE79" s="83"/>
      <c r="BF79" s="83"/>
      <c r="BG79" s="83"/>
      <c r="BH79" s="83"/>
      <c r="BI79" s="83"/>
      <c r="BJ79" s="83"/>
      <c r="BK79" s="83"/>
      <c r="BL79" s="83"/>
    </row>
    <row r="80" spans="2:64" s="2" customFormat="1">
      <c r="B80" s="44"/>
      <c r="C80" s="48"/>
      <c r="D80" s="47"/>
      <c r="E80" s="41"/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  <c r="AI80" s="83"/>
      <c r="AJ80" s="83"/>
      <c r="AK80" s="83"/>
      <c r="AL80" s="83"/>
      <c r="AM80" s="83"/>
      <c r="AN80" s="83"/>
      <c r="AO80" s="83"/>
      <c r="AP80" s="83"/>
      <c r="AQ80" s="83"/>
      <c r="AR80" s="83"/>
      <c r="AS80" s="83"/>
      <c r="AT80" s="83"/>
      <c r="AU80" s="83"/>
      <c r="AV80" s="83"/>
      <c r="AW80" s="83"/>
      <c r="AX80" s="83"/>
      <c r="AY80" s="83"/>
      <c r="AZ80" s="83"/>
      <c r="BA80" s="83"/>
      <c r="BB80" s="83"/>
      <c r="BC80" s="83"/>
      <c r="BD80" s="83"/>
      <c r="BE80" s="83"/>
      <c r="BF80" s="83"/>
      <c r="BG80" s="83"/>
      <c r="BH80" s="83"/>
      <c r="BI80" s="83"/>
      <c r="BJ80" s="83"/>
      <c r="BK80" s="83"/>
      <c r="BL80" s="83"/>
    </row>
    <row r="81" spans="2:64" s="2" customFormat="1">
      <c r="B81" s="44"/>
      <c r="C81" s="48"/>
      <c r="D81" s="47"/>
      <c r="E81" s="41"/>
      <c r="M81" s="83"/>
      <c r="N81" s="83"/>
      <c r="O81" s="83"/>
      <c r="P81" s="83"/>
      <c r="Q81" s="83"/>
      <c r="R81" s="83"/>
      <c r="S81" s="83"/>
      <c r="T81" s="83"/>
      <c r="U81" s="83"/>
      <c r="V81" s="83"/>
      <c r="W81" s="83"/>
      <c r="X81" s="83"/>
      <c r="Y81" s="83"/>
      <c r="Z81" s="83"/>
      <c r="AA81" s="83"/>
      <c r="AB81" s="83"/>
      <c r="AC81" s="83"/>
      <c r="AD81" s="83"/>
      <c r="AE81" s="83"/>
      <c r="AF81" s="83"/>
      <c r="AG81" s="83"/>
      <c r="AH81" s="83"/>
      <c r="AI81" s="83"/>
      <c r="AJ81" s="83"/>
      <c r="AK81" s="83"/>
      <c r="AL81" s="83"/>
      <c r="AM81" s="83"/>
      <c r="AN81" s="83"/>
      <c r="AO81" s="83"/>
      <c r="AP81" s="83"/>
      <c r="AQ81" s="83"/>
      <c r="AR81" s="83"/>
      <c r="AS81" s="83"/>
      <c r="AT81" s="83"/>
      <c r="AU81" s="83"/>
      <c r="AV81" s="83"/>
      <c r="AW81" s="83"/>
      <c r="AX81" s="83"/>
      <c r="AY81" s="83"/>
      <c r="AZ81" s="83"/>
      <c r="BA81" s="83"/>
      <c r="BB81" s="83"/>
      <c r="BC81" s="83"/>
      <c r="BD81" s="83"/>
      <c r="BE81" s="83"/>
      <c r="BF81" s="83"/>
      <c r="BG81" s="83"/>
      <c r="BH81" s="83"/>
      <c r="BI81" s="83"/>
      <c r="BJ81" s="83"/>
      <c r="BK81" s="83"/>
      <c r="BL81" s="83"/>
    </row>
    <row r="82" spans="2:64" s="2" customFormat="1">
      <c r="B82" s="44"/>
      <c r="C82" s="48"/>
      <c r="D82" s="47"/>
      <c r="E82" s="41"/>
      <c r="M82" s="83"/>
      <c r="N82" s="83"/>
      <c r="O82" s="83"/>
      <c r="P82" s="83"/>
      <c r="Q82" s="83"/>
      <c r="R82" s="83"/>
      <c r="S82" s="83"/>
      <c r="T82" s="83"/>
      <c r="U82" s="83"/>
      <c r="V82" s="83"/>
      <c r="W82" s="83"/>
      <c r="X82" s="83"/>
      <c r="Y82" s="83"/>
      <c r="Z82" s="83"/>
      <c r="AA82" s="83"/>
      <c r="AB82" s="83"/>
      <c r="AC82" s="83"/>
      <c r="AD82" s="83"/>
      <c r="AE82" s="83"/>
      <c r="AF82" s="83"/>
      <c r="AG82" s="83"/>
      <c r="AH82" s="83"/>
      <c r="AI82" s="83"/>
      <c r="AJ82" s="83"/>
      <c r="AK82" s="83"/>
      <c r="AL82" s="83"/>
      <c r="AM82" s="83"/>
      <c r="AN82" s="83"/>
      <c r="AO82" s="83"/>
      <c r="AP82" s="83"/>
      <c r="AQ82" s="83"/>
      <c r="AR82" s="83"/>
      <c r="AS82" s="83"/>
      <c r="AT82" s="83"/>
      <c r="AU82" s="83"/>
      <c r="AV82" s="83"/>
      <c r="AW82" s="83"/>
      <c r="AX82" s="83"/>
      <c r="AY82" s="83"/>
      <c r="AZ82" s="83"/>
      <c r="BA82" s="83"/>
      <c r="BB82" s="83"/>
      <c r="BC82" s="83"/>
      <c r="BD82" s="83"/>
      <c r="BE82" s="83"/>
      <c r="BF82" s="83"/>
      <c r="BG82" s="83"/>
      <c r="BH82" s="83"/>
      <c r="BI82" s="83"/>
      <c r="BJ82" s="83"/>
      <c r="BK82" s="83"/>
      <c r="BL82" s="83"/>
    </row>
    <row r="83" spans="2:64" s="2" customFormat="1">
      <c r="B83" s="44"/>
      <c r="C83" s="48"/>
      <c r="D83" s="47"/>
      <c r="E83" s="41"/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  <c r="AI83" s="83"/>
      <c r="AJ83" s="83"/>
      <c r="AK83" s="83"/>
      <c r="AL83" s="83"/>
      <c r="AM83" s="83"/>
      <c r="AN83" s="83"/>
      <c r="AO83" s="83"/>
      <c r="AP83" s="83"/>
      <c r="AQ83" s="83"/>
      <c r="AR83" s="83"/>
      <c r="AS83" s="83"/>
      <c r="AT83" s="83"/>
      <c r="AU83" s="83"/>
      <c r="AV83" s="83"/>
      <c r="AW83" s="83"/>
      <c r="AX83" s="83"/>
      <c r="AY83" s="83"/>
      <c r="AZ83" s="83"/>
      <c r="BA83" s="83"/>
      <c r="BB83" s="83"/>
      <c r="BC83" s="83"/>
      <c r="BD83" s="83"/>
      <c r="BE83" s="83"/>
      <c r="BF83" s="83"/>
      <c r="BG83" s="83"/>
      <c r="BH83" s="83"/>
      <c r="BI83" s="83"/>
      <c r="BJ83" s="83"/>
      <c r="BK83" s="83"/>
      <c r="BL83" s="83"/>
    </row>
    <row r="84" spans="2:64" s="2" customFormat="1">
      <c r="B84" s="44"/>
      <c r="C84" s="48"/>
      <c r="D84" s="47"/>
      <c r="E84" s="41"/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3"/>
      <c r="Z84" s="83"/>
      <c r="AA84" s="83"/>
      <c r="AB84" s="83"/>
      <c r="AC84" s="83"/>
      <c r="AD84" s="83"/>
      <c r="AE84" s="83"/>
      <c r="AF84" s="83"/>
      <c r="AG84" s="83"/>
      <c r="AH84" s="83"/>
      <c r="AI84" s="83"/>
      <c r="AJ84" s="83"/>
      <c r="AK84" s="83"/>
      <c r="AL84" s="83"/>
      <c r="AM84" s="83"/>
      <c r="AN84" s="83"/>
      <c r="AO84" s="83"/>
      <c r="AP84" s="83"/>
      <c r="AQ84" s="83"/>
      <c r="AR84" s="83"/>
      <c r="AS84" s="83"/>
      <c r="AT84" s="83"/>
      <c r="AU84" s="83"/>
      <c r="AV84" s="83"/>
      <c r="AW84" s="83"/>
      <c r="AX84" s="83"/>
      <c r="AY84" s="83"/>
      <c r="AZ84" s="83"/>
      <c r="BA84" s="83"/>
      <c r="BB84" s="83"/>
      <c r="BC84" s="83"/>
      <c r="BD84" s="83"/>
      <c r="BE84" s="83"/>
      <c r="BF84" s="83"/>
      <c r="BG84" s="83"/>
      <c r="BH84" s="83"/>
      <c r="BI84" s="83"/>
      <c r="BJ84" s="83"/>
      <c r="BK84" s="83"/>
      <c r="BL84" s="83"/>
    </row>
    <row r="85" spans="2:64" s="2" customFormat="1">
      <c r="B85" s="44"/>
      <c r="C85" s="48"/>
      <c r="D85" s="47"/>
      <c r="E85" s="41"/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83"/>
      <c r="AG85" s="83"/>
      <c r="AH85" s="83"/>
      <c r="AI85" s="83"/>
      <c r="AJ85" s="83"/>
      <c r="AK85" s="83"/>
      <c r="AL85" s="83"/>
      <c r="AM85" s="83"/>
      <c r="AN85" s="83"/>
      <c r="AO85" s="83"/>
      <c r="AP85" s="83"/>
      <c r="AQ85" s="83"/>
      <c r="AR85" s="83"/>
      <c r="AS85" s="83"/>
      <c r="AT85" s="83"/>
      <c r="AU85" s="83"/>
      <c r="AV85" s="83"/>
      <c r="AW85" s="83"/>
      <c r="AX85" s="83"/>
      <c r="AY85" s="83"/>
      <c r="AZ85" s="83"/>
      <c r="BA85" s="83"/>
      <c r="BB85" s="83"/>
      <c r="BC85" s="83"/>
      <c r="BD85" s="83"/>
      <c r="BE85" s="83"/>
      <c r="BF85" s="83"/>
      <c r="BG85" s="83"/>
      <c r="BH85" s="83"/>
      <c r="BI85" s="83"/>
      <c r="BJ85" s="83"/>
      <c r="BK85" s="83"/>
      <c r="BL85" s="83"/>
    </row>
    <row r="86" spans="2:64" s="2" customFormat="1">
      <c r="B86" s="44"/>
      <c r="C86" s="48"/>
      <c r="D86" s="47"/>
      <c r="E86" s="41"/>
      <c r="M86" s="83"/>
      <c r="N86" s="83"/>
      <c r="O86" s="83"/>
      <c r="P86" s="83"/>
      <c r="Q86" s="83"/>
      <c r="R86" s="83"/>
      <c r="S86" s="83"/>
      <c r="T86" s="83"/>
      <c r="U86" s="83"/>
      <c r="V86" s="83"/>
      <c r="W86" s="83"/>
      <c r="X86" s="83"/>
      <c r="Y86" s="83"/>
      <c r="Z86" s="83"/>
      <c r="AA86" s="83"/>
      <c r="AB86" s="83"/>
      <c r="AC86" s="83"/>
      <c r="AD86" s="83"/>
      <c r="AE86" s="83"/>
      <c r="AF86" s="83"/>
      <c r="AG86" s="83"/>
      <c r="AH86" s="83"/>
      <c r="AI86" s="83"/>
      <c r="AJ86" s="83"/>
      <c r="AK86" s="83"/>
      <c r="AL86" s="83"/>
      <c r="AM86" s="83"/>
      <c r="AN86" s="83"/>
      <c r="AO86" s="83"/>
      <c r="AP86" s="83"/>
      <c r="AQ86" s="83"/>
      <c r="AR86" s="83"/>
      <c r="AS86" s="83"/>
      <c r="AT86" s="83"/>
      <c r="AU86" s="83"/>
      <c r="AV86" s="83"/>
      <c r="AW86" s="83"/>
      <c r="AX86" s="83"/>
      <c r="AY86" s="83"/>
      <c r="AZ86" s="83"/>
      <c r="BA86" s="83"/>
      <c r="BB86" s="83"/>
      <c r="BC86" s="83"/>
      <c r="BD86" s="83"/>
      <c r="BE86" s="83"/>
      <c r="BF86" s="83"/>
      <c r="BG86" s="83"/>
      <c r="BH86" s="83"/>
      <c r="BI86" s="83"/>
      <c r="BJ86" s="83"/>
      <c r="BK86" s="83"/>
      <c r="BL86" s="83"/>
    </row>
    <row r="87" spans="2:64" s="2" customFormat="1">
      <c r="B87" s="47"/>
      <c r="C87" s="48"/>
      <c r="D87" s="47"/>
      <c r="E87" s="41"/>
      <c r="M87" s="83"/>
      <c r="N87" s="83"/>
      <c r="O87" s="83"/>
      <c r="P87" s="83"/>
      <c r="Q87" s="83"/>
      <c r="R87" s="83"/>
      <c r="S87" s="83"/>
      <c r="T87" s="83"/>
      <c r="U87" s="83"/>
      <c r="V87" s="83"/>
      <c r="W87" s="83"/>
      <c r="X87" s="83"/>
      <c r="Y87" s="83"/>
      <c r="Z87" s="83"/>
      <c r="AA87" s="83"/>
      <c r="AB87" s="83"/>
      <c r="AC87" s="83"/>
      <c r="AD87" s="83"/>
      <c r="AE87" s="83"/>
      <c r="AF87" s="83"/>
      <c r="AG87" s="83"/>
      <c r="AH87" s="83"/>
      <c r="AI87" s="83"/>
      <c r="AJ87" s="83"/>
      <c r="AK87" s="83"/>
      <c r="AL87" s="83"/>
      <c r="AM87" s="83"/>
      <c r="AN87" s="83"/>
      <c r="AO87" s="83"/>
      <c r="AP87" s="83"/>
      <c r="AQ87" s="83"/>
      <c r="AR87" s="83"/>
      <c r="AS87" s="83"/>
      <c r="AT87" s="83"/>
      <c r="AU87" s="83"/>
      <c r="AV87" s="83"/>
      <c r="AW87" s="83"/>
      <c r="AX87" s="83"/>
      <c r="AY87" s="83"/>
      <c r="AZ87" s="83"/>
      <c r="BA87" s="83"/>
      <c r="BB87" s="83"/>
      <c r="BC87" s="83"/>
      <c r="BD87" s="83"/>
      <c r="BE87" s="83"/>
      <c r="BF87" s="83"/>
      <c r="BG87" s="83"/>
      <c r="BH87" s="83"/>
      <c r="BI87" s="83"/>
      <c r="BJ87" s="83"/>
      <c r="BK87" s="83"/>
      <c r="BL87" s="83"/>
    </row>
    <row r="88" spans="2:64" s="2" customFormat="1">
      <c r="B88" s="47"/>
      <c r="C88" s="48"/>
      <c r="D88" s="47"/>
      <c r="E88" s="41"/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  <c r="AI88" s="83"/>
      <c r="AJ88" s="83"/>
      <c r="AK88" s="83"/>
      <c r="AL88" s="83"/>
      <c r="AM88" s="83"/>
      <c r="AN88" s="83"/>
      <c r="AO88" s="83"/>
      <c r="AP88" s="83"/>
      <c r="AQ88" s="83"/>
      <c r="AR88" s="83"/>
      <c r="AS88" s="83"/>
      <c r="AT88" s="83"/>
      <c r="AU88" s="83"/>
      <c r="AV88" s="83"/>
      <c r="AW88" s="83"/>
      <c r="AX88" s="83"/>
      <c r="AY88" s="83"/>
      <c r="AZ88" s="83"/>
      <c r="BA88" s="83"/>
      <c r="BB88" s="83"/>
      <c r="BC88" s="83"/>
      <c r="BD88" s="83"/>
      <c r="BE88" s="83"/>
      <c r="BF88" s="83"/>
      <c r="BG88" s="83"/>
      <c r="BH88" s="83"/>
      <c r="BI88" s="83"/>
      <c r="BJ88" s="83"/>
      <c r="BK88" s="83"/>
      <c r="BL88" s="83"/>
    </row>
    <row r="89" spans="2:64" s="2" customFormat="1">
      <c r="B89" s="47"/>
      <c r="C89" s="48"/>
      <c r="D89" s="47"/>
      <c r="E89" s="41"/>
      <c r="M89" s="83"/>
      <c r="N89" s="83"/>
      <c r="O89" s="83"/>
      <c r="P89" s="83"/>
      <c r="Q89" s="83"/>
      <c r="R89" s="83"/>
      <c r="S89" s="83"/>
      <c r="T89" s="83"/>
      <c r="U89" s="83"/>
      <c r="V89" s="83"/>
      <c r="W89" s="83"/>
      <c r="X89" s="83"/>
      <c r="Y89" s="83"/>
      <c r="Z89" s="83"/>
      <c r="AA89" s="83"/>
      <c r="AB89" s="83"/>
      <c r="AC89" s="83"/>
      <c r="AD89" s="83"/>
      <c r="AE89" s="83"/>
      <c r="AF89" s="83"/>
      <c r="AG89" s="83"/>
      <c r="AH89" s="83"/>
      <c r="AI89" s="83"/>
      <c r="AJ89" s="83"/>
      <c r="AK89" s="83"/>
      <c r="AL89" s="83"/>
      <c r="AM89" s="83"/>
      <c r="AN89" s="83"/>
      <c r="AO89" s="83"/>
      <c r="AP89" s="83"/>
      <c r="AQ89" s="83"/>
      <c r="AR89" s="83"/>
      <c r="AS89" s="83"/>
      <c r="AT89" s="83"/>
      <c r="AU89" s="83"/>
      <c r="AV89" s="83"/>
      <c r="AW89" s="83"/>
      <c r="AX89" s="83"/>
      <c r="AY89" s="83"/>
      <c r="AZ89" s="83"/>
      <c r="BA89" s="83"/>
      <c r="BB89" s="83"/>
      <c r="BC89" s="83"/>
      <c r="BD89" s="83"/>
      <c r="BE89" s="83"/>
      <c r="BF89" s="83"/>
      <c r="BG89" s="83"/>
      <c r="BH89" s="83"/>
      <c r="BI89" s="83"/>
      <c r="BJ89" s="83"/>
      <c r="BK89" s="83"/>
      <c r="BL89" s="83"/>
    </row>
    <row r="90" spans="2:64" s="2" customFormat="1">
      <c r="B90" s="12"/>
      <c r="D90" s="43"/>
      <c r="E90" s="41"/>
      <c r="M90" s="83"/>
      <c r="N90" s="83"/>
      <c r="O90" s="83"/>
      <c r="P90" s="83"/>
      <c r="Q90" s="83"/>
      <c r="R90" s="83"/>
      <c r="S90" s="83"/>
      <c r="T90" s="83"/>
      <c r="U90" s="83"/>
      <c r="V90" s="83"/>
      <c r="W90" s="83"/>
      <c r="X90" s="83"/>
      <c r="Y90" s="83"/>
      <c r="Z90" s="83"/>
      <c r="AA90" s="83"/>
      <c r="AB90" s="83"/>
      <c r="AC90" s="83"/>
      <c r="AD90" s="83"/>
      <c r="AE90" s="83"/>
      <c r="AF90" s="83"/>
      <c r="AG90" s="83"/>
      <c r="AH90" s="83"/>
      <c r="AI90" s="83"/>
      <c r="AJ90" s="83"/>
      <c r="AK90" s="83"/>
      <c r="AL90" s="83"/>
      <c r="AM90" s="83"/>
      <c r="AN90" s="83"/>
      <c r="AO90" s="83"/>
      <c r="AP90" s="83"/>
      <c r="AQ90" s="83"/>
      <c r="AR90" s="83"/>
      <c r="AS90" s="83"/>
      <c r="AT90" s="83"/>
      <c r="AU90" s="83"/>
      <c r="AV90" s="83"/>
      <c r="AW90" s="83"/>
      <c r="AX90" s="83"/>
      <c r="AY90" s="83"/>
      <c r="AZ90" s="83"/>
      <c r="BA90" s="83"/>
      <c r="BB90" s="83"/>
      <c r="BC90" s="83"/>
      <c r="BD90" s="83"/>
      <c r="BE90" s="83"/>
      <c r="BF90" s="83"/>
      <c r="BG90" s="83"/>
      <c r="BH90" s="83"/>
      <c r="BI90" s="83"/>
      <c r="BJ90" s="83"/>
      <c r="BK90" s="83"/>
      <c r="BL90" s="83"/>
    </row>
    <row r="91" spans="2:64" s="2" customFormat="1">
      <c r="B91" s="12"/>
      <c r="D91" s="43"/>
      <c r="E91" s="41"/>
      <c r="M91" s="83"/>
      <c r="N91" s="83"/>
      <c r="O91" s="83"/>
      <c r="P91" s="83"/>
      <c r="Q91" s="83"/>
      <c r="R91" s="83"/>
      <c r="S91" s="83"/>
      <c r="T91" s="83"/>
      <c r="U91" s="83"/>
      <c r="V91" s="83"/>
      <c r="W91" s="83"/>
      <c r="X91" s="83"/>
      <c r="Y91" s="83"/>
      <c r="Z91" s="83"/>
      <c r="AA91" s="83"/>
      <c r="AB91" s="83"/>
      <c r="AC91" s="83"/>
      <c r="AD91" s="83"/>
      <c r="AE91" s="83"/>
      <c r="AF91" s="83"/>
      <c r="AG91" s="83"/>
      <c r="AH91" s="83"/>
      <c r="AI91" s="83"/>
      <c r="AJ91" s="83"/>
      <c r="AK91" s="83"/>
      <c r="AL91" s="83"/>
      <c r="AM91" s="83"/>
      <c r="AN91" s="83"/>
      <c r="AO91" s="83"/>
      <c r="AP91" s="83"/>
      <c r="AQ91" s="83"/>
      <c r="AR91" s="83"/>
      <c r="AS91" s="83"/>
      <c r="AT91" s="83"/>
      <c r="AU91" s="83"/>
      <c r="AV91" s="83"/>
      <c r="AW91" s="83"/>
      <c r="AX91" s="83"/>
      <c r="AY91" s="83"/>
      <c r="AZ91" s="83"/>
      <c r="BA91" s="83"/>
      <c r="BB91" s="83"/>
      <c r="BC91" s="83"/>
      <c r="BD91" s="83"/>
      <c r="BE91" s="83"/>
      <c r="BF91" s="83"/>
      <c r="BG91" s="83"/>
      <c r="BH91" s="83"/>
      <c r="BI91" s="83"/>
      <c r="BJ91" s="83"/>
      <c r="BK91" s="83"/>
      <c r="BL91" s="83"/>
    </row>
    <row r="92" spans="2:64" s="2" customFormat="1">
      <c r="B92" s="12"/>
      <c r="D92" s="43"/>
      <c r="E92" s="41"/>
      <c r="M92" s="83"/>
      <c r="N92" s="83"/>
      <c r="O92" s="83"/>
      <c r="P92" s="83"/>
      <c r="Q92" s="83"/>
      <c r="R92" s="83"/>
      <c r="S92" s="83"/>
      <c r="T92" s="83"/>
      <c r="U92" s="83"/>
      <c r="V92" s="83"/>
      <c r="W92" s="83"/>
      <c r="X92" s="83"/>
      <c r="Y92" s="83"/>
      <c r="Z92" s="83"/>
      <c r="AA92" s="83"/>
      <c r="AB92" s="83"/>
      <c r="AC92" s="83"/>
      <c r="AD92" s="83"/>
      <c r="AE92" s="83"/>
      <c r="AF92" s="83"/>
      <c r="AG92" s="83"/>
      <c r="AH92" s="83"/>
      <c r="AI92" s="83"/>
      <c r="AJ92" s="83"/>
      <c r="AK92" s="83"/>
      <c r="AL92" s="83"/>
      <c r="AM92" s="83"/>
      <c r="AN92" s="83"/>
      <c r="AO92" s="83"/>
      <c r="AP92" s="83"/>
      <c r="AQ92" s="83"/>
      <c r="AR92" s="83"/>
      <c r="AS92" s="83"/>
      <c r="AT92" s="83"/>
      <c r="AU92" s="83"/>
      <c r="AV92" s="83"/>
      <c r="AW92" s="83"/>
      <c r="AX92" s="83"/>
      <c r="AY92" s="83"/>
      <c r="AZ92" s="83"/>
      <c r="BA92" s="83"/>
      <c r="BB92" s="83"/>
      <c r="BC92" s="83"/>
      <c r="BD92" s="83"/>
      <c r="BE92" s="83"/>
      <c r="BF92" s="83"/>
      <c r="BG92" s="83"/>
      <c r="BH92" s="83"/>
      <c r="BI92" s="83"/>
      <c r="BJ92" s="83"/>
      <c r="BK92" s="83"/>
      <c r="BL92" s="83"/>
    </row>
    <row r="93" spans="2:64" s="2" customFormat="1">
      <c r="B93" s="12"/>
      <c r="D93" s="43"/>
      <c r="E93" s="41"/>
      <c r="M93" s="83"/>
      <c r="N93" s="83"/>
      <c r="O93" s="83"/>
      <c r="P93" s="83"/>
      <c r="Q93" s="83"/>
      <c r="R93" s="83"/>
      <c r="S93" s="83"/>
      <c r="T93" s="83"/>
      <c r="U93" s="83"/>
      <c r="V93" s="83"/>
      <c r="W93" s="83"/>
      <c r="X93" s="83"/>
      <c r="Y93" s="83"/>
      <c r="Z93" s="83"/>
      <c r="AA93" s="83"/>
      <c r="AB93" s="83"/>
      <c r="AC93" s="83"/>
      <c r="AD93" s="83"/>
      <c r="AE93" s="83"/>
      <c r="AF93" s="83"/>
      <c r="AG93" s="83"/>
      <c r="AH93" s="83"/>
      <c r="AI93" s="83"/>
      <c r="AJ93" s="83"/>
      <c r="AK93" s="83"/>
      <c r="AL93" s="83"/>
      <c r="AM93" s="83"/>
      <c r="AN93" s="83"/>
      <c r="AO93" s="83"/>
      <c r="AP93" s="83"/>
      <c r="AQ93" s="83"/>
      <c r="AR93" s="83"/>
      <c r="AS93" s="83"/>
      <c r="AT93" s="83"/>
      <c r="AU93" s="83"/>
      <c r="AV93" s="83"/>
      <c r="AW93" s="83"/>
      <c r="AX93" s="83"/>
      <c r="AY93" s="83"/>
      <c r="AZ93" s="83"/>
      <c r="BA93" s="83"/>
      <c r="BB93" s="83"/>
      <c r="BC93" s="83"/>
      <c r="BD93" s="83"/>
      <c r="BE93" s="83"/>
      <c r="BF93" s="83"/>
      <c r="BG93" s="83"/>
      <c r="BH93" s="83"/>
      <c r="BI93" s="83"/>
      <c r="BJ93" s="83"/>
      <c r="BK93" s="83"/>
      <c r="BL93" s="83"/>
    </row>
    <row r="94" spans="2:64" s="2" customFormat="1">
      <c r="B94" s="12"/>
      <c r="D94" s="43"/>
      <c r="E94" s="41"/>
      <c r="M94" s="83"/>
      <c r="N94" s="83"/>
      <c r="O94" s="83"/>
      <c r="P94" s="83"/>
      <c r="Q94" s="83"/>
      <c r="R94" s="83"/>
      <c r="S94" s="83"/>
      <c r="T94" s="83"/>
      <c r="U94" s="83"/>
      <c r="V94" s="83"/>
      <c r="W94" s="83"/>
      <c r="X94" s="83"/>
      <c r="Y94" s="83"/>
      <c r="Z94" s="83"/>
      <c r="AA94" s="83"/>
      <c r="AB94" s="83"/>
      <c r="AC94" s="83"/>
      <c r="AD94" s="83"/>
      <c r="AE94" s="83"/>
      <c r="AF94" s="83"/>
      <c r="AG94" s="83"/>
      <c r="AH94" s="83"/>
      <c r="AI94" s="83"/>
      <c r="AJ94" s="83"/>
      <c r="AK94" s="83"/>
      <c r="AL94" s="83"/>
      <c r="AM94" s="83"/>
      <c r="AN94" s="83"/>
      <c r="AO94" s="83"/>
      <c r="AP94" s="83"/>
      <c r="AQ94" s="83"/>
      <c r="AR94" s="83"/>
      <c r="AS94" s="83"/>
      <c r="AT94" s="83"/>
      <c r="AU94" s="83"/>
      <c r="AV94" s="83"/>
      <c r="AW94" s="83"/>
      <c r="AX94" s="83"/>
      <c r="AY94" s="83"/>
      <c r="AZ94" s="83"/>
      <c r="BA94" s="83"/>
      <c r="BB94" s="83"/>
      <c r="BC94" s="83"/>
      <c r="BD94" s="83"/>
      <c r="BE94" s="83"/>
      <c r="BF94" s="83"/>
      <c r="BG94" s="83"/>
      <c r="BH94" s="83"/>
      <c r="BI94" s="83"/>
      <c r="BJ94" s="83"/>
      <c r="BK94" s="83"/>
      <c r="BL94" s="83"/>
    </row>
    <row r="95" spans="2:64" s="2" customFormat="1">
      <c r="B95" s="12"/>
      <c r="D95" s="43"/>
      <c r="E95" s="41"/>
      <c r="M95" s="83"/>
      <c r="N95" s="83"/>
      <c r="O95" s="83"/>
      <c r="P95" s="83"/>
      <c r="Q95" s="83"/>
      <c r="R95" s="83"/>
      <c r="S95" s="83"/>
      <c r="T95" s="83"/>
      <c r="U95" s="83"/>
      <c r="V95" s="83"/>
      <c r="W95" s="83"/>
      <c r="X95" s="83"/>
      <c r="Y95" s="83"/>
      <c r="Z95" s="83"/>
      <c r="AA95" s="83"/>
      <c r="AB95" s="83"/>
      <c r="AC95" s="83"/>
      <c r="AD95" s="83"/>
      <c r="AE95" s="83"/>
      <c r="AF95" s="83"/>
      <c r="AG95" s="83"/>
      <c r="AH95" s="83"/>
      <c r="AI95" s="83"/>
      <c r="AJ95" s="83"/>
      <c r="AK95" s="83"/>
      <c r="AL95" s="83"/>
      <c r="AM95" s="83"/>
      <c r="AN95" s="83"/>
      <c r="AO95" s="83"/>
      <c r="AP95" s="83"/>
      <c r="AQ95" s="83"/>
      <c r="AR95" s="83"/>
      <c r="AS95" s="83"/>
      <c r="AT95" s="83"/>
      <c r="AU95" s="83"/>
      <c r="AV95" s="83"/>
      <c r="AW95" s="83"/>
      <c r="AX95" s="83"/>
      <c r="AY95" s="83"/>
      <c r="AZ95" s="83"/>
      <c r="BA95" s="83"/>
      <c r="BB95" s="83"/>
      <c r="BC95" s="83"/>
      <c r="BD95" s="83"/>
      <c r="BE95" s="83"/>
      <c r="BF95" s="83"/>
      <c r="BG95" s="83"/>
      <c r="BH95" s="83"/>
      <c r="BI95" s="83"/>
      <c r="BJ95" s="83"/>
      <c r="BK95" s="83"/>
      <c r="BL95" s="83"/>
    </row>
    <row r="96" spans="2:64" s="2" customFormat="1">
      <c r="B96" s="12"/>
      <c r="D96" s="43"/>
      <c r="E96" s="41"/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83"/>
      <c r="X96" s="83"/>
      <c r="Y96" s="83"/>
      <c r="Z96" s="83"/>
      <c r="AA96" s="83"/>
      <c r="AB96" s="83"/>
      <c r="AC96" s="83"/>
      <c r="AD96" s="83"/>
      <c r="AE96" s="83"/>
      <c r="AF96" s="83"/>
      <c r="AG96" s="83"/>
      <c r="AH96" s="83"/>
      <c r="AI96" s="83"/>
      <c r="AJ96" s="83"/>
      <c r="AK96" s="83"/>
      <c r="AL96" s="83"/>
      <c r="AM96" s="83"/>
      <c r="AN96" s="83"/>
      <c r="AO96" s="83"/>
      <c r="AP96" s="83"/>
      <c r="AQ96" s="83"/>
      <c r="AR96" s="83"/>
      <c r="AS96" s="83"/>
      <c r="AT96" s="83"/>
      <c r="AU96" s="83"/>
      <c r="AV96" s="83"/>
      <c r="AW96" s="83"/>
      <c r="AX96" s="83"/>
      <c r="AY96" s="83"/>
      <c r="AZ96" s="83"/>
      <c r="BA96" s="83"/>
      <c r="BB96" s="83"/>
      <c r="BC96" s="83"/>
      <c r="BD96" s="83"/>
      <c r="BE96" s="83"/>
      <c r="BF96" s="83"/>
      <c r="BG96" s="83"/>
      <c r="BH96" s="83"/>
      <c r="BI96" s="83"/>
      <c r="BJ96" s="83"/>
      <c r="BK96" s="83"/>
      <c r="BL96" s="83"/>
    </row>
    <row r="97" spans="2:64" s="2" customFormat="1">
      <c r="B97" s="12"/>
      <c r="D97" s="43"/>
      <c r="E97" s="41"/>
      <c r="M97" s="83"/>
      <c r="N97" s="83"/>
      <c r="O97" s="83"/>
      <c r="P97" s="83"/>
      <c r="Q97" s="83"/>
      <c r="R97" s="83"/>
      <c r="S97" s="83"/>
      <c r="T97" s="83"/>
      <c r="U97" s="83"/>
      <c r="V97" s="83"/>
      <c r="W97" s="83"/>
      <c r="X97" s="83"/>
      <c r="Y97" s="83"/>
      <c r="Z97" s="83"/>
      <c r="AA97" s="83"/>
      <c r="AB97" s="83"/>
      <c r="AC97" s="83"/>
      <c r="AD97" s="83"/>
      <c r="AE97" s="83"/>
      <c r="AF97" s="83"/>
      <c r="AG97" s="83"/>
      <c r="AH97" s="83"/>
      <c r="AI97" s="83"/>
      <c r="AJ97" s="83"/>
      <c r="AK97" s="83"/>
      <c r="AL97" s="83"/>
      <c r="AM97" s="83"/>
      <c r="AN97" s="83"/>
      <c r="AO97" s="83"/>
      <c r="AP97" s="83"/>
      <c r="AQ97" s="83"/>
      <c r="AR97" s="83"/>
      <c r="AS97" s="83"/>
      <c r="AT97" s="83"/>
      <c r="AU97" s="83"/>
      <c r="AV97" s="83"/>
      <c r="AW97" s="83"/>
      <c r="AX97" s="83"/>
      <c r="AY97" s="83"/>
      <c r="AZ97" s="83"/>
      <c r="BA97" s="83"/>
      <c r="BB97" s="83"/>
      <c r="BC97" s="83"/>
      <c r="BD97" s="83"/>
      <c r="BE97" s="83"/>
      <c r="BF97" s="83"/>
      <c r="BG97" s="83"/>
      <c r="BH97" s="83"/>
      <c r="BI97" s="83"/>
      <c r="BJ97" s="83"/>
      <c r="BK97" s="83"/>
      <c r="BL97" s="83"/>
    </row>
    <row r="98" spans="2:64" s="2" customFormat="1">
      <c r="B98" s="12"/>
      <c r="D98" s="43"/>
      <c r="E98" s="41"/>
      <c r="M98" s="83"/>
      <c r="N98" s="83"/>
      <c r="O98" s="83"/>
      <c r="P98" s="83"/>
      <c r="Q98" s="83"/>
      <c r="R98" s="83"/>
      <c r="S98" s="83"/>
      <c r="T98" s="83"/>
      <c r="U98" s="83"/>
      <c r="V98" s="83"/>
      <c r="W98" s="83"/>
      <c r="X98" s="83"/>
      <c r="Y98" s="83"/>
      <c r="Z98" s="83"/>
      <c r="AA98" s="83"/>
      <c r="AB98" s="83"/>
      <c r="AC98" s="83"/>
      <c r="AD98" s="83"/>
      <c r="AE98" s="83"/>
      <c r="AF98" s="83"/>
      <c r="AG98" s="83"/>
      <c r="AH98" s="83"/>
      <c r="AI98" s="83"/>
      <c r="AJ98" s="83"/>
      <c r="AK98" s="83"/>
      <c r="AL98" s="83"/>
      <c r="AM98" s="83"/>
      <c r="AN98" s="83"/>
      <c r="AO98" s="83"/>
      <c r="AP98" s="83"/>
      <c r="AQ98" s="83"/>
      <c r="AR98" s="83"/>
      <c r="AS98" s="83"/>
      <c r="AT98" s="83"/>
      <c r="AU98" s="83"/>
      <c r="AV98" s="83"/>
      <c r="AW98" s="83"/>
      <c r="AX98" s="83"/>
      <c r="AY98" s="83"/>
      <c r="AZ98" s="83"/>
      <c r="BA98" s="83"/>
      <c r="BB98" s="83"/>
      <c r="BC98" s="83"/>
      <c r="BD98" s="83"/>
      <c r="BE98" s="83"/>
      <c r="BF98" s="83"/>
      <c r="BG98" s="83"/>
      <c r="BH98" s="83"/>
      <c r="BI98" s="83"/>
      <c r="BJ98" s="83"/>
      <c r="BK98" s="83"/>
      <c r="BL98" s="83"/>
    </row>
    <row r="99" spans="2:64" s="2" customFormat="1">
      <c r="B99" s="12"/>
      <c r="D99" s="43"/>
      <c r="E99" s="41"/>
      <c r="M99" s="83"/>
      <c r="N99" s="83"/>
      <c r="O99" s="83"/>
      <c r="P99" s="83"/>
      <c r="Q99" s="83"/>
      <c r="R99" s="83"/>
      <c r="S99" s="83"/>
      <c r="T99" s="83"/>
      <c r="U99" s="83"/>
      <c r="V99" s="83"/>
      <c r="W99" s="83"/>
      <c r="X99" s="83"/>
      <c r="Y99" s="83"/>
      <c r="Z99" s="83"/>
      <c r="AA99" s="83"/>
      <c r="AB99" s="83"/>
      <c r="AC99" s="83"/>
      <c r="AD99" s="83"/>
      <c r="AE99" s="83"/>
      <c r="AF99" s="83"/>
      <c r="AG99" s="83"/>
      <c r="AH99" s="83"/>
      <c r="AI99" s="83"/>
      <c r="AJ99" s="83"/>
      <c r="AK99" s="83"/>
      <c r="AL99" s="83"/>
      <c r="AM99" s="83"/>
      <c r="AN99" s="83"/>
      <c r="AO99" s="83"/>
      <c r="AP99" s="83"/>
      <c r="AQ99" s="83"/>
      <c r="AR99" s="83"/>
      <c r="AS99" s="83"/>
      <c r="AT99" s="83"/>
      <c r="AU99" s="83"/>
      <c r="AV99" s="83"/>
      <c r="AW99" s="83"/>
      <c r="AX99" s="83"/>
      <c r="AY99" s="83"/>
      <c r="AZ99" s="83"/>
      <c r="BA99" s="83"/>
      <c r="BB99" s="83"/>
      <c r="BC99" s="83"/>
      <c r="BD99" s="83"/>
      <c r="BE99" s="83"/>
      <c r="BF99" s="83"/>
      <c r="BG99" s="83"/>
      <c r="BH99" s="83"/>
      <c r="BI99" s="83"/>
      <c r="BJ99" s="83"/>
      <c r="BK99" s="83"/>
      <c r="BL99" s="83"/>
    </row>
    <row r="100" spans="2:64" s="2" customFormat="1">
      <c r="B100" s="12"/>
      <c r="D100" s="43"/>
      <c r="E100" s="41"/>
      <c r="M100" s="83"/>
      <c r="N100" s="83"/>
      <c r="O100" s="83"/>
      <c r="P100" s="83"/>
      <c r="Q100" s="83"/>
      <c r="R100" s="83"/>
      <c r="S100" s="83"/>
      <c r="T100" s="83"/>
      <c r="U100" s="83"/>
      <c r="V100" s="83"/>
      <c r="W100" s="83"/>
      <c r="X100" s="83"/>
      <c r="Y100" s="83"/>
      <c r="Z100" s="83"/>
      <c r="AA100" s="83"/>
      <c r="AB100" s="83"/>
      <c r="AC100" s="83"/>
      <c r="AD100" s="83"/>
      <c r="AE100" s="83"/>
      <c r="AF100" s="83"/>
      <c r="AG100" s="83"/>
      <c r="AH100" s="83"/>
      <c r="AI100" s="83"/>
      <c r="AJ100" s="83"/>
      <c r="AK100" s="83"/>
      <c r="AL100" s="83"/>
      <c r="AM100" s="83"/>
      <c r="AN100" s="83"/>
      <c r="AO100" s="83"/>
      <c r="AP100" s="83"/>
      <c r="AQ100" s="83"/>
      <c r="AR100" s="83"/>
      <c r="AS100" s="83"/>
      <c r="AT100" s="83"/>
      <c r="AU100" s="83"/>
      <c r="AV100" s="83"/>
      <c r="AW100" s="83"/>
      <c r="AX100" s="83"/>
      <c r="AY100" s="83"/>
      <c r="AZ100" s="83"/>
      <c r="BA100" s="83"/>
      <c r="BB100" s="83"/>
      <c r="BC100" s="83"/>
      <c r="BD100" s="83"/>
      <c r="BE100" s="83"/>
      <c r="BF100" s="83"/>
      <c r="BG100" s="83"/>
      <c r="BH100" s="83"/>
      <c r="BI100" s="83"/>
      <c r="BJ100" s="83"/>
      <c r="BK100" s="83"/>
      <c r="BL100" s="83"/>
    </row>
    <row r="101" spans="2:64" s="2" customFormat="1">
      <c r="B101" s="12"/>
      <c r="D101" s="43"/>
      <c r="E101" s="41"/>
      <c r="M101" s="83"/>
      <c r="N101" s="83"/>
      <c r="O101" s="83"/>
      <c r="P101" s="83"/>
      <c r="Q101" s="83"/>
      <c r="R101" s="83"/>
      <c r="S101" s="83"/>
      <c r="T101" s="83"/>
      <c r="U101" s="83"/>
      <c r="V101" s="83"/>
      <c r="W101" s="83"/>
      <c r="X101" s="83"/>
      <c r="Y101" s="83"/>
      <c r="Z101" s="83"/>
      <c r="AA101" s="83"/>
      <c r="AB101" s="83"/>
      <c r="AC101" s="83"/>
      <c r="AD101" s="83"/>
      <c r="AE101" s="83"/>
      <c r="AF101" s="83"/>
      <c r="AG101" s="83"/>
      <c r="AH101" s="83"/>
      <c r="AI101" s="83"/>
      <c r="AJ101" s="83"/>
      <c r="AK101" s="83"/>
      <c r="AL101" s="83"/>
      <c r="AM101" s="83"/>
      <c r="AN101" s="83"/>
      <c r="AO101" s="83"/>
      <c r="AP101" s="83"/>
      <c r="AQ101" s="83"/>
      <c r="AR101" s="83"/>
      <c r="AS101" s="83"/>
      <c r="AT101" s="83"/>
      <c r="AU101" s="83"/>
      <c r="AV101" s="83"/>
      <c r="AW101" s="83"/>
      <c r="AX101" s="83"/>
      <c r="AY101" s="83"/>
      <c r="AZ101" s="83"/>
      <c r="BA101" s="83"/>
      <c r="BB101" s="83"/>
      <c r="BC101" s="83"/>
      <c r="BD101" s="83"/>
      <c r="BE101" s="83"/>
      <c r="BF101" s="83"/>
      <c r="BG101" s="83"/>
      <c r="BH101" s="83"/>
      <c r="BI101" s="83"/>
      <c r="BJ101" s="83"/>
      <c r="BK101" s="83"/>
      <c r="BL101" s="83"/>
    </row>
    <row r="102" spans="2:64" s="2" customFormat="1">
      <c r="B102" s="12"/>
      <c r="D102" s="43"/>
      <c r="E102" s="41"/>
      <c r="M102" s="83"/>
      <c r="N102" s="83"/>
      <c r="O102" s="83"/>
      <c r="P102" s="83"/>
      <c r="Q102" s="83"/>
      <c r="R102" s="83"/>
      <c r="S102" s="83"/>
      <c r="T102" s="83"/>
      <c r="U102" s="83"/>
      <c r="V102" s="83"/>
      <c r="W102" s="83"/>
      <c r="X102" s="83"/>
      <c r="Y102" s="83"/>
      <c r="Z102" s="83"/>
      <c r="AA102" s="83"/>
      <c r="AB102" s="83"/>
      <c r="AC102" s="83"/>
      <c r="AD102" s="83"/>
      <c r="AE102" s="83"/>
      <c r="AF102" s="83"/>
      <c r="AG102" s="83"/>
      <c r="AH102" s="83"/>
      <c r="AI102" s="83"/>
      <c r="AJ102" s="83"/>
      <c r="AK102" s="83"/>
      <c r="AL102" s="83"/>
      <c r="AM102" s="83"/>
      <c r="AN102" s="83"/>
      <c r="AO102" s="83"/>
      <c r="AP102" s="83"/>
      <c r="AQ102" s="83"/>
      <c r="AR102" s="83"/>
      <c r="AS102" s="83"/>
      <c r="AT102" s="83"/>
      <c r="AU102" s="83"/>
      <c r="AV102" s="83"/>
      <c r="AW102" s="83"/>
      <c r="AX102" s="83"/>
      <c r="AY102" s="83"/>
      <c r="AZ102" s="83"/>
      <c r="BA102" s="83"/>
      <c r="BB102" s="83"/>
      <c r="BC102" s="83"/>
      <c r="BD102" s="83"/>
      <c r="BE102" s="83"/>
      <c r="BF102" s="83"/>
      <c r="BG102" s="83"/>
      <c r="BH102" s="83"/>
      <c r="BI102" s="83"/>
      <c r="BJ102" s="83"/>
      <c r="BK102" s="83"/>
      <c r="BL102" s="83"/>
    </row>
    <row r="103" spans="2:64" s="2" customFormat="1">
      <c r="B103" s="12"/>
      <c r="D103" s="43"/>
      <c r="E103" s="41"/>
      <c r="M103" s="83"/>
      <c r="N103" s="83"/>
      <c r="O103" s="83"/>
      <c r="P103" s="83"/>
      <c r="Q103" s="83"/>
      <c r="R103" s="83"/>
      <c r="S103" s="83"/>
      <c r="T103" s="83"/>
      <c r="U103" s="83"/>
      <c r="V103" s="83"/>
      <c r="W103" s="83"/>
      <c r="X103" s="83"/>
      <c r="Y103" s="83"/>
      <c r="Z103" s="83"/>
      <c r="AA103" s="83"/>
      <c r="AB103" s="83"/>
      <c r="AC103" s="83"/>
      <c r="AD103" s="83"/>
      <c r="AE103" s="83"/>
      <c r="AF103" s="83"/>
      <c r="AG103" s="83"/>
      <c r="AH103" s="83"/>
      <c r="AI103" s="83"/>
      <c r="AJ103" s="83"/>
      <c r="AK103" s="83"/>
      <c r="AL103" s="83"/>
      <c r="AM103" s="83"/>
      <c r="AN103" s="83"/>
      <c r="AO103" s="83"/>
      <c r="AP103" s="83"/>
      <c r="AQ103" s="83"/>
      <c r="AR103" s="83"/>
      <c r="AS103" s="83"/>
      <c r="AT103" s="83"/>
      <c r="AU103" s="83"/>
      <c r="AV103" s="83"/>
      <c r="AW103" s="83"/>
      <c r="AX103" s="83"/>
      <c r="AY103" s="83"/>
      <c r="AZ103" s="83"/>
      <c r="BA103" s="83"/>
      <c r="BB103" s="83"/>
      <c r="BC103" s="83"/>
      <c r="BD103" s="83"/>
      <c r="BE103" s="83"/>
      <c r="BF103" s="83"/>
      <c r="BG103" s="83"/>
      <c r="BH103" s="83"/>
      <c r="BI103" s="83"/>
      <c r="BJ103" s="83"/>
      <c r="BK103" s="83"/>
      <c r="BL103" s="83"/>
    </row>
    <row r="104" spans="2:64" s="2" customFormat="1">
      <c r="B104" s="12"/>
      <c r="D104" s="43"/>
      <c r="E104" s="41"/>
      <c r="M104" s="83"/>
      <c r="N104" s="83"/>
      <c r="O104" s="83"/>
      <c r="P104" s="83"/>
      <c r="Q104" s="83"/>
      <c r="R104" s="83"/>
      <c r="S104" s="83"/>
      <c r="T104" s="83"/>
      <c r="U104" s="83"/>
      <c r="V104" s="83"/>
      <c r="W104" s="83"/>
      <c r="X104" s="83"/>
      <c r="Y104" s="83"/>
      <c r="Z104" s="83"/>
      <c r="AA104" s="83"/>
      <c r="AB104" s="83"/>
      <c r="AC104" s="83"/>
      <c r="AD104" s="83"/>
      <c r="AE104" s="83"/>
      <c r="AF104" s="83"/>
      <c r="AG104" s="83"/>
      <c r="AH104" s="83"/>
      <c r="AI104" s="83"/>
      <c r="AJ104" s="83"/>
      <c r="AK104" s="83"/>
      <c r="AL104" s="83"/>
      <c r="AM104" s="83"/>
      <c r="AN104" s="83"/>
      <c r="AO104" s="83"/>
      <c r="AP104" s="83"/>
      <c r="AQ104" s="83"/>
      <c r="AR104" s="83"/>
      <c r="AS104" s="83"/>
      <c r="AT104" s="83"/>
      <c r="AU104" s="83"/>
      <c r="AV104" s="83"/>
      <c r="AW104" s="83"/>
      <c r="AX104" s="83"/>
      <c r="AY104" s="83"/>
      <c r="AZ104" s="83"/>
      <c r="BA104" s="83"/>
      <c r="BB104" s="83"/>
      <c r="BC104" s="83"/>
      <c r="BD104" s="83"/>
      <c r="BE104" s="83"/>
      <c r="BF104" s="83"/>
      <c r="BG104" s="83"/>
      <c r="BH104" s="83"/>
      <c r="BI104" s="83"/>
      <c r="BJ104" s="83"/>
      <c r="BK104" s="83"/>
      <c r="BL104" s="83"/>
    </row>
    <row r="105" spans="2:64" s="2" customFormat="1">
      <c r="B105" s="12"/>
      <c r="D105" s="43"/>
      <c r="E105" s="41"/>
      <c r="M105" s="83"/>
      <c r="N105" s="83"/>
      <c r="O105" s="83"/>
      <c r="P105" s="83"/>
      <c r="Q105" s="83"/>
      <c r="R105" s="83"/>
      <c r="S105" s="83"/>
      <c r="T105" s="83"/>
      <c r="U105" s="83"/>
      <c r="V105" s="83"/>
      <c r="W105" s="83"/>
      <c r="X105" s="83"/>
      <c r="Y105" s="83"/>
      <c r="Z105" s="83"/>
      <c r="AA105" s="83"/>
      <c r="AB105" s="83"/>
      <c r="AC105" s="83"/>
      <c r="AD105" s="83"/>
      <c r="AE105" s="83"/>
      <c r="AF105" s="83"/>
      <c r="AG105" s="83"/>
      <c r="AH105" s="83"/>
      <c r="AI105" s="83"/>
      <c r="AJ105" s="83"/>
      <c r="AK105" s="83"/>
      <c r="AL105" s="83"/>
      <c r="AM105" s="83"/>
      <c r="AN105" s="83"/>
      <c r="AO105" s="83"/>
      <c r="AP105" s="83"/>
      <c r="AQ105" s="83"/>
      <c r="AR105" s="83"/>
      <c r="AS105" s="83"/>
      <c r="AT105" s="83"/>
      <c r="AU105" s="83"/>
      <c r="AV105" s="83"/>
      <c r="AW105" s="83"/>
      <c r="AX105" s="83"/>
      <c r="AY105" s="83"/>
      <c r="AZ105" s="83"/>
      <c r="BA105" s="83"/>
      <c r="BB105" s="83"/>
      <c r="BC105" s="83"/>
      <c r="BD105" s="83"/>
      <c r="BE105" s="83"/>
      <c r="BF105" s="83"/>
      <c r="BG105" s="83"/>
      <c r="BH105" s="83"/>
      <c r="BI105" s="83"/>
      <c r="BJ105" s="83"/>
      <c r="BK105" s="83"/>
      <c r="BL105" s="83"/>
    </row>
    <row r="106" spans="2:64" s="2" customFormat="1">
      <c r="B106" s="12"/>
      <c r="D106" s="43"/>
      <c r="E106" s="41"/>
      <c r="M106" s="83"/>
      <c r="N106" s="83"/>
      <c r="O106" s="83"/>
      <c r="P106" s="83"/>
      <c r="Q106" s="83"/>
      <c r="R106" s="83"/>
      <c r="S106" s="83"/>
      <c r="T106" s="83"/>
      <c r="U106" s="83"/>
      <c r="V106" s="83"/>
      <c r="W106" s="83"/>
      <c r="X106" s="83"/>
      <c r="Y106" s="83"/>
      <c r="Z106" s="83"/>
      <c r="AA106" s="83"/>
      <c r="AB106" s="83"/>
      <c r="AC106" s="83"/>
      <c r="AD106" s="83"/>
      <c r="AE106" s="83"/>
      <c r="AF106" s="83"/>
      <c r="AG106" s="83"/>
      <c r="AH106" s="83"/>
      <c r="AI106" s="83"/>
      <c r="AJ106" s="83"/>
      <c r="AK106" s="83"/>
      <c r="AL106" s="83"/>
      <c r="AM106" s="83"/>
      <c r="AN106" s="83"/>
      <c r="AO106" s="83"/>
      <c r="AP106" s="83"/>
      <c r="AQ106" s="83"/>
      <c r="AR106" s="83"/>
      <c r="AS106" s="83"/>
      <c r="AT106" s="83"/>
      <c r="AU106" s="83"/>
      <c r="AV106" s="83"/>
      <c r="AW106" s="83"/>
      <c r="AX106" s="83"/>
      <c r="AY106" s="83"/>
      <c r="AZ106" s="83"/>
      <c r="BA106" s="83"/>
      <c r="BB106" s="83"/>
      <c r="BC106" s="83"/>
      <c r="BD106" s="83"/>
      <c r="BE106" s="83"/>
      <c r="BF106" s="83"/>
      <c r="BG106" s="83"/>
      <c r="BH106" s="83"/>
      <c r="BI106" s="83"/>
      <c r="BJ106" s="83"/>
      <c r="BK106" s="83"/>
      <c r="BL106" s="83"/>
    </row>
    <row r="107" spans="2:64" s="2" customFormat="1">
      <c r="B107" s="12"/>
      <c r="D107" s="43"/>
      <c r="E107" s="41"/>
      <c r="M107" s="83"/>
      <c r="N107" s="83"/>
      <c r="O107" s="83"/>
      <c r="P107" s="83"/>
      <c r="Q107" s="83"/>
      <c r="R107" s="83"/>
      <c r="S107" s="83"/>
      <c r="T107" s="83"/>
      <c r="U107" s="83"/>
      <c r="V107" s="83"/>
      <c r="W107" s="83"/>
      <c r="X107" s="83"/>
      <c r="Y107" s="83"/>
      <c r="Z107" s="83"/>
      <c r="AA107" s="83"/>
      <c r="AB107" s="83"/>
      <c r="AC107" s="83"/>
      <c r="AD107" s="83"/>
      <c r="AE107" s="83"/>
      <c r="AF107" s="83"/>
      <c r="AG107" s="83"/>
      <c r="AH107" s="83"/>
      <c r="AI107" s="83"/>
      <c r="AJ107" s="83"/>
      <c r="AK107" s="83"/>
      <c r="AL107" s="83"/>
      <c r="AM107" s="83"/>
      <c r="AN107" s="83"/>
      <c r="AO107" s="83"/>
      <c r="AP107" s="83"/>
      <c r="AQ107" s="83"/>
      <c r="AR107" s="83"/>
      <c r="AS107" s="83"/>
      <c r="AT107" s="83"/>
      <c r="AU107" s="83"/>
      <c r="AV107" s="83"/>
      <c r="AW107" s="83"/>
      <c r="AX107" s="83"/>
      <c r="AY107" s="83"/>
      <c r="AZ107" s="83"/>
      <c r="BA107" s="83"/>
      <c r="BB107" s="83"/>
      <c r="BC107" s="83"/>
      <c r="BD107" s="83"/>
      <c r="BE107" s="83"/>
      <c r="BF107" s="83"/>
      <c r="BG107" s="83"/>
      <c r="BH107" s="83"/>
      <c r="BI107" s="83"/>
      <c r="BJ107" s="83"/>
      <c r="BK107" s="83"/>
      <c r="BL107" s="83"/>
    </row>
    <row r="108" spans="2:64" s="2" customFormat="1">
      <c r="B108" s="12"/>
      <c r="D108" s="43"/>
      <c r="E108" s="41"/>
      <c r="M108" s="83"/>
      <c r="N108" s="83"/>
      <c r="O108" s="83"/>
      <c r="P108" s="83"/>
      <c r="Q108" s="83"/>
      <c r="R108" s="83"/>
      <c r="S108" s="83"/>
      <c r="T108" s="83"/>
      <c r="U108" s="83"/>
      <c r="V108" s="83"/>
      <c r="W108" s="83"/>
      <c r="X108" s="83"/>
      <c r="Y108" s="83"/>
      <c r="Z108" s="83"/>
      <c r="AA108" s="83"/>
      <c r="AB108" s="83"/>
      <c r="AC108" s="83"/>
      <c r="AD108" s="83"/>
      <c r="AE108" s="83"/>
      <c r="AF108" s="83"/>
      <c r="AG108" s="83"/>
      <c r="AH108" s="83"/>
      <c r="AI108" s="83"/>
      <c r="AJ108" s="83"/>
      <c r="AK108" s="83"/>
      <c r="AL108" s="83"/>
      <c r="AM108" s="83"/>
      <c r="AN108" s="83"/>
      <c r="AO108" s="83"/>
      <c r="AP108" s="83"/>
      <c r="AQ108" s="83"/>
      <c r="AR108" s="83"/>
      <c r="AS108" s="83"/>
      <c r="AT108" s="83"/>
      <c r="AU108" s="83"/>
      <c r="AV108" s="83"/>
      <c r="AW108" s="83"/>
      <c r="AX108" s="83"/>
      <c r="AY108" s="83"/>
      <c r="AZ108" s="83"/>
      <c r="BA108" s="83"/>
      <c r="BB108" s="83"/>
      <c r="BC108" s="83"/>
      <c r="BD108" s="83"/>
      <c r="BE108" s="83"/>
      <c r="BF108" s="83"/>
      <c r="BG108" s="83"/>
      <c r="BH108" s="83"/>
      <c r="BI108" s="83"/>
      <c r="BJ108" s="83"/>
      <c r="BK108" s="83"/>
      <c r="BL108" s="83"/>
    </row>
    <row r="109" spans="2:64" s="2" customFormat="1">
      <c r="B109" s="12"/>
      <c r="D109" s="43"/>
      <c r="E109" s="41"/>
      <c r="M109" s="83"/>
      <c r="N109" s="83"/>
      <c r="O109" s="83"/>
      <c r="P109" s="83"/>
      <c r="Q109" s="83"/>
      <c r="R109" s="83"/>
      <c r="S109" s="83"/>
      <c r="T109" s="83"/>
      <c r="U109" s="83"/>
      <c r="V109" s="83"/>
      <c r="W109" s="83"/>
      <c r="X109" s="83"/>
      <c r="Y109" s="83"/>
      <c r="Z109" s="83"/>
      <c r="AA109" s="83"/>
      <c r="AB109" s="83"/>
      <c r="AC109" s="83"/>
      <c r="AD109" s="83"/>
      <c r="AE109" s="83"/>
      <c r="AF109" s="83"/>
      <c r="AG109" s="83"/>
      <c r="AH109" s="83"/>
      <c r="AI109" s="83"/>
      <c r="AJ109" s="83"/>
      <c r="AK109" s="83"/>
      <c r="AL109" s="83"/>
      <c r="AM109" s="83"/>
      <c r="AN109" s="83"/>
      <c r="AO109" s="83"/>
      <c r="AP109" s="83"/>
      <c r="AQ109" s="83"/>
      <c r="AR109" s="83"/>
      <c r="AS109" s="83"/>
      <c r="AT109" s="83"/>
      <c r="AU109" s="83"/>
      <c r="AV109" s="83"/>
      <c r="AW109" s="83"/>
      <c r="AX109" s="83"/>
      <c r="AY109" s="83"/>
      <c r="AZ109" s="83"/>
      <c r="BA109" s="83"/>
      <c r="BB109" s="83"/>
      <c r="BC109" s="83"/>
      <c r="BD109" s="83"/>
      <c r="BE109" s="83"/>
      <c r="BF109" s="83"/>
      <c r="BG109" s="83"/>
      <c r="BH109" s="83"/>
      <c r="BI109" s="83"/>
      <c r="BJ109" s="83"/>
      <c r="BK109" s="83"/>
      <c r="BL109" s="83"/>
    </row>
    <row r="110" spans="2:64" s="2" customFormat="1">
      <c r="B110" s="12"/>
      <c r="D110" s="43"/>
      <c r="E110" s="41"/>
      <c r="M110" s="83"/>
      <c r="N110" s="83"/>
      <c r="O110" s="83"/>
      <c r="P110" s="83"/>
      <c r="Q110" s="83"/>
      <c r="R110" s="83"/>
      <c r="S110" s="83"/>
      <c r="T110" s="83"/>
      <c r="U110" s="83"/>
      <c r="V110" s="83"/>
      <c r="W110" s="83"/>
      <c r="X110" s="83"/>
      <c r="Y110" s="83"/>
      <c r="Z110" s="83"/>
      <c r="AA110" s="83"/>
      <c r="AB110" s="83"/>
      <c r="AC110" s="83"/>
      <c r="AD110" s="83"/>
      <c r="AE110" s="83"/>
      <c r="AF110" s="83"/>
      <c r="AG110" s="83"/>
      <c r="AH110" s="83"/>
      <c r="AI110" s="83"/>
      <c r="AJ110" s="83"/>
      <c r="AK110" s="83"/>
      <c r="AL110" s="83"/>
      <c r="AM110" s="83"/>
      <c r="AN110" s="83"/>
      <c r="AO110" s="83"/>
      <c r="AP110" s="83"/>
      <c r="AQ110" s="83"/>
      <c r="AR110" s="83"/>
      <c r="AS110" s="83"/>
      <c r="AT110" s="83"/>
      <c r="AU110" s="83"/>
      <c r="AV110" s="83"/>
      <c r="AW110" s="83"/>
      <c r="AX110" s="83"/>
      <c r="AY110" s="83"/>
      <c r="AZ110" s="83"/>
      <c r="BA110" s="83"/>
      <c r="BB110" s="83"/>
      <c r="BC110" s="83"/>
      <c r="BD110" s="83"/>
      <c r="BE110" s="83"/>
      <c r="BF110" s="83"/>
      <c r="BG110" s="83"/>
      <c r="BH110" s="83"/>
      <c r="BI110" s="83"/>
      <c r="BJ110" s="83"/>
      <c r="BK110" s="83"/>
      <c r="BL110" s="83"/>
    </row>
    <row r="111" spans="2:64" s="2" customFormat="1">
      <c r="B111" s="12"/>
      <c r="D111" s="43"/>
      <c r="E111" s="41"/>
      <c r="M111" s="83"/>
      <c r="N111" s="83"/>
      <c r="O111" s="83"/>
      <c r="P111" s="83"/>
      <c r="Q111" s="83"/>
      <c r="R111" s="83"/>
      <c r="S111" s="83"/>
      <c r="T111" s="83"/>
      <c r="U111" s="83"/>
      <c r="V111" s="83"/>
      <c r="W111" s="83"/>
      <c r="X111" s="83"/>
      <c r="Y111" s="83"/>
      <c r="Z111" s="83"/>
      <c r="AA111" s="83"/>
      <c r="AB111" s="83"/>
      <c r="AC111" s="83"/>
      <c r="AD111" s="83"/>
      <c r="AE111" s="83"/>
      <c r="AF111" s="83"/>
      <c r="AG111" s="83"/>
      <c r="AH111" s="83"/>
      <c r="AI111" s="83"/>
      <c r="AJ111" s="83"/>
      <c r="AK111" s="83"/>
      <c r="AL111" s="83"/>
      <c r="AM111" s="83"/>
      <c r="AN111" s="83"/>
      <c r="AO111" s="83"/>
      <c r="AP111" s="83"/>
      <c r="AQ111" s="83"/>
      <c r="AR111" s="83"/>
      <c r="AS111" s="83"/>
      <c r="AT111" s="83"/>
      <c r="AU111" s="83"/>
      <c r="AV111" s="83"/>
      <c r="AW111" s="83"/>
      <c r="AX111" s="83"/>
      <c r="AY111" s="83"/>
      <c r="AZ111" s="83"/>
      <c r="BA111" s="83"/>
      <c r="BB111" s="83"/>
      <c r="BC111" s="83"/>
      <c r="BD111" s="83"/>
      <c r="BE111" s="83"/>
      <c r="BF111" s="83"/>
      <c r="BG111" s="83"/>
      <c r="BH111" s="83"/>
      <c r="BI111" s="83"/>
      <c r="BJ111" s="83"/>
      <c r="BK111" s="83"/>
      <c r="BL111" s="83"/>
    </row>
    <row r="112" spans="2:64" s="2" customFormat="1">
      <c r="B112" s="12"/>
      <c r="D112" s="43"/>
      <c r="E112" s="41"/>
      <c r="M112" s="83"/>
      <c r="N112" s="83"/>
      <c r="O112" s="83"/>
      <c r="P112" s="83"/>
      <c r="Q112" s="83"/>
      <c r="R112" s="83"/>
      <c r="S112" s="83"/>
      <c r="T112" s="83"/>
      <c r="U112" s="83"/>
      <c r="V112" s="83"/>
      <c r="W112" s="83"/>
      <c r="X112" s="83"/>
      <c r="Y112" s="83"/>
      <c r="Z112" s="83"/>
      <c r="AA112" s="83"/>
      <c r="AB112" s="83"/>
      <c r="AC112" s="83"/>
      <c r="AD112" s="83"/>
      <c r="AE112" s="83"/>
      <c r="AF112" s="83"/>
      <c r="AG112" s="83"/>
      <c r="AH112" s="83"/>
      <c r="AI112" s="83"/>
      <c r="AJ112" s="83"/>
      <c r="AK112" s="83"/>
      <c r="AL112" s="83"/>
      <c r="AM112" s="83"/>
      <c r="AN112" s="83"/>
      <c r="AO112" s="83"/>
      <c r="AP112" s="83"/>
      <c r="AQ112" s="83"/>
      <c r="AR112" s="83"/>
      <c r="AS112" s="83"/>
      <c r="AT112" s="83"/>
      <c r="AU112" s="83"/>
      <c r="AV112" s="83"/>
      <c r="AW112" s="83"/>
      <c r="AX112" s="83"/>
      <c r="AY112" s="83"/>
      <c r="AZ112" s="83"/>
      <c r="BA112" s="83"/>
      <c r="BB112" s="83"/>
      <c r="BC112" s="83"/>
      <c r="BD112" s="83"/>
      <c r="BE112" s="83"/>
      <c r="BF112" s="83"/>
      <c r="BG112" s="83"/>
      <c r="BH112" s="83"/>
      <c r="BI112" s="83"/>
      <c r="BJ112" s="83"/>
      <c r="BK112" s="83"/>
      <c r="BL112" s="83"/>
    </row>
    <row r="113" spans="2:64" s="2" customFormat="1">
      <c r="B113" s="12"/>
      <c r="D113" s="43"/>
      <c r="E113" s="41"/>
      <c r="M113" s="83"/>
      <c r="N113" s="83"/>
      <c r="O113" s="83"/>
      <c r="P113" s="83"/>
      <c r="Q113" s="83"/>
      <c r="R113" s="83"/>
      <c r="S113" s="83"/>
      <c r="T113" s="83"/>
      <c r="U113" s="83"/>
      <c r="V113" s="83"/>
      <c r="W113" s="83"/>
      <c r="X113" s="83"/>
      <c r="Y113" s="83"/>
      <c r="Z113" s="83"/>
      <c r="AA113" s="83"/>
      <c r="AB113" s="83"/>
      <c r="AC113" s="83"/>
      <c r="AD113" s="83"/>
      <c r="AE113" s="83"/>
      <c r="AF113" s="83"/>
      <c r="AG113" s="83"/>
      <c r="AH113" s="83"/>
      <c r="AI113" s="83"/>
      <c r="AJ113" s="83"/>
      <c r="AK113" s="83"/>
      <c r="AL113" s="83"/>
      <c r="AM113" s="83"/>
      <c r="AN113" s="83"/>
      <c r="AO113" s="83"/>
      <c r="AP113" s="83"/>
      <c r="AQ113" s="83"/>
      <c r="AR113" s="83"/>
      <c r="AS113" s="83"/>
      <c r="AT113" s="83"/>
      <c r="AU113" s="83"/>
      <c r="AV113" s="83"/>
      <c r="AW113" s="83"/>
      <c r="AX113" s="83"/>
      <c r="AY113" s="83"/>
      <c r="AZ113" s="83"/>
      <c r="BA113" s="83"/>
      <c r="BB113" s="83"/>
      <c r="BC113" s="83"/>
      <c r="BD113" s="83"/>
      <c r="BE113" s="83"/>
      <c r="BF113" s="83"/>
      <c r="BG113" s="83"/>
      <c r="BH113" s="83"/>
      <c r="BI113" s="83"/>
      <c r="BJ113" s="83"/>
      <c r="BK113" s="83"/>
      <c r="BL113" s="83"/>
    </row>
    <row r="114" spans="2:64" s="2" customFormat="1">
      <c r="B114" s="12"/>
      <c r="D114" s="43"/>
      <c r="E114" s="41"/>
      <c r="M114" s="83"/>
      <c r="N114" s="83"/>
      <c r="O114" s="83"/>
      <c r="P114" s="83"/>
      <c r="Q114" s="83"/>
      <c r="R114" s="83"/>
      <c r="S114" s="83"/>
      <c r="T114" s="83"/>
      <c r="U114" s="83"/>
      <c r="V114" s="83"/>
      <c r="W114" s="83"/>
      <c r="X114" s="83"/>
      <c r="Y114" s="83"/>
      <c r="Z114" s="83"/>
      <c r="AA114" s="83"/>
      <c r="AB114" s="83"/>
      <c r="AC114" s="83"/>
      <c r="AD114" s="83"/>
      <c r="AE114" s="83"/>
      <c r="AF114" s="83"/>
      <c r="AG114" s="83"/>
      <c r="AH114" s="83"/>
      <c r="AI114" s="83"/>
      <c r="AJ114" s="83"/>
      <c r="AK114" s="83"/>
      <c r="AL114" s="83"/>
      <c r="AM114" s="83"/>
      <c r="AN114" s="83"/>
      <c r="AO114" s="83"/>
      <c r="AP114" s="83"/>
      <c r="AQ114" s="83"/>
      <c r="AR114" s="83"/>
      <c r="AS114" s="83"/>
      <c r="AT114" s="83"/>
      <c r="AU114" s="83"/>
      <c r="AV114" s="83"/>
      <c r="AW114" s="83"/>
      <c r="AX114" s="83"/>
      <c r="AY114" s="83"/>
      <c r="AZ114" s="83"/>
      <c r="BA114" s="83"/>
      <c r="BB114" s="83"/>
      <c r="BC114" s="83"/>
      <c r="BD114" s="83"/>
      <c r="BE114" s="83"/>
      <c r="BF114" s="83"/>
      <c r="BG114" s="83"/>
      <c r="BH114" s="83"/>
      <c r="BI114" s="83"/>
      <c r="BJ114" s="83"/>
      <c r="BK114" s="83"/>
      <c r="BL114" s="83"/>
    </row>
    <row r="115" spans="2:64" s="2" customFormat="1">
      <c r="B115" s="12"/>
      <c r="D115" s="43"/>
      <c r="E115" s="41"/>
      <c r="M115" s="83"/>
      <c r="N115" s="83"/>
      <c r="O115" s="83"/>
      <c r="P115" s="83"/>
      <c r="Q115" s="83"/>
      <c r="R115" s="83"/>
      <c r="S115" s="83"/>
      <c r="T115" s="83"/>
      <c r="U115" s="83"/>
      <c r="V115" s="83"/>
      <c r="W115" s="83"/>
      <c r="X115" s="83"/>
      <c r="Y115" s="83"/>
      <c r="Z115" s="83"/>
      <c r="AA115" s="83"/>
      <c r="AB115" s="83"/>
      <c r="AC115" s="83"/>
      <c r="AD115" s="83"/>
      <c r="AE115" s="83"/>
      <c r="AF115" s="83"/>
      <c r="AG115" s="83"/>
      <c r="AH115" s="83"/>
      <c r="AI115" s="83"/>
      <c r="AJ115" s="83"/>
      <c r="AK115" s="83"/>
      <c r="AL115" s="83"/>
      <c r="AM115" s="83"/>
      <c r="AN115" s="83"/>
      <c r="AO115" s="83"/>
      <c r="AP115" s="83"/>
      <c r="AQ115" s="83"/>
      <c r="AR115" s="83"/>
      <c r="AS115" s="83"/>
      <c r="AT115" s="83"/>
      <c r="AU115" s="83"/>
      <c r="AV115" s="83"/>
      <c r="AW115" s="83"/>
      <c r="AX115" s="83"/>
      <c r="AY115" s="83"/>
      <c r="AZ115" s="83"/>
      <c r="BA115" s="83"/>
      <c r="BB115" s="83"/>
      <c r="BC115" s="83"/>
      <c r="BD115" s="83"/>
      <c r="BE115" s="83"/>
      <c r="BF115" s="83"/>
      <c r="BG115" s="83"/>
      <c r="BH115" s="83"/>
      <c r="BI115" s="83"/>
      <c r="BJ115" s="83"/>
      <c r="BK115" s="83"/>
      <c r="BL115" s="83"/>
    </row>
    <row r="116" spans="2:64" s="2" customFormat="1">
      <c r="B116" s="12"/>
      <c r="D116" s="43"/>
      <c r="E116" s="41"/>
      <c r="M116" s="83"/>
      <c r="N116" s="83"/>
      <c r="O116" s="83"/>
      <c r="P116" s="83"/>
      <c r="Q116" s="83"/>
      <c r="R116" s="83"/>
      <c r="S116" s="83"/>
      <c r="T116" s="83"/>
      <c r="U116" s="83"/>
      <c r="V116" s="83"/>
      <c r="W116" s="83"/>
      <c r="X116" s="83"/>
      <c r="Y116" s="83"/>
      <c r="Z116" s="83"/>
      <c r="AA116" s="83"/>
      <c r="AB116" s="83"/>
      <c r="AC116" s="83"/>
      <c r="AD116" s="83"/>
      <c r="AE116" s="83"/>
      <c r="AF116" s="83"/>
      <c r="AG116" s="83"/>
      <c r="AH116" s="83"/>
      <c r="AI116" s="83"/>
      <c r="AJ116" s="83"/>
      <c r="AK116" s="83"/>
      <c r="AL116" s="83"/>
      <c r="AM116" s="83"/>
      <c r="AN116" s="83"/>
      <c r="AO116" s="83"/>
      <c r="AP116" s="83"/>
      <c r="AQ116" s="83"/>
      <c r="AR116" s="83"/>
      <c r="AS116" s="83"/>
      <c r="AT116" s="83"/>
      <c r="AU116" s="83"/>
      <c r="AV116" s="83"/>
      <c r="AW116" s="83"/>
      <c r="AX116" s="83"/>
      <c r="AY116" s="83"/>
      <c r="AZ116" s="83"/>
      <c r="BA116" s="83"/>
      <c r="BB116" s="83"/>
      <c r="BC116" s="83"/>
      <c r="BD116" s="83"/>
      <c r="BE116" s="83"/>
      <c r="BF116" s="83"/>
      <c r="BG116" s="83"/>
      <c r="BH116" s="83"/>
      <c r="BI116" s="83"/>
      <c r="BJ116" s="83"/>
      <c r="BK116" s="83"/>
      <c r="BL116" s="83"/>
    </row>
    <row r="117" spans="2:64" s="2" customFormat="1">
      <c r="B117" s="12"/>
      <c r="D117" s="43"/>
      <c r="E117" s="41"/>
      <c r="M117" s="83"/>
      <c r="N117" s="83"/>
      <c r="O117" s="83"/>
      <c r="P117" s="83"/>
      <c r="Q117" s="83"/>
      <c r="R117" s="83"/>
      <c r="S117" s="83"/>
      <c r="T117" s="83"/>
      <c r="U117" s="83"/>
      <c r="V117" s="83"/>
      <c r="W117" s="83"/>
      <c r="X117" s="83"/>
      <c r="Y117" s="83"/>
      <c r="Z117" s="83"/>
      <c r="AA117" s="83"/>
      <c r="AB117" s="83"/>
      <c r="AC117" s="83"/>
      <c r="AD117" s="83"/>
      <c r="AE117" s="83"/>
      <c r="AF117" s="83"/>
      <c r="AG117" s="83"/>
      <c r="AH117" s="83"/>
      <c r="AI117" s="83"/>
      <c r="AJ117" s="83"/>
      <c r="AK117" s="83"/>
      <c r="AL117" s="83"/>
      <c r="AM117" s="83"/>
      <c r="AN117" s="83"/>
      <c r="AO117" s="83"/>
      <c r="AP117" s="83"/>
      <c r="AQ117" s="83"/>
      <c r="AR117" s="83"/>
      <c r="AS117" s="83"/>
      <c r="AT117" s="83"/>
      <c r="AU117" s="83"/>
      <c r="AV117" s="83"/>
      <c r="AW117" s="83"/>
      <c r="AX117" s="83"/>
      <c r="AY117" s="83"/>
      <c r="AZ117" s="83"/>
      <c r="BA117" s="83"/>
      <c r="BB117" s="83"/>
      <c r="BC117" s="83"/>
      <c r="BD117" s="83"/>
      <c r="BE117" s="83"/>
      <c r="BF117" s="83"/>
      <c r="BG117" s="83"/>
      <c r="BH117" s="83"/>
      <c r="BI117" s="83"/>
      <c r="BJ117" s="83"/>
      <c r="BK117" s="83"/>
      <c r="BL117" s="83"/>
    </row>
    <row r="118" spans="2:64" s="2" customFormat="1">
      <c r="B118" s="12"/>
      <c r="D118" s="43"/>
      <c r="E118" s="41"/>
      <c r="M118" s="83"/>
      <c r="N118" s="83"/>
      <c r="O118" s="83"/>
      <c r="P118" s="83"/>
      <c r="Q118" s="83"/>
      <c r="R118" s="83"/>
      <c r="S118" s="83"/>
      <c r="T118" s="83"/>
      <c r="U118" s="83"/>
      <c r="V118" s="83"/>
      <c r="W118" s="83"/>
      <c r="X118" s="83"/>
      <c r="Y118" s="83"/>
      <c r="Z118" s="83"/>
      <c r="AA118" s="83"/>
      <c r="AB118" s="83"/>
      <c r="AC118" s="83"/>
      <c r="AD118" s="83"/>
      <c r="AE118" s="83"/>
      <c r="AF118" s="83"/>
      <c r="AG118" s="83"/>
      <c r="AH118" s="83"/>
      <c r="AI118" s="83"/>
      <c r="AJ118" s="83"/>
      <c r="AK118" s="83"/>
      <c r="AL118" s="83"/>
      <c r="AM118" s="83"/>
      <c r="AN118" s="83"/>
      <c r="AO118" s="83"/>
      <c r="AP118" s="83"/>
      <c r="AQ118" s="83"/>
      <c r="AR118" s="83"/>
      <c r="AS118" s="83"/>
      <c r="AT118" s="83"/>
      <c r="AU118" s="83"/>
      <c r="AV118" s="83"/>
      <c r="AW118" s="83"/>
      <c r="AX118" s="83"/>
      <c r="AY118" s="83"/>
      <c r="AZ118" s="83"/>
      <c r="BA118" s="83"/>
      <c r="BB118" s="83"/>
      <c r="BC118" s="83"/>
      <c r="BD118" s="83"/>
      <c r="BE118" s="83"/>
      <c r="BF118" s="83"/>
      <c r="BG118" s="83"/>
      <c r="BH118" s="83"/>
      <c r="BI118" s="83"/>
      <c r="BJ118" s="83"/>
      <c r="BK118" s="83"/>
      <c r="BL118" s="83"/>
    </row>
    <row r="119" spans="2:64" s="2" customFormat="1">
      <c r="B119" s="12"/>
      <c r="D119" s="43"/>
      <c r="E119" s="41"/>
      <c r="M119" s="83"/>
      <c r="N119" s="83"/>
      <c r="O119" s="83"/>
      <c r="P119" s="83"/>
      <c r="Q119" s="83"/>
      <c r="R119" s="83"/>
      <c r="S119" s="83"/>
      <c r="T119" s="83"/>
      <c r="U119" s="83"/>
      <c r="V119" s="83"/>
      <c r="W119" s="83"/>
      <c r="X119" s="83"/>
      <c r="Y119" s="83"/>
      <c r="Z119" s="83"/>
      <c r="AA119" s="83"/>
      <c r="AB119" s="83"/>
      <c r="AC119" s="83"/>
      <c r="AD119" s="83"/>
      <c r="AE119" s="83"/>
      <c r="AF119" s="83"/>
      <c r="AG119" s="83"/>
      <c r="AH119" s="83"/>
      <c r="AI119" s="83"/>
      <c r="AJ119" s="83"/>
      <c r="AK119" s="83"/>
      <c r="AL119" s="83"/>
      <c r="AM119" s="83"/>
      <c r="AN119" s="83"/>
      <c r="AO119" s="83"/>
      <c r="AP119" s="83"/>
      <c r="AQ119" s="83"/>
      <c r="AR119" s="83"/>
      <c r="AS119" s="83"/>
      <c r="AT119" s="83"/>
      <c r="AU119" s="83"/>
      <c r="AV119" s="83"/>
      <c r="AW119" s="83"/>
      <c r="AX119" s="83"/>
      <c r="AY119" s="83"/>
      <c r="AZ119" s="83"/>
      <c r="BA119" s="83"/>
      <c r="BB119" s="83"/>
      <c r="BC119" s="83"/>
      <c r="BD119" s="83"/>
      <c r="BE119" s="83"/>
      <c r="BF119" s="83"/>
      <c r="BG119" s="83"/>
      <c r="BH119" s="83"/>
      <c r="BI119" s="83"/>
      <c r="BJ119" s="83"/>
      <c r="BK119" s="83"/>
      <c r="BL119" s="83"/>
    </row>
    <row r="120" spans="2:64" s="2" customFormat="1">
      <c r="B120" s="12"/>
      <c r="D120" s="43"/>
      <c r="E120" s="41"/>
      <c r="M120" s="83"/>
      <c r="N120" s="83"/>
      <c r="O120" s="83"/>
      <c r="P120" s="83"/>
      <c r="Q120" s="83"/>
      <c r="R120" s="83"/>
      <c r="S120" s="83"/>
      <c r="T120" s="83"/>
      <c r="U120" s="83"/>
      <c r="V120" s="83"/>
      <c r="W120" s="83"/>
      <c r="X120" s="83"/>
      <c r="Y120" s="83"/>
      <c r="Z120" s="83"/>
      <c r="AA120" s="83"/>
      <c r="AB120" s="83"/>
      <c r="AC120" s="83"/>
      <c r="AD120" s="83"/>
      <c r="AE120" s="83"/>
      <c r="AF120" s="83"/>
      <c r="AG120" s="83"/>
      <c r="AH120" s="83"/>
      <c r="AI120" s="83"/>
      <c r="AJ120" s="83"/>
      <c r="AK120" s="83"/>
      <c r="AL120" s="83"/>
      <c r="AM120" s="83"/>
      <c r="AN120" s="83"/>
      <c r="AO120" s="83"/>
      <c r="AP120" s="83"/>
      <c r="AQ120" s="83"/>
      <c r="AR120" s="83"/>
      <c r="AS120" s="83"/>
      <c r="AT120" s="83"/>
      <c r="AU120" s="83"/>
      <c r="AV120" s="83"/>
      <c r="AW120" s="83"/>
      <c r="AX120" s="83"/>
      <c r="AY120" s="83"/>
      <c r="AZ120" s="83"/>
      <c r="BA120" s="83"/>
      <c r="BB120" s="83"/>
      <c r="BC120" s="83"/>
      <c r="BD120" s="83"/>
      <c r="BE120" s="83"/>
      <c r="BF120" s="83"/>
      <c r="BG120" s="83"/>
      <c r="BH120" s="83"/>
      <c r="BI120" s="83"/>
      <c r="BJ120" s="83"/>
      <c r="BK120" s="83"/>
      <c r="BL120" s="83"/>
    </row>
    <row r="121" spans="2:64" s="2" customFormat="1">
      <c r="B121" s="12"/>
      <c r="D121" s="43"/>
      <c r="E121" s="41"/>
      <c r="M121" s="83"/>
      <c r="N121" s="83"/>
      <c r="O121" s="83"/>
      <c r="P121" s="83"/>
      <c r="Q121" s="83"/>
      <c r="R121" s="83"/>
      <c r="S121" s="83"/>
      <c r="T121" s="83"/>
      <c r="U121" s="83"/>
      <c r="V121" s="83"/>
      <c r="W121" s="83"/>
      <c r="X121" s="83"/>
      <c r="Y121" s="83"/>
      <c r="Z121" s="83"/>
      <c r="AA121" s="83"/>
      <c r="AB121" s="83"/>
      <c r="AC121" s="83"/>
      <c r="AD121" s="83"/>
      <c r="AE121" s="83"/>
      <c r="AF121" s="83"/>
      <c r="AG121" s="83"/>
      <c r="AH121" s="83"/>
      <c r="AI121" s="83"/>
      <c r="AJ121" s="83"/>
      <c r="AK121" s="83"/>
      <c r="AL121" s="83"/>
      <c r="AM121" s="83"/>
      <c r="AN121" s="83"/>
      <c r="AO121" s="83"/>
      <c r="AP121" s="83"/>
      <c r="AQ121" s="83"/>
      <c r="AR121" s="83"/>
      <c r="AS121" s="83"/>
      <c r="AT121" s="83"/>
      <c r="AU121" s="83"/>
      <c r="AV121" s="83"/>
      <c r="AW121" s="83"/>
      <c r="AX121" s="83"/>
      <c r="AY121" s="83"/>
      <c r="AZ121" s="83"/>
      <c r="BA121" s="83"/>
      <c r="BB121" s="83"/>
      <c r="BC121" s="83"/>
      <c r="BD121" s="83"/>
      <c r="BE121" s="83"/>
      <c r="BF121" s="83"/>
      <c r="BG121" s="83"/>
      <c r="BH121" s="83"/>
      <c r="BI121" s="83"/>
      <c r="BJ121" s="83"/>
      <c r="BK121" s="83"/>
      <c r="BL121" s="83"/>
    </row>
    <row r="122" spans="2:64" s="2" customFormat="1">
      <c r="B122" s="12"/>
      <c r="D122" s="43"/>
      <c r="E122" s="41"/>
      <c r="M122" s="83"/>
      <c r="N122" s="83"/>
      <c r="O122" s="83"/>
      <c r="P122" s="83"/>
      <c r="Q122" s="83"/>
      <c r="R122" s="83"/>
      <c r="S122" s="83"/>
      <c r="T122" s="83"/>
      <c r="U122" s="83"/>
      <c r="V122" s="83"/>
      <c r="W122" s="83"/>
      <c r="X122" s="83"/>
      <c r="Y122" s="83"/>
      <c r="Z122" s="83"/>
      <c r="AA122" s="83"/>
      <c r="AB122" s="83"/>
      <c r="AC122" s="83"/>
      <c r="AD122" s="83"/>
      <c r="AE122" s="83"/>
      <c r="AF122" s="83"/>
      <c r="AG122" s="83"/>
      <c r="AH122" s="83"/>
      <c r="AI122" s="83"/>
      <c r="AJ122" s="83"/>
      <c r="AK122" s="83"/>
      <c r="AL122" s="83"/>
      <c r="AM122" s="83"/>
      <c r="AN122" s="83"/>
      <c r="AO122" s="83"/>
      <c r="AP122" s="83"/>
      <c r="AQ122" s="83"/>
      <c r="AR122" s="83"/>
      <c r="AS122" s="83"/>
      <c r="AT122" s="83"/>
      <c r="AU122" s="83"/>
      <c r="AV122" s="83"/>
      <c r="AW122" s="83"/>
      <c r="AX122" s="83"/>
      <c r="AY122" s="83"/>
      <c r="AZ122" s="83"/>
      <c r="BA122" s="83"/>
      <c r="BB122" s="83"/>
      <c r="BC122" s="83"/>
      <c r="BD122" s="83"/>
      <c r="BE122" s="83"/>
      <c r="BF122" s="83"/>
      <c r="BG122" s="83"/>
      <c r="BH122" s="83"/>
      <c r="BI122" s="83"/>
      <c r="BJ122" s="83"/>
      <c r="BK122" s="83"/>
      <c r="BL122" s="83"/>
    </row>
    <row r="123" spans="2:64" s="2" customFormat="1">
      <c r="B123" s="12"/>
      <c r="D123" s="43"/>
      <c r="E123" s="41"/>
      <c r="M123" s="83"/>
      <c r="N123" s="83"/>
      <c r="O123" s="83"/>
      <c r="P123" s="83"/>
      <c r="Q123" s="83"/>
      <c r="R123" s="83"/>
      <c r="S123" s="83"/>
      <c r="T123" s="83"/>
      <c r="U123" s="83"/>
      <c r="V123" s="83"/>
      <c r="W123" s="83"/>
      <c r="X123" s="83"/>
      <c r="Y123" s="83"/>
      <c r="Z123" s="83"/>
      <c r="AA123" s="83"/>
      <c r="AB123" s="83"/>
      <c r="AC123" s="83"/>
      <c r="AD123" s="83"/>
      <c r="AE123" s="83"/>
      <c r="AF123" s="83"/>
      <c r="AG123" s="83"/>
      <c r="AH123" s="83"/>
      <c r="AI123" s="83"/>
      <c r="AJ123" s="83"/>
      <c r="AK123" s="83"/>
      <c r="AL123" s="83"/>
      <c r="AM123" s="83"/>
      <c r="AN123" s="83"/>
      <c r="AO123" s="83"/>
      <c r="AP123" s="83"/>
      <c r="AQ123" s="83"/>
      <c r="AR123" s="83"/>
      <c r="AS123" s="83"/>
      <c r="AT123" s="83"/>
      <c r="AU123" s="83"/>
      <c r="AV123" s="83"/>
      <c r="AW123" s="83"/>
      <c r="AX123" s="83"/>
      <c r="AY123" s="83"/>
      <c r="AZ123" s="83"/>
      <c r="BA123" s="83"/>
      <c r="BB123" s="83"/>
      <c r="BC123" s="83"/>
      <c r="BD123" s="83"/>
      <c r="BE123" s="83"/>
      <c r="BF123" s="83"/>
      <c r="BG123" s="83"/>
      <c r="BH123" s="83"/>
      <c r="BI123" s="83"/>
      <c r="BJ123" s="83"/>
      <c r="BK123" s="83"/>
      <c r="BL123" s="83"/>
    </row>
    <row r="124" spans="2:64" s="2" customFormat="1">
      <c r="B124" s="12"/>
      <c r="D124" s="43"/>
      <c r="E124" s="41"/>
      <c r="M124" s="83"/>
      <c r="N124" s="83"/>
      <c r="O124" s="83"/>
      <c r="P124" s="83"/>
      <c r="Q124" s="83"/>
      <c r="R124" s="83"/>
      <c r="S124" s="83"/>
      <c r="T124" s="83"/>
      <c r="U124" s="83"/>
      <c r="V124" s="83"/>
      <c r="W124" s="83"/>
      <c r="X124" s="83"/>
      <c r="Y124" s="83"/>
      <c r="Z124" s="83"/>
      <c r="AA124" s="83"/>
      <c r="AB124" s="83"/>
      <c r="AC124" s="83"/>
      <c r="AD124" s="83"/>
      <c r="AE124" s="83"/>
      <c r="AF124" s="83"/>
      <c r="AG124" s="83"/>
      <c r="AH124" s="83"/>
      <c r="AI124" s="83"/>
      <c r="AJ124" s="83"/>
      <c r="AK124" s="83"/>
      <c r="AL124" s="83"/>
      <c r="AM124" s="83"/>
      <c r="AN124" s="83"/>
      <c r="AO124" s="83"/>
      <c r="AP124" s="83"/>
      <c r="AQ124" s="83"/>
      <c r="AR124" s="83"/>
      <c r="AS124" s="83"/>
      <c r="AT124" s="83"/>
      <c r="AU124" s="83"/>
      <c r="AV124" s="83"/>
      <c r="AW124" s="83"/>
      <c r="AX124" s="83"/>
      <c r="AY124" s="83"/>
      <c r="AZ124" s="83"/>
      <c r="BA124" s="83"/>
      <c r="BB124" s="83"/>
      <c r="BC124" s="83"/>
      <c r="BD124" s="83"/>
      <c r="BE124" s="83"/>
      <c r="BF124" s="83"/>
      <c r="BG124" s="83"/>
      <c r="BH124" s="83"/>
      <c r="BI124" s="83"/>
      <c r="BJ124" s="83"/>
      <c r="BK124" s="83"/>
      <c r="BL124" s="83"/>
    </row>
    <row r="125" spans="2:64" s="2" customFormat="1">
      <c r="B125" s="12"/>
      <c r="D125" s="43"/>
      <c r="E125" s="41"/>
      <c r="M125" s="83"/>
      <c r="N125" s="83"/>
      <c r="O125" s="83"/>
      <c r="P125" s="83"/>
      <c r="Q125" s="83"/>
      <c r="R125" s="83"/>
      <c r="S125" s="83"/>
      <c r="T125" s="83"/>
      <c r="U125" s="83"/>
      <c r="V125" s="83"/>
      <c r="W125" s="83"/>
      <c r="X125" s="83"/>
      <c r="Y125" s="83"/>
      <c r="Z125" s="83"/>
      <c r="AA125" s="83"/>
      <c r="AB125" s="83"/>
      <c r="AC125" s="83"/>
      <c r="AD125" s="83"/>
      <c r="AE125" s="83"/>
      <c r="AF125" s="83"/>
      <c r="AG125" s="83"/>
      <c r="AH125" s="83"/>
      <c r="AI125" s="83"/>
      <c r="AJ125" s="83"/>
      <c r="AK125" s="83"/>
      <c r="AL125" s="83"/>
      <c r="AM125" s="83"/>
      <c r="AN125" s="83"/>
      <c r="AO125" s="83"/>
      <c r="AP125" s="83"/>
      <c r="AQ125" s="83"/>
      <c r="AR125" s="83"/>
      <c r="AS125" s="83"/>
      <c r="AT125" s="83"/>
      <c r="AU125" s="83"/>
      <c r="AV125" s="83"/>
      <c r="AW125" s="83"/>
      <c r="AX125" s="83"/>
      <c r="AY125" s="83"/>
      <c r="AZ125" s="83"/>
      <c r="BA125" s="83"/>
      <c r="BB125" s="83"/>
      <c r="BC125" s="83"/>
      <c r="BD125" s="83"/>
      <c r="BE125" s="83"/>
      <c r="BF125" s="83"/>
      <c r="BG125" s="83"/>
      <c r="BH125" s="83"/>
      <c r="BI125" s="83"/>
      <c r="BJ125" s="83"/>
      <c r="BK125" s="83"/>
      <c r="BL125" s="83"/>
    </row>
    <row r="126" spans="2:64" s="2" customFormat="1">
      <c r="B126" s="12"/>
      <c r="D126" s="43"/>
      <c r="E126" s="41"/>
      <c r="M126" s="83"/>
      <c r="N126" s="83"/>
      <c r="O126" s="83"/>
      <c r="P126" s="83"/>
      <c r="Q126" s="83"/>
      <c r="R126" s="83"/>
      <c r="S126" s="83"/>
      <c r="T126" s="83"/>
      <c r="U126" s="83"/>
      <c r="V126" s="83"/>
      <c r="W126" s="83"/>
      <c r="X126" s="83"/>
      <c r="Y126" s="83"/>
      <c r="Z126" s="83"/>
      <c r="AA126" s="83"/>
      <c r="AB126" s="83"/>
      <c r="AC126" s="83"/>
      <c r="AD126" s="83"/>
      <c r="AE126" s="83"/>
      <c r="AF126" s="83"/>
      <c r="AG126" s="83"/>
      <c r="AH126" s="83"/>
      <c r="AI126" s="83"/>
      <c r="AJ126" s="83"/>
      <c r="AK126" s="83"/>
      <c r="AL126" s="83"/>
      <c r="AM126" s="83"/>
      <c r="AN126" s="83"/>
      <c r="AO126" s="83"/>
      <c r="AP126" s="83"/>
      <c r="AQ126" s="83"/>
      <c r="AR126" s="83"/>
      <c r="AS126" s="83"/>
      <c r="AT126" s="83"/>
      <c r="AU126" s="83"/>
      <c r="AV126" s="83"/>
      <c r="AW126" s="83"/>
      <c r="AX126" s="83"/>
      <c r="AY126" s="83"/>
      <c r="AZ126" s="83"/>
      <c r="BA126" s="83"/>
      <c r="BB126" s="83"/>
      <c r="BC126" s="83"/>
      <c r="BD126" s="83"/>
      <c r="BE126" s="83"/>
      <c r="BF126" s="83"/>
      <c r="BG126" s="83"/>
      <c r="BH126" s="83"/>
      <c r="BI126" s="83"/>
      <c r="BJ126" s="83"/>
      <c r="BK126" s="83"/>
      <c r="BL126" s="83"/>
    </row>
    <row r="127" spans="2:64" s="2" customFormat="1">
      <c r="B127" s="12"/>
      <c r="D127" s="43"/>
      <c r="E127" s="41"/>
      <c r="M127" s="83"/>
      <c r="N127" s="83"/>
      <c r="O127" s="83"/>
      <c r="P127" s="83"/>
      <c r="Q127" s="83"/>
      <c r="R127" s="83"/>
      <c r="S127" s="83"/>
      <c r="T127" s="83"/>
      <c r="U127" s="83"/>
      <c r="V127" s="83"/>
      <c r="W127" s="83"/>
      <c r="X127" s="83"/>
      <c r="Y127" s="83"/>
      <c r="Z127" s="83"/>
      <c r="AA127" s="83"/>
      <c r="AB127" s="83"/>
      <c r="AC127" s="83"/>
      <c r="AD127" s="83"/>
      <c r="AE127" s="83"/>
      <c r="AF127" s="83"/>
      <c r="AG127" s="83"/>
      <c r="AH127" s="83"/>
      <c r="AI127" s="83"/>
      <c r="AJ127" s="83"/>
      <c r="AK127" s="83"/>
      <c r="AL127" s="83"/>
      <c r="AM127" s="83"/>
      <c r="AN127" s="83"/>
      <c r="AO127" s="83"/>
      <c r="AP127" s="83"/>
      <c r="AQ127" s="83"/>
      <c r="AR127" s="83"/>
      <c r="AS127" s="83"/>
      <c r="AT127" s="83"/>
      <c r="AU127" s="83"/>
      <c r="AV127" s="83"/>
      <c r="AW127" s="83"/>
      <c r="AX127" s="83"/>
      <c r="AY127" s="83"/>
      <c r="AZ127" s="83"/>
      <c r="BA127" s="83"/>
      <c r="BB127" s="83"/>
      <c r="BC127" s="83"/>
      <c r="BD127" s="83"/>
      <c r="BE127" s="83"/>
      <c r="BF127" s="83"/>
      <c r="BG127" s="83"/>
      <c r="BH127" s="83"/>
      <c r="BI127" s="83"/>
      <c r="BJ127" s="83"/>
      <c r="BK127" s="83"/>
      <c r="BL127" s="83"/>
    </row>
    <row r="128" spans="2:64" s="2" customFormat="1">
      <c r="B128" s="12"/>
      <c r="D128" s="43"/>
      <c r="E128" s="41"/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  <c r="AI128" s="83"/>
      <c r="AJ128" s="83"/>
      <c r="AK128" s="83"/>
      <c r="AL128" s="83"/>
      <c r="AM128" s="83"/>
      <c r="AN128" s="83"/>
      <c r="AO128" s="83"/>
      <c r="AP128" s="83"/>
      <c r="AQ128" s="83"/>
      <c r="AR128" s="83"/>
      <c r="AS128" s="83"/>
      <c r="AT128" s="83"/>
      <c r="AU128" s="83"/>
      <c r="AV128" s="83"/>
      <c r="AW128" s="83"/>
      <c r="AX128" s="83"/>
      <c r="AY128" s="83"/>
      <c r="AZ128" s="83"/>
      <c r="BA128" s="83"/>
      <c r="BB128" s="83"/>
      <c r="BC128" s="83"/>
      <c r="BD128" s="83"/>
      <c r="BE128" s="83"/>
      <c r="BF128" s="83"/>
      <c r="BG128" s="83"/>
      <c r="BH128" s="83"/>
      <c r="BI128" s="83"/>
      <c r="BJ128" s="83"/>
      <c r="BK128" s="83"/>
      <c r="BL128" s="83"/>
    </row>
    <row r="129" spans="1:64" s="2" customFormat="1">
      <c r="B129" s="12"/>
      <c r="D129" s="43"/>
      <c r="E129" s="41"/>
      <c r="M129" s="83"/>
      <c r="N129" s="83"/>
      <c r="O129" s="83"/>
      <c r="P129" s="83"/>
      <c r="Q129" s="83"/>
      <c r="R129" s="83"/>
      <c r="S129" s="83"/>
      <c r="T129" s="83"/>
      <c r="U129" s="83"/>
      <c r="V129" s="83"/>
      <c r="W129" s="83"/>
      <c r="X129" s="83"/>
      <c r="Y129" s="83"/>
      <c r="Z129" s="83"/>
      <c r="AA129" s="83"/>
      <c r="AB129" s="83"/>
      <c r="AC129" s="83"/>
      <c r="AD129" s="83"/>
      <c r="AE129" s="83"/>
      <c r="AF129" s="83"/>
      <c r="AG129" s="83"/>
      <c r="AH129" s="83"/>
      <c r="AI129" s="83"/>
      <c r="AJ129" s="83"/>
      <c r="AK129" s="83"/>
      <c r="AL129" s="83"/>
      <c r="AM129" s="83"/>
      <c r="AN129" s="83"/>
      <c r="AO129" s="83"/>
      <c r="AP129" s="83"/>
      <c r="AQ129" s="83"/>
      <c r="AR129" s="83"/>
      <c r="AS129" s="83"/>
      <c r="AT129" s="83"/>
      <c r="AU129" s="83"/>
      <c r="AV129" s="83"/>
      <c r="AW129" s="83"/>
      <c r="AX129" s="83"/>
      <c r="AY129" s="83"/>
      <c r="AZ129" s="83"/>
      <c r="BA129" s="83"/>
      <c r="BB129" s="83"/>
      <c r="BC129" s="83"/>
      <c r="BD129" s="83"/>
      <c r="BE129" s="83"/>
      <c r="BF129" s="83"/>
      <c r="BG129" s="83"/>
      <c r="BH129" s="83"/>
      <c r="BI129" s="83"/>
      <c r="BJ129" s="83"/>
      <c r="BK129" s="83"/>
      <c r="BL129" s="83"/>
    </row>
    <row r="130" spans="1:64" s="2" customFormat="1">
      <c r="B130" s="12"/>
      <c r="D130" s="43"/>
      <c r="E130" s="41"/>
      <c r="M130" s="83"/>
      <c r="N130" s="83"/>
      <c r="O130" s="83"/>
      <c r="P130" s="83"/>
      <c r="Q130" s="83"/>
      <c r="R130" s="83"/>
      <c r="S130" s="83"/>
      <c r="T130" s="83"/>
      <c r="U130" s="83"/>
      <c r="V130" s="83"/>
      <c r="W130" s="83"/>
      <c r="X130" s="83"/>
      <c r="Y130" s="83"/>
      <c r="Z130" s="83"/>
      <c r="AA130" s="83"/>
      <c r="AB130" s="83"/>
      <c r="AC130" s="83"/>
      <c r="AD130" s="83"/>
      <c r="AE130" s="83"/>
      <c r="AF130" s="83"/>
      <c r="AG130" s="83"/>
      <c r="AH130" s="83"/>
      <c r="AI130" s="83"/>
      <c r="AJ130" s="83"/>
      <c r="AK130" s="83"/>
      <c r="AL130" s="83"/>
      <c r="AM130" s="83"/>
      <c r="AN130" s="83"/>
      <c r="AO130" s="83"/>
      <c r="AP130" s="83"/>
      <c r="AQ130" s="83"/>
      <c r="AR130" s="83"/>
      <c r="AS130" s="83"/>
      <c r="AT130" s="83"/>
      <c r="AU130" s="83"/>
      <c r="AV130" s="83"/>
      <c r="AW130" s="83"/>
      <c r="AX130" s="83"/>
      <c r="AY130" s="83"/>
      <c r="AZ130" s="83"/>
      <c r="BA130" s="83"/>
      <c r="BB130" s="83"/>
      <c r="BC130" s="83"/>
      <c r="BD130" s="83"/>
      <c r="BE130" s="83"/>
      <c r="BF130" s="83"/>
      <c r="BG130" s="83"/>
      <c r="BH130" s="83"/>
      <c r="BI130" s="83"/>
      <c r="BJ130" s="83"/>
      <c r="BK130" s="83"/>
      <c r="BL130" s="83"/>
    </row>
    <row r="131" spans="1:64" s="2" customFormat="1">
      <c r="B131" s="12"/>
      <c r="D131" s="43"/>
      <c r="E131" s="41"/>
      <c r="M131" s="83"/>
      <c r="N131" s="83"/>
      <c r="O131" s="83"/>
      <c r="P131" s="83"/>
      <c r="Q131" s="83"/>
      <c r="R131" s="83"/>
      <c r="S131" s="83"/>
      <c r="T131" s="83"/>
      <c r="U131" s="83"/>
      <c r="V131" s="83"/>
      <c r="W131" s="83"/>
      <c r="X131" s="83"/>
      <c r="Y131" s="83"/>
      <c r="Z131" s="83"/>
      <c r="AA131" s="83"/>
      <c r="AB131" s="83"/>
      <c r="AC131" s="83"/>
      <c r="AD131" s="83"/>
      <c r="AE131" s="83"/>
      <c r="AF131" s="83"/>
      <c r="AG131" s="83"/>
      <c r="AH131" s="83"/>
      <c r="AI131" s="83"/>
      <c r="AJ131" s="83"/>
      <c r="AK131" s="83"/>
      <c r="AL131" s="83"/>
      <c r="AM131" s="83"/>
      <c r="AN131" s="83"/>
      <c r="AO131" s="83"/>
      <c r="AP131" s="83"/>
      <c r="AQ131" s="83"/>
      <c r="AR131" s="83"/>
      <c r="AS131" s="83"/>
      <c r="AT131" s="83"/>
      <c r="AU131" s="83"/>
      <c r="AV131" s="83"/>
      <c r="AW131" s="83"/>
      <c r="AX131" s="83"/>
      <c r="AY131" s="83"/>
      <c r="AZ131" s="83"/>
      <c r="BA131" s="83"/>
      <c r="BB131" s="83"/>
      <c r="BC131" s="83"/>
      <c r="BD131" s="83"/>
      <c r="BE131" s="83"/>
      <c r="BF131" s="83"/>
      <c r="BG131" s="83"/>
      <c r="BH131" s="83"/>
      <c r="BI131" s="83"/>
      <c r="BJ131" s="83"/>
      <c r="BK131" s="83"/>
      <c r="BL131" s="83"/>
    </row>
    <row r="132" spans="1:64" s="2" customFormat="1">
      <c r="B132" s="12"/>
      <c r="D132" s="43"/>
      <c r="E132" s="41"/>
      <c r="M132" s="83"/>
      <c r="N132" s="83"/>
      <c r="O132" s="83"/>
      <c r="P132" s="83"/>
      <c r="Q132" s="83"/>
      <c r="R132" s="83"/>
      <c r="S132" s="83"/>
      <c r="T132" s="83"/>
      <c r="U132" s="83"/>
      <c r="V132" s="83"/>
      <c r="W132" s="83"/>
      <c r="X132" s="83"/>
      <c r="Y132" s="83"/>
      <c r="Z132" s="83"/>
      <c r="AA132" s="83"/>
      <c r="AB132" s="83"/>
      <c r="AC132" s="83"/>
      <c r="AD132" s="83"/>
      <c r="AE132" s="83"/>
      <c r="AF132" s="83"/>
      <c r="AG132" s="83"/>
      <c r="AH132" s="83"/>
      <c r="AI132" s="83"/>
      <c r="AJ132" s="83"/>
      <c r="AK132" s="83"/>
      <c r="AL132" s="83"/>
      <c r="AM132" s="83"/>
      <c r="AN132" s="83"/>
      <c r="AO132" s="83"/>
      <c r="AP132" s="83"/>
      <c r="AQ132" s="83"/>
      <c r="AR132" s="83"/>
      <c r="AS132" s="83"/>
      <c r="AT132" s="83"/>
      <c r="AU132" s="83"/>
      <c r="AV132" s="83"/>
      <c r="AW132" s="83"/>
      <c r="AX132" s="83"/>
      <c r="AY132" s="83"/>
      <c r="AZ132" s="83"/>
      <c r="BA132" s="83"/>
      <c r="BB132" s="83"/>
      <c r="BC132" s="83"/>
      <c r="BD132" s="83"/>
      <c r="BE132" s="83"/>
      <c r="BF132" s="83"/>
      <c r="BG132" s="83"/>
      <c r="BH132" s="83"/>
      <c r="BI132" s="83"/>
      <c r="BJ132" s="83"/>
      <c r="BK132" s="83"/>
      <c r="BL132" s="83"/>
    </row>
    <row r="133" spans="1:64" s="2" customFormat="1">
      <c r="B133" s="12"/>
      <c r="D133" s="43"/>
      <c r="E133" s="41"/>
      <c r="M133" s="83"/>
      <c r="N133" s="83"/>
      <c r="O133" s="83"/>
      <c r="P133" s="83"/>
      <c r="Q133" s="83"/>
      <c r="R133" s="83"/>
      <c r="S133" s="83"/>
      <c r="T133" s="83"/>
      <c r="U133" s="83"/>
      <c r="V133" s="83"/>
      <c r="W133" s="83"/>
      <c r="X133" s="83"/>
      <c r="Y133" s="83"/>
      <c r="Z133" s="83"/>
      <c r="AA133" s="83"/>
      <c r="AB133" s="83"/>
      <c r="AC133" s="83"/>
      <c r="AD133" s="83"/>
      <c r="AE133" s="83"/>
      <c r="AF133" s="83"/>
      <c r="AG133" s="83"/>
      <c r="AH133" s="83"/>
      <c r="AI133" s="83"/>
      <c r="AJ133" s="83"/>
      <c r="AK133" s="83"/>
      <c r="AL133" s="83"/>
      <c r="AM133" s="83"/>
      <c r="AN133" s="83"/>
      <c r="AO133" s="83"/>
      <c r="AP133" s="83"/>
      <c r="AQ133" s="83"/>
      <c r="AR133" s="83"/>
      <c r="AS133" s="83"/>
      <c r="AT133" s="83"/>
      <c r="AU133" s="83"/>
      <c r="AV133" s="83"/>
      <c r="AW133" s="83"/>
      <c r="AX133" s="83"/>
      <c r="AY133" s="83"/>
      <c r="AZ133" s="83"/>
      <c r="BA133" s="83"/>
      <c r="BB133" s="83"/>
      <c r="BC133" s="83"/>
      <c r="BD133" s="83"/>
      <c r="BE133" s="83"/>
      <c r="BF133" s="83"/>
      <c r="BG133" s="83"/>
      <c r="BH133" s="83"/>
      <c r="BI133" s="83"/>
      <c r="BJ133" s="83"/>
      <c r="BK133" s="83"/>
      <c r="BL133" s="83"/>
    </row>
    <row r="134" spans="1:64" s="2" customFormat="1">
      <c r="B134" s="12"/>
      <c r="D134" s="43"/>
      <c r="E134" s="41"/>
      <c r="M134" s="83"/>
      <c r="N134" s="83"/>
      <c r="O134" s="83"/>
      <c r="P134" s="83"/>
      <c r="Q134" s="83"/>
      <c r="R134" s="83"/>
      <c r="S134" s="83"/>
      <c r="T134" s="83"/>
      <c r="U134" s="83"/>
      <c r="V134" s="83"/>
      <c r="W134" s="83"/>
      <c r="X134" s="83"/>
      <c r="Y134" s="83"/>
      <c r="Z134" s="83"/>
      <c r="AA134" s="83"/>
      <c r="AB134" s="83"/>
      <c r="AC134" s="83"/>
      <c r="AD134" s="83"/>
      <c r="AE134" s="83"/>
      <c r="AF134" s="83"/>
      <c r="AG134" s="83"/>
      <c r="AH134" s="83"/>
      <c r="AI134" s="83"/>
      <c r="AJ134" s="83"/>
      <c r="AK134" s="83"/>
      <c r="AL134" s="83"/>
      <c r="AM134" s="83"/>
      <c r="AN134" s="83"/>
      <c r="AO134" s="83"/>
      <c r="AP134" s="83"/>
      <c r="AQ134" s="83"/>
      <c r="AR134" s="83"/>
      <c r="AS134" s="83"/>
      <c r="AT134" s="83"/>
      <c r="AU134" s="83"/>
      <c r="AV134" s="83"/>
      <c r="AW134" s="83"/>
      <c r="AX134" s="83"/>
      <c r="AY134" s="83"/>
      <c r="AZ134" s="83"/>
      <c r="BA134" s="83"/>
      <c r="BB134" s="83"/>
      <c r="BC134" s="83"/>
      <c r="BD134" s="83"/>
      <c r="BE134" s="83"/>
      <c r="BF134" s="83"/>
      <c r="BG134" s="83"/>
      <c r="BH134" s="83"/>
      <c r="BI134" s="83"/>
      <c r="BJ134" s="83"/>
      <c r="BK134" s="83"/>
      <c r="BL134" s="83"/>
    </row>
    <row r="135" spans="1:64" s="2" customFormat="1">
      <c r="B135" s="12"/>
      <c r="D135" s="43"/>
      <c r="E135" s="41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  <c r="AM135" s="83"/>
      <c r="AN135" s="83"/>
      <c r="AO135" s="83"/>
      <c r="AP135" s="83"/>
      <c r="AQ135" s="83"/>
      <c r="AR135" s="83"/>
      <c r="AS135" s="83"/>
      <c r="AT135" s="83"/>
      <c r="AU135" s="83"/>
      <c r="AV135" s="83"/>
      <c r="AW135" s="83"/>
      <c r="AX135" s="83"/>
      <c r="AY135" s="83"/>
      <c r="AZ135" s="83"/>
      <c r="BA135" s="83"/>
      <c r="BB135" s="83"/>
      <c r="BC135" s="83"/>
      <c r="BD135" s="83"/>
      <c r="BE135" s="83"/>
      <c r="BF135" s="83"/>
      <c r="BG135" s="83"/>
      <c r="BH135" s="83"/>
      <c r="BI135" s="83"/>
      <c r="BJ135" s="83"/>
      <c r="BK135" s="83"/>
      <c r="BL135" s="83"/>
    </row>
    <row r="136" spans="1:64" s="36" customFormat="1">
      <c r="A136" s="2"/>
      <c r="B136" s="12"/>
      <c r="C136" s="2"/>
      <c r="D136" s="43"/>
      <c r="E136" s="41"/>
      <c r="F136" s="2"/>
      <c r="G136" s="2"/>
      <c r="H136" s="2"/>
      <c r="I136" s="2"/>
      <c r="J136" s="2"/>
      <c r="K136" s="2"/>
      <c r="L136" s="2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  <c r="AM136" s="83"/>
      <c r="AN136" s="83"/>
      <c r="AO136" s="83"/>
      <c r="AP136" s="83"/>
      <c r="AQ136" s="83"/>
      <c r="AR136" s="83"/>
      <c r="AS136" s="83"/>
      <c r="AT136" s="83"/>
      <c r="AU136" s="83"/>
      <c r="AV136" s="83"/>
      <c r="AW136" s="83"/>
      <c r="AX136" s="83"/>
      <c r="AY136" s="83"/>
      <c r="AZ136" s="83"/>
      <c r="BA136" s="83"/>
      <c r="BB136" s="83"/>
      <c r="BC136" s="83"/>
      <c r="BD136" s="83"/>
      <c r="BE136" s="83"/>
      <c r="BF136" s="83"/>
      <c r="BG136" s="83"/>
      <c r="BH136" s="83"/>
      <c r="BI136" s="83"/>
      <c r="BJ136" s="83"/>
      <c r="BK136" s="83"/>
      <c r="BL136" s="83"/>
    </row>
    <row r="137" spans="1:64" s="36" customFormat="1">
      <c r="B137" s="37"/>
      <c r="D137" s="38"/>
      <c r="E137" s="39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  <c r="AM137" s="83"/>
      <c r="AN137" s="83"/>
      <c r="AO137" s="83"/>
      <c r="AP137" s="83"/>
      <c r="AQ137" s="83"/>
      <c r="AR137" s="83"/>
      <c r="AS137" s="83"/>
      <c r="AT137" s="83"/>
      <c r="AU137" s="83"/>
      <c r="AV137" s="83"/>
      <c r="AW137" s="83"/>
      <c r="AX137" s="83"/>
      <c r="AY137" s="83"/>
      <c r="AZ137" s="83"/>
      <c r="BA137" s="83"/>
      <c r="BB137" s="83"/>
      <c r="BC137" s="83"/>
      <c r="BD137" s="83"/>
      <c r="BE137" s="83"/>
      <c r="BF137" s="83"/>
      <c r="BG137" s="83"/>
      <c r="BH137" s="83"/>
      <c r="BI137" s="83"/>
      <c r="BJ137" s="83"/>
      <c r="BK137" s="83"/>
      <c r="BL137" s="83"/>
    </row>
    <row r="138" spans="1:64" s="36" customFormat="1">
      <c r="B138" s="37"/>
      <c r="D138" s="38"/>
      <c r="E138" s="39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  <c r="AM138" s="83"/>
      <c r="AN138" s="83"/>
      <c r="AO138" s="83"/>
      <c r="AP138" s="83"/>
      <c r="AQ138" s="83"/>
      <c r="AR138" s="83"/>
      <c r="AS138" s="83"/>
      <c r="AT138" s="83"/>
      <c r="AU138" s="83"/>
      <c r="AV138" s="83"/>
      <c r="AW138" s="83"/>
      <c r="AX138" s="83"/>
      <c r="AY138" s="83"/>
      <c r="AZ138" s="83"/>
      <c r="BA138" s="83"/>
      <c r="BB138" s="83"/>
      <c r="BC138" s="83"/>
      <c r="BD138" s="83"/>
      <c r="BE138" s="83"/>
      <c r="BF138" s="83"/>
      <c r="BG138" s="83"/>
      <c r="BH138" s="83"/>
      <c r="BI138" s="83"/>
      <c r="BJ138" s="83"/>
      <c r="BK138" s="83"/>
      <c r="BL138" s="83"/>
    </row>
    <row r="139" spans="1:64" s="36" customFormat="1">
      <c r="D139" s="38"/>
      <c r="E139" s="39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  <c r="AM139" s="83"/>
      <c r="AN139" s="83"/>
      <c r="AO139" s="83"/>
      <c r="AP139" s="83"/>
      <c r="AQ139" s="83"/>
      <c r="AR139" s="83"/>
      <c r="AS139" s="83"/>
      <c r="AT139" s="83"/>
      <c r="AU139" s="83"/>
      <c r="AV139" s="83"/>
      <c r="AW139" s="83"/>
      <c r="AX139" s="83"/>
      <c r="AY139" s="83"/>
      <c r="AZ139" s="83"/>
      <c r="BA139" s="83"/>
      <c r="BB139" s="83"/>
      <c r="BC139" s="83"/>
      <c r="BD139" s="83"/>
      <c r="BE139" s="83"/>
      <c r="BF139" s="83"/>
      <c r="BG139" s="83"/>
      <c r="BH139" s="83"/>
      <c r="BI139" s="83"/>
      <c r="BJ139" s="83"/>
      <c r="BK139" s="83"/>
      <c r="BL139" s="83"/>
    </row>
    <row r="140" spans="1:64" s="36" customFormat="1">
      <c r="D140" s="38"/>
      <c r="E140" s="39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  <c r="AM140" s="83"/>
      <c r="AN140" s="83"/>
      <c r="AO140" s="83"/>
      <c r="AP140" s="83"/>
      <c r="AQ140" s="83"/>
      <c r="AR140" s="83"/>
      <c r="AS140" s="83"/>
      <c r="AT140" s="83"/>
      <c r="AU140" s="83"/>
      <c r="AV140" s="83"/>
      <c r="AW140" s="83"/>
      <c r="AX140" s="83"/>
      <c r="AY140" s="83"/>
      <c r="AZ140" s="83"/>
      <c r="BA140" s="83"/>
      <c r="BB140" s="83"/>
      <c r="BC140" s="83"/>
      <c r="BD140" s="83"/>
      <c r="BE140" s="83"/>
      <c r="BF140" s="83"/>
      <c r="BG140" s="83"/>
      <c r="BH140" s="83"/>
      <c r="BI140" s="83"/>
      <c r="BJ140" s="83"/>
      <c r="BK140" s="83"/>
      <c r="BL140" s="83"/>
    </row>
    <row r="141" spans="1:64" s="36" customFormat="1">
      <c r="D141" s="38"/>
      <c r="E141" s="39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  <c r="AM141" s="83"/>
      <c r="AN141" s="83"/>
      <c r="AO141" s="83"/>
      <c r="AP141" s="83"/>
      <c r="AQ141" s="83"/>
      <c r="AR141" s="83"/>
      <c r="AS141" s="83"/>
      <c r="AT141" s="83"/>
      <c r="AU141" s="83"/>
      <c r="AV141" s="83"/>
      <c r="AW141" s="83"/>
      <c r="AX141" s="83"/>
      <c r="AY141" s="83"/>
      <c r="AZ141" s="83"/>
      <c r="BA141" s="83"/>
      <c r="BB141" s="83"/>
      <c r="BC141" s="83"/>
      <c r="BD141" s="83"/>
      <c r="BE141" s="83"/>
      <c r="BF141" s="83"/>
      <c r="BG141" s="83"/>
      <c r="BH141" s="83"/>
      <c r="BI141" s="83"/>
      <c r="BJ141" s="83"/>
      <c r="BK141" s="83"/>
      <c r="BL141" s="83"/>
    </row>
    <row r="142" spans="1:64" s="36" customFormat="1">
      <c r="D142" s="38"/>
      <c r="E142" s="39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  <c r="AM142" s="83"/>
      <c r="AN142" s="83"/>
      <c r="AO142" s="83"/>
      <c r="AP142" s="83"/>
      <c r="AQ142" s="83"/>
      <c r="AR142" s="83"/>
      <c r="AS142" s="83"/>
      <c r="AT142" s="83"/>
      <c r="AU142" s="83"/>
      <c r="AV142" s="83"/>
      <c r="AW142" s="83"/>
      <c r="AX142" s="83"/>
      <c r="AY142" s="83"/>
      <c r="AZ142" s="83"/>
      <c r="BA142" s="83"/>
      <c r="BB142" s="83"/>
      <c r="BC142" s="83"/>
      <c r="BD142" s="83"/>
      <c r="BE142" s="83"/>
      <c r="BF142" s="83"/>
      <c r="BG142" s="83"/>
      <c r="BH142" s="83"/>
      <c r="BI142" s="83"/>
      <c r="BJ142" s="83"/>
      <c r="BK142" s="83"/>
      <c r="BL142" s="83"/>
    </row>
    <row r="143" spans="1:64" s="36" customFormat="1">
      <c r="D143" s="38"/>
      <c r="E143" s="39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  <c r="AM143" s="83"/>
      <c r="AN143" s="83"/>
      <c r="AO143" s="83"/>
      <c r="AP143" s="83"/>
      <c r="AQ143" s="83"/>
      <c r="AR143" s="83"/>
      <c r="AS143" s="83"/>
      <c r="AT143" s="83"/>
      <c r="AU143" s="83"/>
      <c r="AV143" s="83"/>
      <c r="AW143" s="83"/>
      <c r="AX143" s="83"/>
      <c r="AY143" s="83"/>
      <c r="AZ143" s="83"/>
      <c r="BA143" s="83"/>
      <c r="BB143" s="83"/>
      <c r="BC143" s="83"/>
      <c r="BD143" s="83"/>
      <c r="BE143" s="83"/>
      <c r="BF143" s="83"/>
      <c r="BG143" s="83"/>
      <c r="BH143" s="83"/>
      <c r="BI143" s="83"/>
      <c r="BJ143" s="83"/>
      <c r="BK143" s="83"/>
      <c r="BL143" s="83"/>
    </row>
    <row r="144" spans="1:64" s="36" customFormat="1">
      <c r="D144" s="38"/>
      <c r="E144" s="39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  <c r="AM144" s="83"/>
      <c r="AN144" s="83"/>
      <c r="AO144" s="83"/>
      <c r="AP144" s="83"/>
      <c r="AQ144" s="83"/>
      <c r="AR144" s="83"/>
      <c r="AS144" s="83"/>
      <c r="AT144" s="83"/>
      <c r="AU144" s="83"/>
      <c r="AV144" s="83"/>
      <c r="AW144" s="83"/>
      <c r="AX144" s="83"/>
      <c r="AY144" s="83"/>
      <c r="AZ144" s="83"/>
      <c r="BA144" s="83"/>
      <c r="BB144" s="83"/>
      <c r="BC144" s="83"/>
      <c r="BD144" s="83"/>
      <c r="BE144" s="83"/>
      <c r="BF144" s="83"/>
      <c r="BG144" s="83"/>
      <c r="BH144" s="83"/>
      <c r="BI144" s="83"/>
      <c r="BJ144" s="83"/>
      <c r="BK144" s="83"/>
      <c r="BL144" s="83"/>
    </row>
    <row r="145" spans="1:64" s="36" customFormat="1">
      <c r="D145" s="38"/>
      <c r="E145" s="39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  <c r="AM145" s="83"/>
      <c r="AN145" s="83"/>
      <c r="AO145" s="83"/>
      <c r="AP145" s="83"/>
      <c r="AQ145" s="83"/>
      <c r="AR145" s="83"/>
      <c r="AS145" s="83"/>
      <c r="AT145" s="83"/>
      <c r="AU145" s="83"/>
      <c r="AV145" s="83"/>
      <c r="AW145" s="83"/>
      <c r="AX145" s="83"/>
      <c r="AY145" s="83"/>
      <c r="AZ145" s="83"/>
      <c r="BA145" s="83"/>
      <c r="BB145" s="83"/>
      <c r="BC145" s="83"/>
      <c r="BD145" s="83"/>
      <c r="BE145" s="83"/>
      <c r="BF145" s="83"/>
      <c r="BG145" s="83"/>
      <c r="BH145" s="83"/>
      <c r="BI145" s="83"/>
      <c r="BJ145" s="83"/>
      <c r="BK145" s="83"/>
      <c r="BL145" s="83"/>
    </row>
    <row r="146" spans="1:64" s="36" customFormat="1">
      <c r="D146" s="38"/>
      <c r="E146" s="39"/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  <c r="AM146" s="83"/>
      <c r="AN146" s="83"/>
      <c r="AO146" s="83"/>
      <c r="AP146" s="83"/>
      <c r="AQ146" s="83"/>
      <c r="AR146" s="83"/>
      <c r="AS146" s="83"/>
      <c r="AT146" s="83"/>
      <c r="AU146" s="83"/>
      <c r="AV146" s="83"/>
      <c r="AW146" s="83"/>
      <c r="AX146" s="83"/>
      <c r="AY146" s="83"/>
      <c r="AZ146" s="83"/>
      <c r="BA146" s="83"/>
      <c r="BB146" s="83"/>
      <c r="BC146" s="83"/>
      <c r="BD146" s="83"/>
      <c r="BE146" s="83"/>
      <c r="BF146" s="83"/>
      <c r="BG146" s="83"/>
      <c r="BH146" s="83"/>
      <c r="BI146" s="83"/>
      <c r="BJ146" s="83"/>
      <c r="BK146" s="83"/>
      <c r="BL146" s="83"/>
    </row>
    <row r="147" spans="1:64" s="36" customFormat="1">
      <c r="D147" s="38"/>
      <c r="E147" s="39"/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  <c r="AM147" s="83"/>
      <c r="AN147" s="83"/>
      <c r="AO147" s="83"/>
      <c r="AP147" s="83"/>
      <c r="AQ147" s="83"/>
      <c r="AR147" s="83"/>
      <c r="AS147" s="83"/>
      <c r="AT147" s="83"/>
      <c r="AU147" s="83"/>
      <c r="AV147" s="83"/>
      <c r="AW147" s="83"/>
      <c r="AX147" s="83"/>
      <c r="AY147" s="83"/>
      <c r="AZ147" s="83"/>
      <c r="BA147" s="83"/>
      <c r="BB147" s="83"/>
      <c r="BC147" s="83"/>
      <c r="BD147" s="83"/>
      <c r="BE147" s="83"/>
      <c r="BF147" s="83"/>
      <c r="BG147" s="83"/>
      <c r="BH147" s="83"/>
      <c r="BI147" s="83"/>
      <c r="BJ147" s="83"/>
      <c r="BK147" s="83"/>
      <c r="BL147" s="83"/>
    </row>
    <row r="148" spans="1:64" s="36" customFormat="1">
      <c r="M148" s="83"/>
      <c r="N148" s="83"/>
      <c r="O148" s="83"/>
      <c r="P148" s="83"/>
      <c r="Q148" s="83"/>
      <c r="R148" s="83"/>
      <c r="S148" s="83"/>
      <c r="T148" s="83"/>
      <c r="U148" s="83"/>
      <c r="V148" s="83"/>
      <c r="W148" s="83"/>
      <c r="X148" s="83"/>
      <c r="Y148" s="83"/>
      <c r="Z148" s="83"/>
      <c r="AA148" s="83"/>
      <c r="AB148" s="83"/>
      <c r="AC148" s="83"/>
      <c r="AD148" s="83"/>
      <c r="AE148" s="83"/>
      <c r="AF148" s="83"/>
      <c r="AG148" s="83"/>
      <c r="AH148" s="83"/>
      <c r="AI148" s="83"/>
      <c r="AJ148" s="83"/>
      <c r="AK148" s="83"/>
      <c r="AL148" s="83"/>
      <c r="AM148" s="83"/>
      <c r="AN148" s="83"/>
      <c r="AO148" s="83"/>
      <c r="AP148" s="83"/>
      <c r="AQ148" s="83"/>
      <c r="AR148" s="83"/>
      <c r="AS148" s="83"/>
      <c r="AT148" s="83"/>
      <c r="AU148" s="83"/>
      <c r="AV148" s="83"/>
      <c r="AW148" s="83"/>
      <c r="AX148" s="83"/>
      <c r="AY148" s="83"/>
      <c r="AZ148" s="83"/>
      <c r="BA148" s="83"/>
      <c r="BB148" s="83"/>
      <c r="BC148" s="83"/>
      <c r="BD148" s="83"/>
      <c r="BE148" s="83"/>
      <c r="BF148" s="83"/>
      <c r="BG148" s="83"/>
      <c r="BH148" s="83"/>
      <c r="BI148" s="83"/>
      <c r="BJ148" s="83"/>
      <c r="BK148" s="83"/>
      <c r="BL148" s="83"/>
    </row>
    <row r="149" spans="1:64" s="2" customFormat="1">
      <c r="A149" s="36"/>
      <c r="B149" s="36"/>
      <c r="C149" s="36"/>
      <c r="D149" s="36"/>
      <c r="E149" s="36"/>
      <c r="F149" s="36"/>
      <c r="G149" s="36"/>
      <c r="H149" s="36"/>
      <c r="I149" s="36"/>
      <c r="J149" s="36"/>
      <c r="K149" s="36"/>
      <c r="L149" s="36"/>
      <c r="M149" s="83"/>
      <c r="N149" s="83"/>
      <c r="O149" s="83"/>
      <c r="P149" s="83"/>
      <c r="Q149" s="83"/>
      <c r="R149" s="83"/>
      <c r="S149" s="83"/>
      <c r="T149" s="83"/>
      <c r="U149" s="83"/>
      <c r="V149" s="83"/>
      <c r="W149" s="83"/>
      <c r="X149" s="83"/>
      <c r="Y149" s="83"/>
      <c r="Z149" s="83"/>
      <c r="AA149" s="83"/>
      <c r="AB149" s="83"/>
      <c r="AC149" s="83"/>
      <c r="AD149" s="83"/>
      <c r="AE149" s="83"/>
      <c r="AF149" s="83"/>
      <c r="AG149" s="83"/>
      <c r="AH149" s="83"/>
      <c r="AI149" s="83"/>
      <c r="AJ149" s="83"/>
      <c r="AK149" s="83"/>
      <c r="AL149" s="83"/>
      <c r="AM149" s="83"/>
      <c r="AN149" s="83"/>
      <c r="AO149" s="83"/>
      <c r="AP149" s="83"/>
      <c r="AQ149" s="83"/>
      <c r="AR149" s="83"/>
      <c r="AS149" s="83"/>
      <c r="AT149" s="83"/>
      <c r="AU149" s="83"/>
      <c r="AV149" s="83"/>
      <c r="AW149" s="83"/>
      <c r="AX149" s="83"/>
      <c r="AY149" s="83"/>
      <c r="AZ149" s="83"/>
      <c r="BA149" s="83"/>
      <c r="BB149" s="83"/>
      <c r="BC149" s="83"/>
      <c r="BD149" s="83"/>
      <c r="BE149" s="83"/>
      <c r="BF149" s="83"/>
      <c r="BG149" s="83"/>
      <c r="BH149" s="83"/>
      <c r="BI149" s="83"/>
      <c r="BJ149" s="83"/>
      <c r="BK149" s="83"/>
      <c r="BL149" s="83"/>
    </row>
    <row r="150" spans="1:64" s="2" customFormat="1">
      <c r="M150" s="83"/>
      <c r="N150" s="83"/>
      <c r="O150" s="83"/>
      <c r="P150" s="83"/>
      <c r="Q150" s="83"/>
      <c r="R150" s="83"/>
      <c r="S150" s="83"/>
      <c r="T150" s="83"/>
      <c r="U150" s="83"/>
      <c r="V150" s="83"/>
      <c r="W150" s="83"/>
      <c r="X150" s="83"/>
      <c r="Y150" s="83"/>
      <c r="Z150" s="83"/>
      <c r="AA150" s="83"/>
      <c r="AB150" s="83"/>
      <c r="AC150" s="83"/>
      <c r="AD150" s="83"/>
      <c r="AE150" s="83"/>
      <c r="AF150" s="83"/>
      <c r="AG150" s="83"/>
      <c r="AH150" s="83"/>
      <c r="AI150" s="83"/>
      <c r="AJ150" s="83"/>
      <c r="AK150" s="83"/>
      <c r="AL150" s="83"/>
      <c r="AM150" s="83"/>
      <c r="AN150" s="83"/>
      <c r="AO150" s="83"/>
      <c r="AP150" s="83"/>
      <c r="AQ150" s="83"/>
      <c r="AR150" s="83"/>
      <c r="AS150" s="83"/>
      <c r="AT150" s="83"/>
      <c r="AU150" s="83"/>
      <c r="AV150" s="83"/>
      <c r="AW150" s="83"/>
      <c r="AX150" s="83"/>
      <c r="AY150" s="83"/>
      <c r="AZ150" s="83"/>
      <c r="BA150" s="83"/>
      <c r="BB150" s="83"/>
      <c r="BC150" s="83"/>
      <c r="BD150" s="83"/>
      <c r="BE150" s="83"/>
      <c r="BF150" s="83"/>
      <c r="BG150" s="83"/>
      <c r="BH150" s="83"/>
      <c r="BI150" s="83"/>
      <c r="BJ150" s="83"/>
      <c r="BK150" s="83"/>
      <c r="BL150" s="83"/>
    </row>
    <row r="151" spans="1:64" s="2" customFormat="1">
      <c r="M151" s="83"/>
      <c r="N151" s="83"/>
      <c r="O151" s="83"/>
      <c r="P151" s="83"/>
      <c r="Q151" s="83"/>
      <c r="R151" s="83"/>
      <c r="S151" s="83"/>
      <c r="T151" s="83"/>
      <c r="U151" s="83"/>
      <c r="V151" s="83"/>
      <c r="W151" s="83"/>
      <c r="X151" s="83"/>
      <c r="Y151" s="83"/>
      <c r="Z151" s="83"/>
      <c r="AA151" s="83"/>
      <c r="AB151" s="83"/>
      <c r="AC151" s="83"/>
      <c r="AD151" s="83"/>
      <c r="AE151" s="83"/>
      <c r="AF151" s="83"/>
      <c r="AG151" s="83"/>
      <c r="AH151" s="83"/>
      <c r="AI151" s="83"/>
      <c r="AJ151" s="83"/>
      <c r="AK151" s="83"/>
      <c r="AL151" s="83"/>
      <c r="AM151" s="83"/>
      <c r="AN151" s="83"/>
      <c r="AO151" s="83"/>
      <c r="AP151" s="83"/>
      <c r="AQ151" s="83"/>
      <c r="AR151" s="83"/>
      <c r="AS151" s="83"/>
      <c r="AT151" s="83"/>
      <c r="AU151" s="83"/>
      <c r="AV151" s="83"/>
      <c r="AW151" s="83"/>
      <c r="AX151" s="83"/>
      <c r="AY151" s="83"/>
      <c r="AZ151" s="83"/>
      <c r="BA151" s="83"/>
      <c r="BB151" s="83"/>
      <c r="BC151" s="83"/>
      <c r="BD151" s="83"/>
      <c r="BE151" s="83"/>
      <c r="BF151" s="83"/>
      <c r="BG151" s="83"/>
      <c r="BH151" s="83"/>
      <c r="BI151" s="83"/>
      <c r="BJ151" s="83"/>
      <c r="BK151" s="83"/>
      <c r="BL151" s="83"/>
    </row>
    <row r="152" spans="1:64" s="2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  <c r="AM152" s="83"/>
      <c r="AN152" s="83"/>
      <c r="AO152" s="83"/>
      <c r="AP152" s="83"/>
      <c r="AQ152" s="83"/>
      <c r="AR152" s="83"/>
      <c r="AS152" s="83"/>
      <c r="AT152" s="83"/>
      <c r="AU152" s="83"/>
      <c r="AV152" s="83"/>
      <c r="AW152" s="83"/>
      <c r="AX152" s="83"/>
      <c r="AY152" s="83"/>
      <c r="AZ152" s="83"/>
      <c r="BA152" s="83"/>
      <c r="BB152" s="83"/>
      <c r="BC152" s="83"/>
      <c r="BD152" s="83"/>
      <c r="BE152" s="83"/>
      <c r="BF152" s="83"/>
      <c r="BG152" s="83"/>
      <c r="BH152" s="83"/>
      <c r="BI152" s="83"/>
      <c r="BJ152" s="83"/>
      <c r="BK152" s="83"/>
      <c r="BL152" s="83"/>
    </row>
    <row r="153" spans="1:64" s="4" customForma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85"/>
      <c r="N153" s="85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  <c r="AM153" s="85"/>
      <c r="AN153" s="85"/>
      <c r="AO153" s="85"/>
      <c r="AP153" s="85"/>
      <c r="AQ153" s="85"/>
      <c r="AR153" s="85"/>
      <c r="AS153" s="85"/>
      <c r="AT153" s="85"/>
      <c r="AU153" s="85"/>
      <c r="AV153" s="85"/>
      <c r="AW153" s="85"/>
      <c r="AX153" s="85"/>
      <c r="AY153" s="85"/>
      <c r="AZ153" s="85"/>
      <c r="BA153" s="85"/>
      <c r="BB153" s="85"/>
      <c r="BC153" s="85"/>
      <c r="BD153" s="85"/>
      <c r="BE153" s="85"/>
      <c r="BF153" s="85"/>
      <c r="BG153" s="85"/>
      <c r="BH153" s="85"/>
      <c r="BI153" s="85"/>
      <c r="BJ153" s="85"/>
      <c r="BK153" s="85"/>
      <c r="BL153" s="85"/>
    </row>
    <row r="154" spans="1:64" s="4" customFormat="1">
      <c r="M154" s="85"/>
      <c r="N154" s="85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  <c r="AM154" s="85"/>
      <c r="AN154" s="85"/>
      <c r="AO154" s="85"/>
      <c r="AP154" s="85"/>
      <c r="AQ154" s="85"/>
      <c r="AR154" s="85"/>
      <c r="AS154" s="85"/>
      <c r="AT154" s="85"/>
      <c r="AU154" s="85"/>
      <c r="AV154" s="85"/>
      <c r="AW154" s="85"/>
      <c r="AX154" s="85"/>
      <c r="AY154" s="85"/>
      <c r="AZ154" s="85"/>
      <c r="BA154" s="85"/>
      <c r="BB154" s="85"/>
      <c r="BC154" s="85"/>
      <c r="BD154" s="85"/>
      <c r="BE154" s="85"/>
      <c r="BF154" s="85"/>
      <c r="BG154" s="85"/>
      <c r="BH154" s="85"/>
      <c r="BI154" s="85"/>
      <c r="BJ154" s="85"/>
      <c r="BK154" s="85"/>
      <c r="BL154" s="85"/>
    </row>
    <row r="155" spans="1:64" s="4" customFormat="1">
      <c r="M155" s="85"/>
      <c r="N155" s="85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  <c r="AM155" s="85"/>
      <c r="AN155" s="85"/>
      <c r="AO155" s="85"/>
      <c r="AP155" s="85"/>
      <c r="AQ155" s="85"/>
      <c r="AR155" s="85"/>
      <c r="AS155" s="85"/>
      <c r="AT155" s="85"/>
      <c r="AU155" s="85"/>
      <c r="AV155" s="85"/>
      <c r="AW155" s="85"/>
      <c r="AX155" s="85"/>
      <c r="AY155" s="85"/>
      <c r="AZ155" s="85"/>
      <c r="BA155" s="85"/>
      <c r="BB155" s="85"/>
      <c r="BC155" s="85"/>
      <c r="BD155" s="85"/>
      <c r="BE155" s="85"/>
      <c r="BF155" s="85"/>
      <c r="BG155" s="85"/>
      <c r="BH155" s="85"/>
      <c r="BI155" s="85"/>
      <c r="BJ155" s="85"/>
      <c r="BK155" s="85"/>
      <c r="BL155" s="85"/>
    </row>
    <row r="156" spans="1:64" s="4" customFormat="1">
      <c r="M156" s="85"/>
      <c r="N156" s="85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  <c r="AM156" s="85"/>
      <c r="AN156" s="85"/>
      <c r="AO156" s="85"/>
      <c r="AP156" s="85"/>
      <c r="AQ156" s="85"/>
      <c r="AR156" s="85"/>
      <c r="AS156" s="85"/>
      <c r="AT156" s="85"/>
      <c r="AU156" s="85"/>
      <c r="AV156" s="85"/>
      <c r="AW156" s="85"/>
      <c r="AX156" s="85"/>
      <c r="AY156" s="85"/>
      <c r="AZ156" s="85"/>
      <c r="BA156" s="85"/>
      <c r="BB156" s="85"/>
      <c r="BC156" s="85"/>
      <c r="BD156" s="85"/>
      <c r="BE156" s="85"/>
      <c r="BF156" s="85"/>
      <c r="BG156" s="85"/>
      <c r="BH156" s="85"/>
      <c r="BI156" s="85"/>
      <c r="BJ156" s="85"/>
      <c r="BK156" s="85"/>
      <c r="BL156" s="85"/>
    </row>
    <row r="157" spans="1:64" s="4" customFormat="1">
      <c r="M157" s="85"/>
      <c r="N157" s="85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  <c r="AM157" s="85"/>
      <c r="AN157" s="85"/>
      <c r="AO157" s="85"/>
      <c r="AP157" s="85"/>
      <c r="AQ157" s="85"/>
      <c r="AR157" s="85"/>
      <c r="AS157" s="85"/>
      <c r="AT157" s="85"/>
      <c r="AU157" s="85"/>
      <c r="AV157" s="85"/>
      <c r="AW157" s="85"/>
      <c r="AX157" s="85"/>
      <c r="AY157" s="85"/>
      <c r="AZ157" s="85"/>
      <c r="BA157" s="85"/>
      <c r="BB157" s="85"/>
      <c r="BC157" s="85"/>
      <c r="BD157" s="85"/>
      <c r="BE157" s="85"/>
      <c r="BF157" s="85"/>
      <c r="BG157" s="85"/>
      <c r="BH157" s="85"/>
      <c r="BI157" s="85"/>
      <c r="BJ157" s="85"/>
      <c r="BK157" s="85"/>
      <c r="BL157" s="85"/>
    </row>
    <row r="158" spans="1:64" s="4" customFormat="1">
      <c r="M158" s="85"/>
      <c r="N158" s="85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  <c r="AM158" s="85"/>
      <c r="AN158" s="85"/>
      <c r="AO158" s="85"/>
      <c r="AP158" s="85"/>
      <c r="AQ158" s="85"/>
      <c r="AR158" s="85"/>
      <c r="AS158" s="85"/>
      <c r="AT158" s="85"/>
      <c r="AU158" s="85"/>
      <c r="AV158" s="85"/>
      <c r="AW158" s="85"/>
      <c r="AX158" s="85"/>
      <c r="AY158" s="85"/>
      <c r="AZ158" s="85"/>
      <c r="BA158" s="85"/>
      <c r="BB158" s="85"/>
      <c r="BC158" s="85"/>
      <c r="BD158" s="85"/>
      <c r="BE158" s="85"/>
      <c r="BF158" s="85"/>
      <c r="BG158" s="85"/>
      <c r="BH158" s="85"/>
      <c r="BI158" s="85"/>
      <c r="BJ158" s="85"/>
      <c r="BK158" s="85"/>
      <c r="BL158" s="85"/>
    </row>
    <row r="159" spans="1:64" s="4" customFormat="1">
      <c r="M159" s="85"/>
      <c r="N159" s="85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  <c r="AM159" s="85"/>
      <c r="AN159" s="85"/>
      <c r="AO159" s="85"/>
      <c r="AP159" s="85"/>
      <c r="AQ159" s="85"/>
      <c r="AR159" s="85"/>
      <c r="AS159" s="85"/>
      <c r="AT159" s="85"/>
      <c r="AU159" s="85"/>
      <c r="AV159" s="85"/>
      <c r="AW159" s="85"/>
      <c r="AX159" s="85"/>
      <c r="AY159" s="85"/>
      <c r="AZ159" s="85"/>
      <c r="BA159" s="85"/>
      <c r="BB159" s="85"/>
      <c r="BC159" s="85"/>
      <c r="BD159" s="85"/>
      <c r="BE159" s="85"/>
      <c r="BF159" s="85"/>
      <c r="BG159" s="85"/>
      <c r="BH159" s="85"/>
      <c r="BI159" s="85"/>
      <c r="BJ159" s="85"/>
      <c r="BK159" s="85"/>
      <c r="BL159" s="85"/>
    </row>
    <row r="160" spans="1:64" s="4" customFormat="1">
      <c r="M160" s="85"/>
      <c r="N160" s="85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  <c r="AM160" s="85"/>
      <c r="AN160" s="85"/>
      <c r="AO160" s="85"/>
      <c r="AP160" s="85"/>
      <c r="AQ160" s="85"/>
      <c r="AR160" s="85"/>
      <c r="AS160" s="85"/>
      <c r="AT160" s="85"/>
      <c r="AU160" s="85"/>
      <c r="AV160" s="85"/>
      <c r="AW160" s="85"/>
      <c r="AX160" s="85"/>
      <c r="AY160" s="85"/>
      <c r="AZ160" s="85"/>
      <c r="BA160" s="85"/>
      <c r="BB160" s="85"/>
      <c r="BC160" s="85"/>
      <c r="BD160" s="85"/>
      <c r="BE160" s="85"/>
      <c r="BF160" s="85"/>
      <c r="BG160" s="85"/>
      <c r="BH160" s="85"/>
      <c r="BI160" s="85"/>
      <c r="BJ160" s="85"/>
      <c r="BK160" s="85"/>
      <c r="BL160" s="85"/>
    </row>
    <row r="161" spans="1:64" s="4" customFormat="1">
      <c r="M161" s="85"/>
      <c r="N161" s="85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  <c r="AM161" s="85"/>
      <c r="AN161" s="85"/>
      <c r="AO161" s="85"/>
      <c r="AP161" s="85"/>
      <c r="AQ161" s="85"/>
      <c r="AR161" s="85"/>
      <c r="AS161" s="85"/>
      <c r="AT161" s="85"/>
      <c r="AU161" s="85"/>
      <c r="AV161" s="85"/>
      <c r="AW161" s="85"/>
      <c r="AX161" s="85"/>
      <c r="AY161" s="85"/>
      <c r="AZ161" s="85"/>
      <c r="BA161" s="85"/>
      <c r="BB161" s="85"/>
      <c r="BC161" s="85"/>
      <c r="BD161" s="85"/>
      <c r="BE161" s="85"/>
      <c r="BF161" s="85"/>
      <c r="BG161" s="85"/>
      <c r="BH161" s="85"/>
      <c r="BI161" s="85"/>
      <c r="BJ161" s="85"/>
      <c r="BK161" s="85"/>
      <c r="BL161" s="85"/>
    </row>
    <row r="162" spans="1:64" s="4" customFormat="1">
      <c r="M162" s="85"/>
      <c r="N162" s="85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  <c r="AM162" s="85"/>
      <c r="AN162" s="85"/>
      <c r="AO162" s="85"/>
      <c r="AP162" s="85"/>
      <c r="AQ162" s="85"/>
      <c r="AR162" s="85"/>
      <c r="AS162" s="85"/>
      <c r="AT162" s="85"/>
      <c r="AU162" s="85"/>
      <c r="AV162" s="85"/>
      <c r="AW162" s="85"/>
      <c r="AX162" s="85"/>
      <c r="AY162" s="85"/>
      <c r="AZ162" s="85"/>
      <c r="BA162" s="85"/>
      <c r="BB162" s="85"/>
      <c r="BC162" s="85"/>
      <c r="BD162" s="85"/>
      <c r="BE162" s="85"/>
      <c r="BF162" s="85"/>
      <c r="BG162" s="85"/>
      <c r="BH162" s="85"/>
      <c r="BI162" s="85"/>
      <c r="BJ162" s="85"/>
      <c r="BK162" s="85"/>
      <c r="BL162" s="85"/>
    </row>
    <row r="163" spans="1:64" s="4" customFormat="1">
      <c r="M163" s="85"/>
      <c r="N163" s="85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  <c r="AM163" s="85"/>
      <c r="AN163" s="85"/>
      <c r="AO163" s="85"/>
      <c r="AP163" s="85"/>
      <c r="AQ163" s="85"/>
      <c r="AR163" s="85"/>
      <c r="AS163" s="85"/>
      <c r="AT163" s="85"/>
      <c r="AU163" s="85"/>
      <c r="AV163" s="85"/>
      <c r="AW163" s="85"/>
      <c r="AX163" s="85"/>
      <c r="AY163" s="85"/>
      <c r="AZ163" s="85"/>
      <c r="BA163" s="85"/>
      <c r="BB163" s="85"/>
      <c r="BC163" s="85"/>
      <c r="BD163" s="85"/>
      <c r="BE163" s="85"/>
      <c r="BF163" s="85"/>
      <c r="BG163" s="85"/>
      <c r="BH163" s="85"/>
      <c r="BI163" s="85"/>
      <c r="BJ163" s="85"/>
      <c r="BK163" s="85"/>
      <c r="BL163" s="85"/>
    </row>
    <row r="164" spans="1:64" s="4" customFormat="1">
      <c r="M164" s="85"/>
      <c r="N164" s="85"/>
      <c r="O164" s="83"/>
      <c r="P164" s="83"/>
      <c r="Q164" s="83"/>
      <c r="R164" s="83"/>
      <c r="S164" s="83"/>
      <c r="T164" s="83"/>
      <c r="U164" s="83"/>
      <c r="V164" s="83"/>
      <c r="W164" s="83"/>
      <c r="X164" s="83"/>
      <c r="Y164" s="83"/>
      <c r="Z164" s="83"/>
      <c r="AA164" s="83"/>
      <c r="AB164" s="83"/>
      <c r="AC164" s="83"/>
      <c r="AD164" s="83"/>
      <c r="AE164" s="83"/>
      <c r="AF164" s="83"/>
      <c r="AG164" s="83"/>
      <c r="AH164" s="83"/>
      <c r="AI164" s="83"/>
      <c r="AJ164" s="83"/>
      <c r="AK164" s="83"/>
      <c r="AL164" s="83"/>
      <c r="AM164" s="85"/>
      <c r="AN164" s="85"/>
      <c r="AO164" s="85"/>
      <c r="AP164" s="85"/>
      <c r="AQ164" s="85"/>
      <c r="AR164" s="85"/>
      <c r="AS164" s="85"/>
      <c r="AT164" s="85"/>
      <c r="AU164" s="85"/>
      <c r="AV164" s="85"/>
      <c r="AW164" s="85"/>
      <c r="AX164" s="85"/>
      <c r="AY164" s="85"/>
      <c r="AZ164" s="85"/>
      <c r="BA164" s="85"/>
      <c r="BB164" s="85"/>
      <c r="BC164" s="85"/>
      <c r="BD164" s="85"/>
      <c r="BE164" s="85"/>
      <c r="BF164" s="85"/>
      <c r="BG164" s="85"/>
      <c r="BH164" s="85"/>
      <c r="BI164" s="85"/>
      <c r="BJ164" s="85"/>
      <c r="BK164" s="85"/>
      <c r="BL164" s="85"/>
    </row>
    <row r="165" spans="1:64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</row>
  </sheetData>
  <sortState ref="B14:K33">
    <sortCondition descending="1" ref="H14:H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4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3" customWidth="1"/>
    <col min="2" max="2" width="20.140625" style="3" customWidth="1"/>
    <col min="3" max="8" width="10.42578125" style="3" customWidth="1"/>
    <col min="9" max="9" width="11.42578125" style="3" customWidth="1"/>
    <col min="10" max="10" width="11.5703125" style="3" customWidth="1"/>
    <col min="11" max="11" width="11.85546875" style="3" customWidth="1"/>
    <col min="12" max="12" width="1.8554687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20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>
      <c r="A7" s="192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180"/>
    </row>
    <row r="8" spans="1:20">
      <c r="A8" s="192"/>
      <c r="B8" s="147"/>
      <c r="C8" s="243" t="s">
        <v>80</v>
      </c>
      <c r="D8" s="243"/>
      <c r="E8" s="243"/>
      <c r="F8" s="243"/>
      <c r="G8" s="243"/>
      <c r="H8" s="243"/>
      <c r="I8" s="243"/>
      <c r="J8" s="243"/>
      <c r="K8" s="243"/>
      <c r="L8" s="180"/>
      <c r="O8" s="45"/>
    </row>
    <row r="9" spans="1:20">
      <c r="A9" s="192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180"/>
    </row>
    <row r="10" spans="1:20" ht="15.75" customHeight="1">
      <c r="A10" s="192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180"/>
    </row>
    <row r="11" spans="1:20">
      <c r="A11" s="192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180"/>
      <c r="O11" s="42"/>
    </row>
    <row r="12" spans="1:20" ht="12" customHeight="1">
      <c r="A12" s="192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180"/>
    </row>
    <row r="13" spans="1:20">
      <c r="A13" s="192"/>
      <c r="B13" s="142" t="s">
        <v>62</v>
      </c>
      <c r="C13" s="166">
        <f>+SUM(C14:C33)</f>
        <v>272883</v>
      </c>
      <c r="D13" s="166">
        <f t="shared" ref="D13:H13" si="0">+SUM(D14:D33)</f>
        <v>289343</v>
      </c>
      <c r="E13" s="166">
        <f t="shared" si="0"/>
        <v>330950</v>
      </c>
      <c r="F13" s="166">
        <f t="shared" si="0"/>
        <v>141768</v>
      </c>
      <c r="G13" s="166">
        <f t="shared" si="0"/>
        <v>125694</v>
      </c>
      <c r="H13" s="167">
        <f t="shared" si="0"/>
        <v>160388</v>
      </c>
      <c r="I13" s="168">
        <f t="shared" ref="I13:I25" si="1">+(H13/G13-1)*100</f>
        <v>27.601953951660384</v>
      </c>
      <c r="J13" s="168">
        <f t="shared" ref="J13:J25" si="2">+H13/G13*100</f>
        <v>127.60195395166039</v>
      </c>
      <c r="K13" s="168">
        <f t="shared" ref="K13:K20" si="3">+(G13/F13)*100</f>
        <v>88.661757237176232</v>
      </c>
      <c r="L13" s="180"/>
      <c r="M13" s="46"/>
      <c r="O13" s="12"/>
      <c r="P13" s="12"/>
      <c r="Q13" s="12"/>
      <c r="R13" s="12"/>
      <c r="S13" s="12"/>
      <c r="T13" s="12"/>
    </row>
    <row r="14" spans="1:20">
      <c r="A14" s="192"/>
      <c r="B14" s="143" t="s">
        <v>50</v>
      </c>
      <c r="C14" s="188">
        <v>93536</v>
      </c>
      <c r="D14" s="188">
        <v>116255</v>
      </c>
      <c r="E14" s="188">
        <v>89391</v>
      </c>
      <c r="F14" s="188">
        <v>17838</v>
      </c>
      <c r="G14" s="188">
        <v>17979</v>
      </c>
      <c r="H14" s="167">
        <v>65074</v>
      </c>
      <c r="I14" s="170">
        <f t="shared" si="1"/>
        <v>261.94449079481615</v>
      </c>
      <c r="J14" s="170">
        <f t="shared" si="2"/>
        <v>361.94449079481615</v>
      </c>
      <c r="K14" s="170">
        <f t="shared" si="3"/>
        <v>100.79044735956946</v>
      </c>
      <c r="L14" s="180"/>
      <c r="M14" s="46"/>
      <c r="O14" s="12"/>
      <c r="P14" s="12"/>
      <c r="Q14" s="12"/>
      <c r="R14" s="12"/>
      <c r="S14" s="12"/>
      <c r="T14" s="12"/>
    </row>
    <row r="15" spans="1:20">
      <c r="A15" s="192"/>
      <c r="B15" s="143" t="s">
        <v>49</v>
      </c>
      <c r="C15" s="188">
        <v>18236</v>
      </c>
      <c r="D15" s="188">
        <v>11122</v>
      </c>
      <c r="E15" s="188">
        <v>68004</v>
      </c>
      <c r="F15" s="188">
        <v>49794</v>
      </c>
      <c r="G15" s="188">
        <v>13246</v>
      </c>
      <c r="H15" s="167">
        <v>27377</v>
      </c>
      <c r="I15" s="170">
        <f t="shared" si="1"/>
        <v>106.68126226785444</v>
      </c>
      <c r="J15" s="170">
        <f t="shared" si="2"/>
        <v>206.68126226785444</v>
      </c>
      <c r="K15" s="170">
        <f t="shared" si="3"/>
        <v>26.60159858617504</v>
      </c>
      <c r="L15" s="180"/>
      <c r="M15" s="46"/>
      <c r="O15" s="12"/>
      <c r="P15" s="12"/>
      <c r="Q15" s="12"/>
      <c r="R15" s="12"/>
      <c r="S15" s="12"/>
      <c r="T15" s="12"/>
    </row>
    <row r="16" spans="1:20">
      <c r="A16" s="192"/>
      <c r="B16" s="143" t="s">
        <v>61</v>
      </c>
      <c r="C16" s="188">
        <v>36755</v>
      </c>
      <c r="D16" s="188">
        <v>4834</v>
      </c>
      <c r="E16" s="188">
        <v>15123</v>
      </c>
      <c r="F16" s="188">
        <v>30180</v>
      </c>
      <c r="G16" s="188">
        <v>25206</v>
      </c>
      <c r="H16" s="167">
        <v>22902</v>
      </c>
      <c r="I16" s="170">
        <f t="shared" si="1"/>
        <v>-9.1406807902880249</v>
      </c>
      <c r="J16" s="170">
        <f t="shared" si="2"/>
        <v>90.85931920971197</v>
      </c>
      <c r="K16" s="170">
        <f t="shared" si="3"/>
        <v>83.518886679920485</v>
      </c>
      <c r="L16" s="180"/>
      <c r="M16" s="46"/>
      <c r="O16" s="12"/>
      <c r="P16" s="12"/>
      <c r="Q16" s="12"/>
      <c r="R16" s="12"/>
      <c r="S16" s="12"/>
      <c r="T16" s="12"/>
    </row>
    <row r="17" spans="1:20">
      <c r="A17" s="192"/>
      <c r="B17" s="144" t="s">
        <v>47</v>
      </c>
      <c r="C17" s="188">
        <v>613</v>
      </c>
      <c r="D17" s="188">
        <v>44549</v>
      </c>
      <c r="E17" s="188">
        <v>83841</v>
      </c>
      <c r="F17" s="188">
        <v>13615</v>
      </c>
      <c r="G17" s="188">
        <v>44353</v>
      </c>
      <c r="H17" s="167">
        <v>9537</v>
      </c>
      <c r="I17" s="170">
        <f t="shared" si="1"/>
        <v>-78.497508623993866</v>
      </c>
      <c r="J17" s="170">
        <f t="shared" si="2"/>
        <v>21.502491376006134</v>
      </c>
      <c r="K17" s="170">
        <f t="shared" si="3"/>
        <v>325.76569959603376</v>
      </c>
      <c r="L17" s="180"/>
      <c r="M17" s="46"/>
      <c r="O17" s="12"/>
      <c r="P17" s="12"/>
      <c r="Q17" s="12"/>
      <c r="R17" s="12"/>
      <c r="S17" s="12"/>
      <c r="T17" s="12"/>
    </row>
    <row r="18" spans="1:20">
      <c r="A18" s="192"/>
      <c r="B18" s="143" t="s">
        <v>46</v>
      </c>
      <c r="C18" s="188">
        <v>14950</v>
      </c>
      <c r="D18" s="188">
        <v>6638</v>
      </c>
      <c r="E18" s="188">
        <v>14495</v>
      </c>
      <c r="F18" s="188">
        <v>4007</v>
      </c>
      <c r="G18" s="188">
        <v>3155</v>
      </c>
      <c r="H18" s="167">
        <v>9530</v>
      </c>
      <c r="I18" s="170">
        <f t="shared" si="1"/>
        <v>202.06022187004754</v>
      </c>
      <c r="J18" s="170">
        <f t="shared" si="2"/>
        <v>302.06022187004754</v>
      </c>
      <c r="K18" s="170">
        <f t="shared" si="3"/>
        <v>78.737209882705258</v>
      </c>
      <c r="L18" s="180"/>
      <c r="M18" s="46"/>
      <c r="O18" s="12"/>
      <c r="P18" s="12"/>
      <c r="Q18" s="12"/>
      <c r="R18" s="12"/>
      <c r="S18" s="12"/>
      <c r="T18" s="12"/>
    </row>
    <row r="19" spans="1:20">
      <c r="A19" s="192"/>
      <c r="B19" s="144" t="s">
        <v>58</v>
      </c>
      <c r="C19" s="188">
        <v>276</v>
      </c>
      <c r="D19" s="188">
        <v>140</v>
      </c>
      <c r="E19" s="188">
        <v>1253</v>
      </c>
      <c r="F19" s="188">
        <v>1496</v>
      </c>
      <c r="G19" s="188">
        <v>1057</v>
      </c>
      <c r="H19" s="167">
        <v>7923</v>
      </c>
      <c r="I19" s="170">
        <f t="shared" si="1"/>
        <v>649.57426679280979</v>
      </c>
      <c r="J19" s="170">
        <f t="shared" si="2"/>
        <v>749.57426679280979</v>
      </c>
      <c r="K19" s="170">
        <f t="shared" si="3"/>
        <v>70.655080213903744</v>
      </c>
      <c r="L19" s="180"/>
      <c r="M19" s="46"/>
      <c r="O19" s="12"/>
      <c r="P19" s="12"/>
      <c r="Q19" s="12"/>
      <c r="R19" s="12"/>
      <c r="S19" s="12"/>
      <c r="T19" s="12"/>
    </row>
    <row r="20" spans="1:20">
      <c r="A20" s="192"/>
      <c r="B20" s="143" t="s">
        <v>53</v>
      </c>
      <c r="C20" s="188">
        <v>62712</v>
      </c>
      <c r="D20" s="188">
        <v>61219</v>
      </c>
      <c r="E20" s="188">
        <v>36875</v>
      </c>
      <c r="F20" s="188">
        <v>6411</v>
      </c>
      <c r="G20" s="188">
        <v>7280</v>
      </c>
      <c r="H20" s="167">
        <v>6205</v>
      </c>
      <c r="I20" s="170">
        <f t="shared" si="1"/>
        <v>-14.76648351648352</v>
      </c>
      <c r="J20" s="170">
        <f t="shared" si="2"/>
        <v>85.233516483516482</v>
      </c>
      <c r="K20" s="170">
        <f t="shared" si="3"/>
        <v>113.55482763999376</v>
      </c>
      <c r="L20" s="180"/>
      <c r="M20" s="46"/>
      <c r="O20" s="12"/>
      <c r="P20" s="12"/>
      <c r="Q20" s="12"/>
      <c r="R20" s="12"/>
      <c r="S20" s="12"/>
      <c r="T20" s="12"/>
    </row>
    <row r="21" spans="1:20">
      <c r="A21" s="192"/>
      <c r="B21" s="143" t="s">
        <v>45</v>
      </c>
      <c r="C21" s="188">
        <v>18</v>
      </c>
      <c r="D21" s="188">
        <v>0</v>
      </c>
      <c r="E21" s="188">
        <v>790</v>
      </c>
      <c r="F21" s="188">
        <v>0</v>
      </c>
      <c r="G21" s="188">
        <v>64</v>
      </c>
      <c r="H21" s="167">
        <v>3963</v>
      </c>
      <c r="I21" s="170">
        <f t="shared" si="1"/>
        <v>6092.1875</v>
      </c>
      <c r="J21" s="170">
        <f t="shared" si="2"/>
        <v>6192.1875</v>
      </c>
      <c r="K21" s="170"/>
      <c r="L21" s="180"/>
      <c r="M21" s="46"/>
      <c r="O21" s="12"/>
      <c r="P21" s="12"/>
      <c r="Q21" s="12"/>
      <c r="R21" s="12"/>
      <c r="S21" s="12"/>
      <c r="T21" s="12"/>
    </row>
    <row r="22" spans="1:20">
      <c r="A22" s="192"/>
      <c r="B22" s="143" t="s">
        <v>52</v>
      </c>
      <c r="C22" s="188">
        <v>14249</v>
      </c>
      <c r="D22" s="188">
        <v>16020</v>
      </c>
      <c r="E22" s="188">
        <v>5845</v>
      </c>
      <c r="F22" s="188">
        <v>3041</v>
      </c>
      <c r="G22" s="188">
        <v>3591</v>
      </c>
      <c r="H22" s="167">
        <v>3892</v>
      </c>
      <c r="I22" s="170">
        <f t="shared" si="1"/>
        <v>8.382066276803112</v>
      </c>
      <c r="J22" s="170">
        <f t="shared" si="2"/>
        <v>108.38206627680312</v>
      </c>
      <c r="K22" s="170">
        <f t="shared" ref="K22:K28" si="4">+(G22/F22)*100</f>
        <v>118.08615586977969</v>
      </c>
      <c r="L22" s="180"/>
      <c r="M22" s="46"/>
      <c r="O22" s="12"/>
      <c r="P22" s="12"/>
      <c r="Q22" s="12"/>
      <c r="R22" s="12"/>
      <c r="S22" s="12"/>
      <c r="T22" s="12"/>
    </row>
    <row r="23" spans="1:20">
      <c r="A23" s="192"/>
      <c r="B23" s="143" t="s">
        <v>60</v>
      </c>
      <c r="C23" s="188">
        <v>22386</v>
      </c>
      <c r="D23" s="188">
        <v>1307</v>
      </c>
      <c r="E23" s="188">
        <v>1933</v>
      </c>
      <c r="F23" s="188">
        <v>3209</v>
      </c>
      <c r="G23" s="188">
        <v>1395</v>
      </c>
      <c r="H23" s="167">
        <v>1207</v>
      </c>
      <c r="I23" s="170">
        <f t="shared" si="1"/>
        <v>-13.476702508960569</v>
      </c>
      <c r="J23" s="170">
        <f t="shared" si="2"/>
        <v>86.523297491039429</v>
      </c>
      <c r="K23" s="170">
        <f t="shared" si="4"/>
        <v>43.471486444375195</v>
      </c>
      <c r="L23" s="180"/>
      <c r="M23" s="46"/>
      <c r="O23" s="12"/>
      <c r="P23" s="12"/>
      <c r="Q23" s="12"/>
      <c r="R23" s="12"/>
      <c r="S23" s="12"/>
      <c r="T23" s="12"/>
    </row>
    <row r="24" spans="1:20">
      <c r="A24" s="192"/>
      <c r="B24" s="143" t="s">
        <v>51</v>
      </c>
      <c r="C24" s="188">
        <v>428</v>
      </c>
      <c r="D24" s="188">
        <v>8987</v>
      </c>
      <c r="E24" s="188">
        <v>1608</v>
      </c>
      <c r="F24" s="188">
        <v>610</v>
      </c>
      <c r="G24" s="188">
        <v>2810</v>
      </c>
      <c r="H24" s="167">
        <v>599</v>
      </c>
      <c r="I24" s="170">
        <f t="shared" si="1"/>
        <v>-78.683274021352318</v>
      </c>
      <c r="J24" s="170">
        <f t="shared" si="2"/>
        <v>21.316725978647689</v>
      </c>
      <c r="K24" s="170">
        <f t="shared" si="4"/>
        <v>460.65573770491801</v>
      </c>
      <c r="L24" s="180"/>
      <c r="M24" s="46"/>
      <c r="O24" s="12"/>
      <c r="P24" s="12"/>
      <c r="Q24" s="12"/>
      <c r="R24" s="12"/>
      <c r="S24" s="12"/>
      <c r="T24" s="12"/>
    </row>
    <row r="25" spans="1:20">
      <c r="A25" s="192"/>
      <c r="B25" s="143" t="s">
        <v>48</v>
      </c>
      <c r="C25" s="188">
        <v>500</v>
      </c>
      <c r="D25" s="188">
        <v>4740</v>
      </c>
      <c r="E25" s="188">
        <v>935</v>
      </c>
      <c r="F25" s="188">
        <v>445</v>
      </c>
      <c r="G25" s="188">
        <v>491</v>
      </c>
      <c r="H25" s="167">
        <v>559</v>
      </c>
      <c r="I25" s="170">
        <f t="shared" si="1"/>
        <v>13.849287169042768</v>
      </c>
      <c r="J25" s="170">
        <f t="shared" si="2"/>
        <v>113.84928716904277</v>
      </c>
      <c r="K25" s="170">
        <f t="shared" si="4"/>
        <v>110.33707865168539</v>
      </c>
      <c r="L25" s="180"/>
      <c r="M25" s="46"/>
      <c r="O25" s="12"/>
      <c r="P25" s="12"/>
      <c r="Q25" s="12"/>
      <c r="R25" s="12"/>
      <c r="S25" s="12"/>
      <c r="T25" s="12"/>
    </row>
    <row r="26" spans="1:20">
      <c r="A26" s="192"/>
      <c r="B26" s="143" t="s">
        <v>56</v>
      </c>
      <c r="C26" s="188">
        <v>258</v>
      </c>
      <c r="D26" s="188">
        <v>0</v>
      </c>
      <c r="E26" s="188">
        <v>0</v>
      </c>
      <c r="F26" s="188">
        <v>83</v>
      </c>
      <c r="G26" s="188">
        <v>0</v>
      </c>
      <c r="H26" s="167">
        <v>519</v>
      </c>
      <c r="I26" s="170"/>
      <c r="J26" s="170"/>
      <c r="K26" s="170">
        <f t="shared" si="4"/>
        <v>0</v>
      </c>
      <c r="L26" s="180"/>
      <c r="M26" s="46"/>
      <c r="O26" s="12"/>
      <c r="P26" s="12"/>
      <c r="Q26" s="12"/>
      <c r="R26" s="12"/>
      <c r="S26" s="12"/>
      <c r="T26" s="12"/>
    </row>
    <row r="27" spans="1:20">
      <c r="A27" s="192"/>
      <c r="B27" s="143" t="s">
        <v>54</v>
      </c>
      <c r="C27" s="188">
        <v>36</v>
      </c>
      <c r="D27" s="188">
        <v>709</v>
      </c>
      <c r="E27" s="188">
        <v>0</v>
      </c>
      <c r="F27" s="188">
        <v>262</v>
      </c>
      <c r="G27" s="188">
        <v>40</v>
      </c>
      <c r="H27" s="167">
        <v>463</v>
      </c>
      <c r="I27" s="170">
        <f>+(H27/G27-1)*100</f>
        <v>1057.5</v>
      </c>
      <c r="J27" s="170">
        <f>+H27/G27*100</f>
        <v>1157.5</v>
      </c>
      <c r="K27" s="170">
        <f t="shared" si="4"/>
        <v>15.267175572519085</v>
      </c>
      <c r="L27" s="180"/>
      <c r="M27" s="46"/>
      <c r="O27" s="12"/>
      <c r="P27" s="12"/>
      <c r="Q27" s="12"/>
      <c r="R27" s="12"/>
      <c r="S27" s="12"/>
      <c r="T27" s="12"/>
    </row>
    <row r="28" spans="1:20">
      <c r="A28" s="192"/>
      <c r="B28" s="143" t="s">
        <v>43</v>
      </c>
      <c r="C28" s="188">
        <v>6282</v>
      </c>
      <c r="D28" s="188">
        <v>12013</v>
      </c>
      <c r="E28" s="188">
        <v>9482</v>
      </c>
      <c r="F28" s="188">
        <v>10717</v>
      </c>
      <c r="G28" s="188">
        <v>4952</v>
      </c>
      <c r="H28" s="167">
        <v>396</v>
      </c>
      <c r="I28" s="170">
        <f>+(H28/G28-1)*100</f>
        <v>-92.003231017770588</v>
      </c>
      <c r="J28" s="170">
        <f>+H28/G28*100</f>
        <v>7.9967689822294021</v>
      </c>
      <c r="K28" s="170">
        <f t="shared" si="4"/>
        <v>46.206960903237849</v>
      </c>
      <c r="L28" s="180"/>
      <c r="M28" s="46"/>
      <c r="O28" s="12"/>
      <c r="P28" s="12"/>
      <c r="Q28" s="12"/>
      <c r="R28" s="12"/>
      <c r="S28" s="12"/>
      <c r="T28" s="12"/>
    </row>
    <row r="29" spans="1:20">
      <c r="A29" s="192"/>
      <c r="B29" s="143" t="s">
        <v>173</v>
      </c>
      <c r="C29" s="188"/>
      <c r="D29" s="188"/>
      <c r="E29" s="188"/>
      <c r="F29" s="188"/>
      <c r="G29" s="188"/>
      <c r="H29" s="167">
        <v>187</v>
      </c>
      <c r="I29" s="170"/>
      <c r="J29" s="170"/>
      <c r="K29" s="170"/>
      <c r="L29" s="180"/>
      <c r="M29" s="46"/>
      <c r="O29" s="12"/>
      <c r="P29" s="12"/>
      <c r="Q29" s="12"/>
      <c r="R29" s="12"/>
      <c r="S29" s="12"/>
      <c r="T29" s="12"/>
    </row>
    <row r="30" spans="1:20">
      <c r="A30" s="192"/>
      <c r="B30" s="143" t="s">
        <v>44</v>
      </c>
      <c r="C30" s="188">
        <v>0</v>
      </c>
      <c r="D30" s="188">
        <v>160</v>
      </c>
      <c r="E30" s="188">
        <v>109</v>
      </c>
      <c r="F30" s="188">
        <v>0</v>
      </c>
      <c r="G30" s="188">
        <v>54</v>
      </c>
      <c r="H30" s="167">
        <v>48</v>
      </c>
      <c r="I30" s="170">
        <f>+(H30/G30-1)*100</f>
        <v>-11.111111111111116</v>
      </c>
      <c r="J30" s="170">
        <f>+H30/G30*100</f>
        <v>88.888888888888886</v>
      </c>
      <c r="K30" s="170"/>
      <c r="L30" s="180"/>
      <c r="M30" s="46"/>
      <c r="O30" s="12"/>
      <c r="P30" s="12"/>
      <c r="Q30" s="12"/>
      <c r="R30" s="12"/>
      <c r="S30" s="12"/>
      <c r="T30" s="12"/>
    </row>
    <row r="31" spans="1:20">
      <c r="A31" s="192"/>
      <c r="B31" s="143" t="s">
        <v>55</v>
      </c>
      <c r="C31" s="188">
        <v>1354</v>
      </c>
      <c r="D31" s="188">
        <v>36</v>
      </c>
      <c r="E31" s="188">
        <v>134</v>
      </c>
      <c r="F31" s="188">
        <v>0</v>
      </c>
      <c r="G31" s="188">
        <v>0</v>
      </c>
      <c r="H31" s="167">
        <v>7</v>
      </c>
      <c r="I31" s="170"/>
      <c r="J31" s="170"/>
      <c r="K31" s="170"/>
      <c r="L31" s="180"/>
      <c r="M31" s="46"/>
      <c r="O31" s="12"/>
      <c r="P31" s="12"/>
      <c r="Q31" s="12"/>
      <c r="R31" s="12"/>
      <c r="S31" s="12"/>
      <c r="T31" s="12"/>
    </row>
    <row r="32" spans="1:20">
      <c r="A32" s="192"/>
      <c r="B32" s="143" t="s">
        <v>57</v>
      </c>
      <c r="C32" s="188">
        <v>294</v>
      </c>
      <c r="D32" s="188">
        <v>614</v>
      </c>
      <c r="E32" s="188">
        <v>1132</v>
      </c>
      <c r="F32" s="188">
        <v>60</v>
      </c>
      <c r="G32" s="188">
        <v>21</v>
      </c>
      <c r="H32" s="167">
        <v>0</v>
      </c>
      <c r="I32" s="170">
        <f>+(H32/G32-1)*100</f>
        <v>-100</v>
      </c>
      <c r="J32" s="170">
        <f>+H32/G32*100</f>
        <v>0</v>
      </c>
      <c r="K32" s="170">
        <f>+(G32/F32)*100</f>
        <v>35</v>
      </c>
      <c r="L32" s="180"/>
      <c r="O32" s="12"/>
      <c r="P32" s="12"/>
      <c r="Q32" s="12"/>
      <c r="R32" s="12"/>
      <c r="S32" s="12"/>
    </row>
    <row r="33" spans="1:27" ht="16.5" customHeight="1">
      <c r="A33" s="192"/>
      <c r="B33" s="143" t="s">
        <v>59</v>
      </c>
      <c r="C33" s="188">
        <v>0</v>
      </c>
      <c r="D33" s="188">
        <v>0</v>
      </c>
      <c r="E33" s="188">
        <v>0</v>
      </c>
      <c r="F33" s="188">
        <v>0</v>
      </c>
      <c r="G33" s="188">
        <v>0</v>
      </c>
      <c r="H33" s="167">
        <v>0</v>
      </c>
      <c r="I33" s="170"/>
      <c r="J33" s="170"/>
      <c r="K33" s="170"/>
      <c r="L33" s="180"/>
    </row>
    <row r="34" spans="1:27" ht="18.75" customHeight="1">
      <c r="A34" s="192"/>
      <c r="B34" s="190"/>
      <c r="C34" s="172"/>
      <c r="D34" s="172"/>
      <c r="E34" s="172"/>
      <c r="F34" s="172"/>
      <c r="G34" s="172"/>
      <c r="H34" s="173"/>
      <c r="I34" s="174"/>
      <c r="J34" s="174"/>
      <c r="K34" s="174"/>
      <c r="L34" s="180"/>
    </row>
    <row r="35" spans="1:27" ht="15.75" customHeight="1">
      <c r="A35" s="192"/>
      <c r="B35" s="163" t="s">
        <v>3</v>
      </c>
      <c r="C35" s="197"/>
      <c r="D35" s="168">
        <f>+(D13/C13-1)*100</f>
        <v>6.0318891246431638</v>
      </c>
      <c r="E35" s="168">
        <f t="shared" ref="E35:G35" si="5">+(E13/D13-1)*100</f>
        <v>14.37981910742614</v>
      </c>
      <c r="F35" s="168">
        <f t="shared" si="5"/>
        <v>-57.163317721710229</v>
      </c>
      <c r="G35" s="168">
        <f t="shared" si="5"/>
        <v>-11.33824276282377</v>
      </c>
      <c r="H35" s="177">
        <f>+(H13/G13-1)*100</f>
        <v>27.601953951660384</v>
      </c>
      <c r="I35" s="178"/>
      <c r="J35" s="178"/>
      <c r="K35" s="178"/>
      <c r="L35" s="180"/>
    </row>
    <row r="36" spans="1:27" ht="14.25" customHeight="1">
      <c r="A36" s="192"/>
      <c r="B36" s="162"/>
      <c r="C36" s="191"/>
      <c r="D36" s="191"/>
      <c r="E36" s="191"/>
      <c r="F36" s="191"/>
      <c r="G36" s="191"/>
      <c r="H36" s="173"/>
      <c r="I36" s="174"/>
      <c r="J36" s="174"/>
      <c r="K36" s="174"/>
      <c r="L36" s="180"/>
      <c r="M36" s="71"/>
    </row>
    <row r="37" spans="1:27" s="57" customFormat="1" ht="18.75">
      <c r="A37" s="192"/>
      <c r="B37" s="156"/>
      <c r="C37" s="236" t="s">
        <v>168</v>
      </c>
      <c r="D37" s="236"/>
      <c r="E37" s="236"/>
      <c r="F37" s="236"/>
      <c r="G37" s="236"/>
      <c r="H37" s="236"/>
      <c r="I37" s="236"/>
      <c r="J37" s="236"/>
      <c r="K37" s="236"/>
      <c r="L37" s="180"/>
      <c r="M37" s="72"/>
      <c r="N37" s="54"/>
      <c r="O37" s="54"/>
      <c r="P37" s="54"/>
      <c r="Q37" s="54"/>
      <c r="R37" s="55"/>
      <c r="S37" s="55"/>
      <c r="T37" s="55"/>
      <c r="U37" s="55"/>
      <c r="V37" s="56"/>
      <c r="W37" s="56"/>
      <c r="X37" s="64"/>
      <c r="Y37" s="64"/>
      <c r="Z37" s="64"/>
      <c r="AA37" s="64"/>
    </row>
    <row r="38" spans="1:27" s="57" customFormat="1">
      <c r="A38" s="193"/>
      <c r="B38" s="134"/>
      <c r="C38" s="135"/>
      <c r="D38" s="135"/>
      <c r="E38" s="135"/>
      <c r="F38" s="136"/>
      <c r="G38" s="136"/>
      <c r="H38" s="136"/>
      <c r="I38" s="137"/>
      <c r="J38" s="137"/>
      <c r="K38" s="134"/>
      <c r="L38" s="185"/>
      <c r="M38" s="72"/>
      <c r="N38" s="54"/>
      <c r="O38" s="54"/>
      <c r="P38" s="54"/>
      <c r="Q38" s="54"/>
      <c r="R38" s="55"/>
      <c r="S38" s="55"/>
      <c r="T38" s="55"/>
      <c r="U38" s="55"/>
      <c r="V38" s="56"/>
      <c r="W38" s="56"/>
      <c r="X38" s="64"/>
      <c r="Y38" s="64"/>
      <c r="Z38" s="64"/>
      <c r="AA38" s="64"/>
    </row>
    <row r="39" spans="1:27" s="57" customFormat="1">
      <c r="A39" s="193"/>
      <c r="B39" s="134"/>
      <c r="C39" s="135"/>
      <c r="D39" s="135"/>
      <c r="E39" s="135"/>
      <c r="F39" s="136"/>
      <c r="G39" s="136"/>
      <c r="H39" s="136"/>
      <c r="I39" s="137"/>
      <c r="J39" s="137"/>
      <c r="K39" s="134"/>
      <c r="L39" s="185"/>
      <c r="M39" s="72"/>
      <c r="N39" s="54"/>
      <c r="O39" s="54"/>
      <c r="P39" s="54"/>
      <c r="Q39" s="54"/>
      <c r="R39" s="55"/>
      <c r="S39" s="55"/>
      <c r="T39" s="55"/>
      <c r="U39" s="55"/>
      <c r="V39" s="56"/>
      <c r="W39" s="56"/>
      <c r="X39" s="64"/>
      <c r="Y39" s="64"/>
      <c r="Z39" s="64"/>
      <c r="AA39" s="64"/>
    </row>
    <row r="40" spans="1:27" s="57" customFormat="1">
      <c r="A40" s="193"/>
      <c r="B40" s="134"/>
      <c r="C40" s="135"/>
      <c r="D40" s="135"/>
      <c r="E40" s="135"/>
      <c r="F40" s="136"/>
      <c r="G40" s="136"/>
      <c r="H40" s="136"/>
      <c r="I40" s="137"/>
      <c r="J40" s="137"/>
      <c r="K40" s="134"/>
      <c r="L40" s="185"/>
      <c r="M40" s="72"/>
      <c r="N40" s="54"/>
      <c r="O40" s="54"/>
      <c r="P40" s="54"/>
      <c r="Q40" s="54"/>
      <c r="R40" s="55"/>
      <c r="S40" s="55"/>
      <c r="T40" s="55"/>
      <c r="U40" s="55"/>
      <c r="V40" s="56"/>
      <c r="W40" s="56"/>
      <c r="X40" s="64"/>
      <c r="Y40" s="64"/>
      <c r="Z40" s="64"/>
      <c r="AA40" s="64"/>
    </row>
    <row r="41" spans="1:27" s="57" customFormat="1">
      <c r="A41" s="193"/>
      <c r="B41" s="134"/>
      <c r="C41" s="135"/>
      <c r="D41" s="135"/>
      <c r="E41" s="135"/>
      <c r="F41" s="136"/>
      <c r="G41" s="136"/>
      <c r="H41" s="136"/>
      <c r="I41" s="137"/>
      <c r="J41" s="137"/>
      <c r="K41" s="134"/>
      <c r="L41" s="185"/>
      <c r="M41" s="72"/>
      <c r="N41" s="54"/>
      <c r="O41" s="54"/>
      <c r="P41" s="54"/>
      <c r="Q41" s="54"/>
      <c r="R41" s="55"/>
      <c r="S41" s="55"/>
      <c r="T41" s="55"/>
      <c r="U41" s="55"/>
      <c r="V41" s="56"/>
      <c r="W41" s="56"/>
      <c r="X41" s="64"/>
      <c r="Y41" s="64"/>
      <c r="Z41" s="64"/>
      <c r="AA41" s="64"/>
    </row>
    <row r="42" spans="1:27" s="57" customFormat="1">
      <c r="A42" s="193"/>
      <c r="B42" s="134"/>
      <c r="C42" s="135"/>
      <c r="D42" s="135"/>
      <c r="E42" s="135"/>
      <c r="F42" s="136"/>
      <c r="G42" s="136"/>
      <c r="H42" s="136"/>
      <c r="I42" s="137"/>
      <c r="J42" s="137"/>
      <c r="K42" s="134"/>
      <c r="L42" s="185"/>
      <c r="M42" s="72"/>
      <c r="N42" s="54"/>
      <c r="O42" s="54"/>
      <c r="P42" s="54"/>
      <c r="Q42" s="54"/>
      <c r="R42" s="55"/>
      <c r="S42" s="55"/>
      <c r="T42" s="55"/>
      <c r="U42" s="55"/>
      <c r="V42" s="56"/>
      <c r="W42" s="56"/>
      <c r="X42" s="64"/>
      <c r="Y42" s="64"/>
      <c r="Z42" s="64"/>
      <c r="AA42" s="64"/>
    </row>
    <row r="43" spans="1:27" s="57" customFormat="1">
      <c r="A43" s="193"/>
      <c r="B43" s="134"/>
      <c r="C43" s="135"/>
      <c r="D43" s="135"/>
      <c r="E43" s="135"/>
      <c r="F43" s="136"/>
      <c r="G43" s="136"/>
      <c r="H43" s="136"/>
      <c r="I43" s="137"/>
      <c r="J43" s="137"/>
      <c r="K43" s="134"/>
      <c r="L43" s="185"/>
      <c r="M43" s="72"/>
      <c r="N43" s="54"/>
      <c r="O43" s="54"/>
      <c r="P43" s="54"/>
      <c r="Q43" s="54"/>
      <c r="R43" s="55"/>
      <c r="S43" s="55"/>
      <c r="T43" s="55"/>
      <c r="U43" s="55"/>
      <c r="V43" s="56"/>
      <c r="W43" s="56"/>
      <c r="X43" s="64"/>
      <c r="Y43" s="64"/>
      <c r="Z43" s="64"/>
      <c r="AA43" s="64"/>
    </row>
    <row r="44" spans="1:27" s="57" customFormat="1">
      <c r="A44" s="193"/>
      <c r="B44" s="134"/>
      <c r="C44" s="135"/>
      <c r="D44" s="135"/>
      <c r="E44" s="135"/>
      <c r="F44" s="136"/>
      <c r="G44" s="136"/>
      <c r="H44" s="136"/>
      <c r="I44" s="137"/>
      <c r="J44" s="137"/>
      <c r="K44" s="134"/>
      <c r="L44" s="185"/>
      <c r="M44" s="72"/>
      <c r="N44" s="54"/>
      <c r="O44" s="54"/>
      <c r="P44" s="54"/>
      <c r="Q44" s="54"/>
      <c r="R44" s="55"/>
      <c r="S44" s="55"/>
      <c r="T44" s="55"/>
      <c r="U44" s="55"/>
      <c r="V44" s="56"/>
      <c r="W44" s="56"/>
      <c r="X44" s="64"/>
      <c r="Y44" s="64"/>
      <c r="Z44" s="64"/>
      <c r="AA44" s="64"/>
    </row>
    <row r="45" spans="1:27" s="57" customFormat="1">
      <c r="A45" s="193"/>
      <c r="B45" s="134"/>
      <c r="C45" s="135"/>
      <c r="D45" s="135"/>
      <c r="E45" s="135"/>
      <c r="F45" s="136"/>
      <c r="G45" s="136"/>
      <c r="H45" s="136"/>
      <c r="I45" s="137"/>
      <c r="J45" s="137"/>
      <c r="K45" s="134"/>
      <c r="L45" s="185"/>
      <c r="M45" s="72"/>
      <c r="N45" s="54"/>
      <c r="O45" s="54"/>
      <c r="P45" s="54"/>
      <c r="Q45" s="54"/>
      <c r="R45" s="55"/>
      <c r="S45" s="55"/>
      <c r="T45" s="55"/>
      <c r="U45" s="55"/>
      <c r="V45" s="56"/>
      <c r="W45" s="56"/>
      <c r="X45" s="64"/>
      <c r="Y45" s="64"/>
      <c r="Z45" s="64"/>
      <c r="AA45" s="64"/>
    </row>
    <row r="46" spans="1:27" s="57" customFormat="1">
      <c r="A46" s="193"/>
      <c r="B46" s="134"/>
      <c r="C46" s="135"/>
      <c r="D46" s="135"/>
      <c r="E46" s="135"/>
      <c r="F46" s="136"/>
      <c r="G46" s="136"/>
      <c r="H46" s="136"/>
      <c r="I46" s="137"/>
      <c r="J46" s="137"/>
      <c r="K46" s="134"/>
      <c r="L46" s="185"/>
      <c r="M46" s="72"/>
      <c r="N46" s="54"/>
      <c r="O46" s="54"/>
      <c r="P46" s="54"/>
      <c r="Q46" s="54"/>
      <c r="R46" s="55"/>
      <c r="S46" s="55"/>
      <c r="T46" s="55"/>
      <c r="U46" s="55"/>
      <c r="V46" s="56"/>
      <c r="W46" s="56"/>
      <c r="X46" s="64"/>
      <c r="Y46" s="64"/>
      <c r="Z46" s="64"/>
      <c r="AA46" s="64"/>
    </row>
    <row r="47" spans="1:27" s="57" customFormat="1">
      <c r="A47" s="193"/>
      <c r="B47" s="134"/>
      <c r="C47" s="135"/>
      <c r="D47" s="135"/>
      <c r="E47" s="135"/>
      <c r="F47" s="136"/>
      <c r="G47" s="136"/>
      <c r="H47" s="136"/>
      <c r="I47" s="137"/>
      <c r="J47" s="137"/>
      <c r="K47" s="134"/>
      <c r="L47" s="185"/>
      <c r="M47" s="72"/>
      <c r="N47" s="54"/>
      <c r="O47" s="54"/>
      <c r="P47" s="54"/>
      <c r="Q47" s="54"/>
      <c r="R47" s="55"/>
      <c r="S47" s="55"/>
      <c r="T47" s="55"/>
      <c r="U47" s="55"/>
      <c r="V47" s="56"/>
      <c r="W47" s="56"/>
      <c r="X47" s="64"/>
      <c r="Y47" s="64"/>
      <c r="Z47" s="64"/>
      <c r="AA47" s="64"/>
    </row>
    <row r="48" spans="1:27" s="57" customFormat="1">
      <c r="A48" s="193"/>
      <c r="B48" s="134"/>
      <c r="C48" s="135"/>
      <c r="D48" s="135"/>
      <c r="E48" s="135"/>
      <c r="F48" s="136"/>
      <c r="G48" s="136"/>
      <c r="H48" s="136"/>
      <c r="I48" s="137"/>
      <c r="J48" s="137"/>
      <c r="K48" s="134"/>
      <c r="L48" s="185"/>
      <c r="M48" s="72"/>
      <c r="N48" s="54"/>
      <c r="O48" s="54"/>
      <c r="P48" s="54"/>
      <c r="Q48" s="54"/>
      <c r="R48" s="55"/>
      <c r="S48" s="55"/>
      <c r="T48" s="55"/>
      <c r="U48" s="55"/>
      <c r="V48" s="56"/>
      <c r="W48" s="56"/>
      <c r="X48" s="64"/>
      <c r="Y48" s="64"/>
      <c r="Z48" s="64"/>
      <c r="AA48" s="64"/>
    </row>
    <row r="49" spans="1:27" s="57" customFormat="1">
      <c r="A49" s="193"/>
      <c r="B49" s="134"/>
      <c r="C49" s="135"/>
      <c r="D49" s="135"/>
      <c r="E49" s="135"/>
      <c r="F49" s="136"/>
      <c r="G49" s="136"/>
      <c r="H49" s="136"/>
      <c r="I49" s="137"/>
      <c r="J49" s="137"/>
      <c r="K49" s="134"/>
      <c r="L49" s="185"/>
      <c r="M49" s="72"/>
      <c r="N49" s="54"/>
      <c r="O49" s="54"/>
      <c r="P49" s="54"/>
      <c r="Q49" s="54"/>
      <c r="R49" s="55"/>
      <c r="S49" s="55"/>
      <c r="T49" s="55"/>
      <c r="U49" s="55"/>
      <c r="V49" s="56"/>
      <c r="W49" s="56"/>
      <c r="X49" s="64"/>
      <c r="Y49" s="64"/>
      <c r="Z49" s="64"/>
      <c r="AA49" s="64"/>
    </row>
    <row r="50" spans="1:27" s="57" customFormat="1">
      <c r="A50" s="193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185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193"/>
      <c r="B51" s="126" t="s">
        <v>178</v>
      </c>
      <c r="C51" s="135"/>
      <c r="D51" s="135"/>
      <c r="E51" s="135"/>
      <c r="F51" s="136"/>
      <c r="G51" s="136"/>
      <c r="H51" s="136"/>
      <c r="I51" s="137"/>
      <c r="J51" s="137"/>
      <c r="K51" s="134"/>
      <c r="L51" s="185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193"/>
      <c r="B52" s="128" t="s">
        <v>176</v>
      </c>
      <c r="C52" s="135"/>
      <c r="D52" s="135"/>
      <c r="E52" s="135"/>
      <c r="F52" s="136"/>
      <c r="G52" s="136"/>
      <c r="H52" s="136"/>
      <c r="I52" s="137"/>
      <c r="J52" s="137"/>
      <c r="K52" s="134"/>
      <c r="L52" s="185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194"/>
      <c r="B53" s="127" t="s">
        <v>32</v>
      </c>
      <c r="C53" s="159"/>
      <c r="D53" s="159"/>
      <c r="E53" s="159"/>
      <c r="F53" s="160"/>
      <c r="G53" s="160"/>
      <c r="H53" s="160"/>
      <c r="I53" s="161"/>
      <c r="J53" s="161"/>
      <c r="K53" s="139"/>
      <c r="L53" s="186"/>
      <c r="M53" s="72"/>
    </row>
    <row r="54" spans="1:27" s="54" customFormat="1">
      <c r="A54" s="73"/>
      <c r="B54" s="72"/>
      <c r="C54" s="74"/>
      <c r="D54" s="74"/>
      <c r="E54" s="74"/>
      <c r="F54" s="75"/>
      <c r="G54" s="75"/>
      <c r="H54" s="75"/>
      <c r="I54" s="76"/>
      <c r="J54" s="76"/>
      <c r="K54" s="72"/>
      <c r="L54" s="72"/>
    </row>
    <row r="55" spans="1:27" s="54" customFormat="1">
      <c r="A55" s="73"/>
      <c r="B55" s="63" t="s">
        <v>43</v>
      </c>
      <c r="C55" s="63" t="s">
        <v>44</v>
      </c>
      <c r="D55" s="63" t="s">
        <v>45</v>
      </c>
      <c r="E55" s="63" t="s">
        <v>46</v>
      </c>
      <c r="F55" s="63" t="s">
        <v>47</v>
      </c>
      <c r="G55" s="63" t="s">
        <v>48</v>
      </c>
      <c r="H55" s="54" t="s">
        <v>49</v>
      </c>
      <c r="I55" s="54" t="s">
        <v>50</v>
      </c>
      <c r="J55" s="54" t="s">
        <v>51</v>
      </c>
      <c r="K55" s="54" t="s">
        <v>52</v>
      </c>
      <c r="L55" s="54" t="s">
        <v>53</v>
      </c>
    </row>
    <row r="56" spans="1:27" s="54" customFormat="1">
      <c r="B56" s="63" t="str">
        <f>+B14</f>
        <v>Kennedy</v>
      </c>
      <c r="C56" s="53">
        <f>+H14/$H$13*100</f>
        <v>40.572860812529612</v>
      </c>
      <c r="D56" s="63">
        <v>0</v>
      </c>
      <c r="E56" s="63">
        <v>4109</v>
      </c>
      <c r="F56" s="63">
        <v>23586</v>
      </c>
      <c r="G56" s="63">
        <v>1516</v>
      </c>
      <c r="H56" s="54">
        <v>23557</v>
      </c>
      <c r="I56" s="54">
        <v>34842</v>
      </c>
      <c r="J56" s="54">
        <v>9939</v>
      </c>
      <c r="K56" s="54">
        <v>2109</v>
      </c>
      <c r="L56" s="54">
        <v>9819</v>
      </c>
    </row>
    <row r="57" spans="1:27" s="54" customFormat="1">
      <c r="B57" s="63" t="str">
        <f t="shared" ref="B57:B75" si="6">+B15</f>
        <v>Bosa</v>
      </c>
      <c r="C57" s="53">
        <f t="shared" ref="C57:C75" si="7">+H15/$H$13*100</f>
        <v>17.069232112128088</v>
      </c>
    </row>
    <row r="58" spans="1:27" s="54" customFormat="1">
      <c r="B58" s="63" t="str">
        <f t="shared" si="6"/>
        <v>Ciudad Bolívar</v>
      </c>
      <c r="C58" s="53">
        <f t="shared" si="7"/>
        <v>14.279123126418437</v>
      </c>
    </row>
    <row r="59" spans="1:27" s="55" customFormat="1">
      <c r="A59" s="54"/>
      <c r="B59" s="63" t="str">
        <f t="shared" si="6"/>
        <v>Usme</v>
      </c>
      <c r="C59" s="53">
        <f t="shared" si="7"/>
        <v>5.9462054517794352</v>
      </c>
      <c r="D59" s="63"/>
      <c r="E59" s="63"/>
      <c r="F59" s="63"/>
      <c r="G59" s="63"/>
      <c r="H59" s="63"/>
      <c r="I59" s="54"/>
      <c r="J59" s="54"/>
      <c r="K59" s="54"/>
      <c r="L59" s="54"/>
    </row>
    <row r="60" spans="1:27" s="2" customFormat="1">
      <c r="A60" s="55"/>
      <c r="B60" s="63" t="str">
        <f t="shared" si="6"/>
        <v>San Cristóbal</v>
      </c>
      <c r="C60" s="53">
        <f t="shared" si="7"/>
        <v>5.941841035488939</v>
      </c>
      <c r="D60" s="70"/>
      <c r="E60" s="70"/>
      <c r="F60" s="70"/>
      <c r="G60" s="70"/>
      <c r="H60" s="70"/>
      <c r="I60" s="55"/>
      <c r="J60" s="55"/>
      <c r="K60" s="55"/>
      <c r="L60" s="55"/>
    </row>
    <row r="61" spans="1:27" s="2" customFormat="1">
      <c r="B61" s="63" t="str">
        <f t="shared" si="6"/>
        <v>Puente Aranda</v>
      </c>
      <c r="C61" s="53">
        <f t="shared" si="7"/>
        <v>4.9398957527994618</v>
      </c>
      <c r="D61" s="47">
        <v>6805.8512499999997</v>
      </c>
    </row>
    <row r="62" spans="1:27" s="2" customFormat="1">
      <c r="B62" s="63" t="str">
        <f t="shared" si="6"/>
        <v>Suba</v>
      </c>
      <c r="C62" s="53">
        <f t="shared" si="7"/>
        <v>3.8687432975035541</v>
      </c>
      <c r="D62" s="47">
        <v>7093.1805000000004</v>
      </c>
    </row>
    <row r="63" spans="1:27" s="2" customFormat="1">
      <c r="B63" s="63" t="str">
        <f t="shared" si="6"/>
        <v>Santafé</v>
      </c>
      <c r="C63" s="53">
        <f t="shared" si="7"/>
        <v>2.4708831084619796</v>
      </c>
      <c r="D63" s="47">
        <v>7273.4759999999997</v>
      </c>
    </row>
    <row r="64" spans="1:27" s="2" customFormat="1">
      <c r="B64" s="63" t="str">
        <f t="shared" si="6"/>
        <v>Engativá</v>
      </c>
      <c r="C64" s="53">
        <f t="shared" si="7"/>
        <v>2.426615457515525</v>
      </c>
      <c r="D64" s="47">
        <v>7231.6575000000003</v>
      </c>
    </row>
    <row r="65" spans="2:5" s="2" customFormat="1">
      <c r="B65" s="63" t="str">
        <f t="shared" si="6"/>
        <v>Rafael Uribe Uribe</v>
      </c>
      <c r="C65" s="53">
        <f t="shared" si="7"/>
        <v>0.75255006608973241</v>
      </c>
      <c r="D65" s="47">
        <v>7129.2955000000002</v>
      </c>
    </row>
    <row r="66" spans="2:5" s="2" customFormat="1">
      <c r="B66" s="63" t="str">
        <f t="shared" si="6"/>
        <v>Fontibón</v>
      </c>
      <c r="C66" s="53">
        <f t="shared" si="7"/>
        <v>0.37346933685811906</v>
      </c>
      <c r="D66" s="47">
        <v>6847.9684999999999</v>
      </c>
    </row>
    <row r="67" spans="2:5" s="2" customFormat="1">
      <c r="B67" s="63" t="str">
        <f t="shared" si="6"/>
        <v>Tunjuelito</v>
      </c>
      <c r="C67" s="53">
        <f t="shared" si="7"/>
        <v>0.34852981519814452</v>
      </c>
      <c r="D67" s="47">
        <v>6546.6785</v>
      </c>
    </row>
    <row r="68" spans="2:5" s="2" customFormat="1">
      <c r="B68" s="63" t="str">
        <f t="shared" si="6"/>
        <v>Los Mártires</v>
      </c>
      <c r="C68" s="53">
        <f t="shared" si="7"/>
        <v>0.32359029353816993</v>
      </c>
      <c r="D68" s="47">
        <v>6205.9295000000002</v>
      </c>
      <c r="E68" s="41"/>
    </row>
    <row r="69" spans="2:5" s="2" customFormat="1">
      <c r="B69" s="63" t="str">
        <f t="shared" si="6"/>
        <v>Barrios Unidos</v>
      </c>
      <c r="C69" s="53">
        <f t="shared" si="7"/>
        <v>0.28867496321420555</v>
      </c>
      <c r="D69" s="47">
        <v>5946.2775000000001</v>
      </c>
      <c r="E69" s="41"/>
    </row>
    <row r="70" spans="2:5" s="2" customFormat="1">
      <c r="B70" s="63" t="str">
        <f t="shared" si="6"/>
        <v>Usaquén</v>
      </c>
      <c r="C70" s="53">
        <f t="shared" si="7"/>
        <v>0.24690126443374813</v>
      </c>
      <c r="D70" s="47">
        <v>5912.7055</v>
      </c>
      <c r="E70" s="41"/>
    </row>
    <row r="71" spans="2:5" s="2" customFormat="1">
      <c r="B71" s="63" t="str">
        <f t="shared" si="6"/>
        <v>Sin información**</v>
      </c>
      <c r="C71" s="53">
        <f t="shared" si="7"/>
        <v>0.11659226376038107</v>
      </c>
      <c r="D71" s="47">
        <v>5941.6019999999999</v>
      </c>
      <c r="E71" s="41"/>
    </row>
    <row r="72" spans="2:5" s="2" customFormat="1">
      <c r="B72" s="63" t="str">
        <f t="shared" si="6"/>
        <v>Chapinero</v>
      </c>
      <c r="C72" s="53">
        <f t="shared" si="7"/>
        <v>2.9927425991969476E-2</v>
      </c>
      <c r="D72" s="47">
        <v>6071.1025</v>
      </c>
      <c r="E72" s="41"/>
    </row>
    <row r="73" spans="2:5" s="2" customFormat="1">
      <c r="B73" s="63" t="str">
        <f t="shared" si="6"/>
        <v>Teusaquillo</v>
      </c>
      <c r="C73" s="53">
        <f t="shared" si="7"/>
        <v>4.3644162904955481E-3</v>
      </c>
      <c r="D73" s="47">
        <v>6038.5155000000004</v>
      </c>
      <c r="E73" s="41"/>
    </row>
    <row r="74" spans="2:5" s="2" customFormat="1">
      <c r="B74" s="63" t="str">
        <f t="shared" si="6"/>
        <v>Antonio Nariño</v>
      </c>
      <c r="C74" s="53">
        <f t="shared" si="7"/>
        <v>0</v>
      </c>
      <c r="D74" s="47">
        <v>6060.10275</v>
      </c>
      <c r="E74" s="41"/>
    </row>
    <row r="75" spans="2:5" s="2" customFormat="1">
      <c r="B75" s="63" t="str">
        <f t="shared" si="6"/>
        <v>La Candelaria</v>
      </c>
      <c r="C75" s="53">
        <f t="shared" si="7"/>
        <v>0</v>
      </c>
      <c r="D75" s="47">
        <v>6120.0707499999999</v>
      </c>
      <c r="E75" s="41"/>
    </row>
    <row r="76" spans="2:5" s="2" customFormat="1">
      <c r="B76" s="44">
        <v>6199402</v>
      </c>
      <c r="C76" s="48" t="s">
        <v>27</v>
      </c>
      <c r="D76" s="47">
        <v>6172.9237499999999</v>
      </c>
      <c r="E76" s="41"/>
    </row>
    <row r="77" spans="2:5" s="2" customFormat="1">
      <c r="B77" s="44">
        <v>6498148</v>
      </c>
      <c r="C77" s="48" t="s">
        <v>28</v>
      </c>
      <c r="D77" s="47">
        <v>6344.7117500000004</v>
      </c>
      <c r="E77" s="41"/>
    </row>
    <row r="78" spans="2:5" s="2" customFormat="1">
      <c r="B78" s="44">
        <v>6281878</v>
      </c>
      <c r="C78" s="48" t="s">
        <v>29</v>
      </c>
      <c r="D78" s="47">
        <v>6357.2117500000004</v>
      </c>
      <c r="E78" s="41"/>
    </row>
    <row r="79" spans="2:5" s="2" customFormat="1">
      <c r="B79" s="44">
        <v>6351873</v>
      </c>
      <c r="C79" s="48" t="s">
        <v>30</v>
      </c>
      <c r="D79" s="47">
        <v>6332.8252499999999</v>
      </c>
      <c r="E79" s="41"/>
    </row>
    <row r="80" spans="2:5" s="2" customFormat="1">
      <c r="B80" s="44">
        <v>6348056</v>
      </c>
      <c r="C80" s="48" t="s">
        <v>33</v>
      </c>
      <c r="D80" s="47">
        <v>6369.9887500000004</v>
      </c>
      <c r="E80" s="41"/>
    </row>
    <row r="81" spans="2:5" s="2" customFormat="1">
      <c r="B81" s="44">
        <v>6042462</v>
      </c>
      <c r="C81" s="48" t="s">
        <v>35</v>
      </c>
      <c r="D81" s="47">
        <v>6256.0672500000001</v>
      </c>
      <c r="E81" s="41"/>
    </row>
    <row r="82" spans="2:5" s="2" customFormat="1">
      <c r="B82" s="44">
        <v>6095116</v>
      </c>
      <c r="C82" s="48" t="s">
        <v>37</v>
      </c>
      <c r="D82" s="47">
        <v>6209.3767500000004</v>
      </c>
      <c r="E82" s="41"/>
    </row>
    <row r="83" spans="2:5" s="2" customFormat="1">
      <c r="B83" s="44">
        <v>6413962</v>
      </c>
      <c r="C83" s="48" t="s">
        <v>38</v>
      </c>
      <c r="D83" s="47">
        <v>6224.8990000000003</v>
      </c>
      <c r="E83" s="41"/>
    </row>
    <row r="84" spans="2:5" s="2" customFormat="1">
      <c r="B84" s="44">
        <v>6196253</v>
      </c>
      <c r="C84" s="48" t="s">
        <v>39</v>
      </c>
      <c r="D84" s="47">
        <v>6186.9482500000004</v>
      </c>
      <c r="E84" s="41"/>
    </row>
    <row r="85" spans="2:5" s="2" customFormat="1">
      <c r="B85" s="44">
        <v>6916438</v>
      </c>
      <c r="C85" s="48" t="s">
        <v>42</v>
      </c>
      <c r="D85" s="47">
        <v>6405.4422500000001</v>
      </c>
      <c r="E85" s="41"/>
    </row>
    <row r="86" spans="2:5" s="2" customFormat="1">
      <c r="B86" s="47"/>
      <c r="C86" s="48"/>
      <c r="D86" s="47"/>
      <c r="E86" s="41"/>
    </row>
    <row r="87" spans="2:5" s="2" customFormat="1">
      <c r="B87" s="47"/>
      <c r="C87" s="48"/>
      <c r="D87" s="47"/>
      <c r="E87" s="41"/>
    </row>
    <row r="88" spans="2:5" s="2" customFormat="1">
      <c r="B88" s="47"/>
      <c r="C88" s="48"/>
      <c r="D88" s="47"/>
      <c r="E88" s="41"/>
    </row>
    <row r="89" spans="2:5" s="2" customFormat="1">
      <c r="B89" s="12"/>
      <c r="D89" s="43"/>
      <c r="E89" s="41"/>
    </row>
    <row r="90" spans="2:5" s="2" customFormat="1">
      <c r="B90" s="12"/>
      <c r="D90" s="43"/>
      <c r="E90" s="41"/>
    </row>
    <row r="91" spans="2:5" s="2" customFormat="1">
      <c r="B91" s="12"/>
      <c r="D91" s="43"/>
      <c r="E91" s="41"/>
    </row>
    <row r="92" spans="2:5" s="2" customFormat="1">
      <c r="B92" s="12"/>
      <c r="D92" s="43"/>
      <c r="E92" s="41"/>
    </row>
    <row r="93" spans="2:5" s="2" customFormat="1">
      <c r="B93" s="12"/>
      <c r="D93" s="43"/>
      <c r="E93" s="41"/>
    </row>
    <row r="94" spans="2:5" s="2" customFormat="1">
      <c r="B94" s="12"/>
      <c r="D94" s="43"/>
      <c r="E94" s="41"/>
    </row>
    <row r="95" spans="2:5" s="2" customFormat="1">
      <c r="B95" s="12"/>
      <c r="D95" s="43"/>
      <c r="E95" s="41"/>
    </row>
    <row r="96" spans="2:5" s="2" customFormat="1">
      <c r="B96" s="12"/>
      <c r="D96" s="43"/>
      <c r="E96" s="41"/>
    </row>
    <row r="97" spans="2:5" s="2" customFormat="1">
      <c r="B97" s="12"/>
      <c r="D97" s="43"/>
      <c r="E97" s="41"/>
    </row>
    <row r="98" spans="2:5" s="2" customFormat="1">
      <c r="B98" s="12"/>
      <c r="D98" s="43"/>
      <c r="E98" s="41"/>
    </row>
    <row r="99" spans="2:5" s="2" customFormat="1">
      <c r="B99" s="12"/>
      <c r="D99" s="43"/>
      <c r="E99" s="41"/>
    </row>
    <row r="100" spans="2:5" s="2" customFormat="1">
      <c r="B100" s="12"/>
      <c r="D100" s="43"/>
      <c r="E100" s="41"/>
    </row>
    <row r="101" spans="2:5" s="2" customFormat="1">
      <c r="B101" s="12"/>
      <c r="D101" s="43"/>
      <c r="E101" s="41"/>
    </row>
    <row r="102" spans="2:5" s="2" customFormat="1">
      <c r="B102" s="12"/>
      <c r="D102" s="43"/>
      <c r="E102" s="41"/>
    </row>
    <row r="103" spans="2:5" s="2" customFormat="1">
      <c r="B103" s="12"/>
      <c r="D103" s="43"/>
      <c r="E103" s="41"/>
    </row>
    <row r="104" spans="2:5" s="2" customFormat="1">
      <c r="B104" s="12"/>
      <c r="D104" s="43"/>
      <c r="E104" s="41"/>
    </row>
    <row r="105" spans="2:5" s="2" customFormat="1">
      <c r="B105" s="12"/>
      <c r="D105" s="43"/>
      <c r="E105" s="41"/>
    </row>
    <row r="106" spans="2:5" s="2" customFormat="1">
      <c r="B106" s="12"/>
      <c r="D106" s="43"/>
      <c r="E106" s="41"/>
    </row>
    <row r="107" spans="2:5" s="2" customFormat="1">
      <c r="B107" s="12"/>
      <c r="D107" s="43"/>
      <c r="E107" s="41"/>
    </row>
    <row r="108" spans="2:5" s="2" customFormat="1">
      <c r="B108" s="12"/>
      <c r="D108" s="43"/>
      <c r="E108" s="41"/>
    </row>
    <row r="109" spans="2:5" s="2" customFormat="1">
      <c r="B109" s="12"/>
      <c r="D109" s="43"/>
      <c r="E109" s="41"/>
    </row>
    <row r="110" spans="2:5" s="2" customFormat="1">
      <c r="B110" s="12"/>
      <c r="D110" s="43"/>
      <c r="E110" s="41"/>
    </row>
    <row r="111" spans="2:5" s="2" customFormat="1">
      <c r="B111" s="12"/>
      <c r="D111" s="43"/>
      <c r="E111" s="41"/>
    </row>
    <row r="112" spans="2:5" s="2" customFormat="1">
      <c r="B112" s="12"/>
      <c r="D112" s="43"/>
      <c r="E112" s="41"/>
    </row>
    <row r="113" spans="2:5" s="2" customFormat="1">
      <c r="B113" s="12"/>
      <c r="D113" s="43"/>
      <c r="E113" s="41"/>
    </row>
    <row r="114" spans="2:5" s="2" customFormat="1">
      <c r="B114" s="12"/>
      <c r="D114" s="43"/>
      <c r="E114" s="41"/>
    </row>
    <row r="115" spans="2:5" s="2" customFormat="1">
      <c r="B115" s="12"/>
      <c r="D115" s="43"/>
      <c r="E115" s="41"/>
    </row>
    <row r="116" spans="2:5" s="2" customFormat="1">
      <c r="B116" s="12"/>
      <c r="D116" s="43"/>
      <c r="E116" s="41"/>
    </row>
    <row r="117" spans="2:5" s="2" customFormat="1">
      <c r="B117" s="12"/>
      <c r="D117" s="43"/>
      <c r="E117" s="41"/>
    </row>
    <row r="118" spans="2:5" s="2" customFormat="1">
      <c r="B118" s="12"/>
      <c r="D118" s="43"/>
      <c r="E118" s="41"/>
    </row>
    <row r="119" spans="2:5" s="2" customFormat="1">
      <c r="B119" s="12"/>
      <c r="D119" s="43"/>
      <c r="E119" s="41"/>
    </row>
    <row r="120" spans="2:5" s="2" customFormat="1">
      <c r="B120" s="12"/>
      <c r="D120" s="43"/>
      <c r="E120" s="41"/>
    </row>
    <row r="121" spans="2:5" s="2" customFormat="1">
      <c r="B121" s="12"/>
      <c r="D121" s="43"/>
      <c r="E121" s="41"/>
    </row>
    <row r="122" spans="2:5" s="2" customFormat="1">
      <c r="B122" s="12"/>
      <c r="D122" s="43"/>
      <c r="E122" s="41"/>
    </row>
    <row r="123" spans="2:5" s="2" customFormat="1">
      <c r="B123" s="12"/>
      <c r="D123" s="43"/>
      <c r="E123" s="41"/>
    </row>
    <row r="124" spans="2:5" s="2" customFormat="1">
      <c r="B124" s="12"/>
      <c r="D124" s="43"/>
      <c r="E124" s="41"/>
    </row>
    <row r="125" spans="2:5" s="2" customFormat="1">
      <c r="B125" s="12"/>
      <c r="D125" s="43"/>
      <c r="E125" s="41"/>
    </row>
    <row r="126" spans="2:5" s="2" customFormat="1">
      <c r="B126" s="12"/>
      <c r="D126" s="43"/>
      <c r="E126" s="41"/>
    </row>
    <row r="127" spans="2:5" s="2" customFormat="1">
      <c r="B127" s="12"/>
      <c r="D127" s="43"/>
      <c r="E127" s="41"/>
    </row>
    <row r="128" spans="2:5" s="2" customFormat="1">
      <c r="B128" s="12"/>
      <c r="D128" s="43"/>
      <c r="E128" s="41"/>
    </row>
    <row r="129" spans="1:38" s="2" customFormat="1">
      <c r="B129" s="12"/>
      <c r="D129" s="43"/>
      <c r="E129" s="41"/>
    </row>
    <row r="130" spans="1:38" s="2" customFormat="1">
      <c r="B130" s="12"/>
      <c r="D130" s="43"/>
      <c r="E130" s="41"/>
    </row>
    <row r="131" spans="1:38" s="2" customFormat="1">
      <c r="B131" s="12"/>
      <c r="D131" s="43"/>
      <c r="E131" s="41"/>
    </row>
    <row r="132" spans="1:38" s="2" customFormat="1">
      <c r="B132" s="12"/>
      <c r="D132" s="43"/>
      <c r="E132" s="41"/>
    </row>
    <row r="133" spans="1:38" s="2" customFormat="1">
      <c r="B133" s="12"/>
      <c r="D133" s="43"/>
      <c r="E133" s="41"/>
    </row>
    <row r="134" spans="1:38" s="2" customFormat="1">
      <c r="B134" s="12"/>
      <c r="D134" s="43"/>
      <c r="E134" s="41"/>
    </row>
    <row r="135" spans="1:38" s="36" customFormat="1">
      <c r="A135" s="2"/>
      <c r="B135" s="12"/>
      <c r="C135" s="2"/>
      <c r="D135" s="43"/>
      <c r="E135" s="41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</row>
    <row r="136" spans="1:38" s="36" customFormat="1">
      <c r="B136" s="37"/>
      <c r="D136" s="38"/>
      <c r="E136" s="39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</row>
    <row r="137" spans="1:38" s="36" customFormat="1">
      <c r="B137" s="37"/>
      <c r="D137" s="38"/>
      <c r="E137" s="39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</row>
    <row r="138" spans="1:38" s="36" customFormat="1">
      <c r="D138" s="38"/>
      <c r="E138" s="39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  <row r="139" spans="1:38" s="36" customFormat="1">
      <c r="D139" s="38"/>
      <c r="E139" s="39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1:38" s="36" customFormat="1">
      <c r="D140" s="38"/>
      <c r="E140" s="39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1:38" s="36" customFormat="1">
      <c r="D141" s="38"/>
      <c r="E141" s="39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1:38" s="36" customFormat="1">
      <c r="D142" s="38"/>
      <c r="E142" s="39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1:38" s="36" customFormat="1">
      <c r="D143" s="38"/>
      <c r="E143" s="39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1:38" s="36" customFormat="1">
      <c r="D144" s="38"/>
      <c r="E144" s="39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1:38" s="36" customFormat="1">
      <c r="D145" s="38"/>
      <c r="E145" s="39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1:38" s="36" customFormat="1">
      <c r="D146" s="38"/>
      <c r="E146" s="39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1:38" s="36" customFormat="1"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1:38" s="2" customFormat="1">
      <c r="A148" s="36"/>
      <c r="B148" s="36"/>
      <c r="C148" s="36"/>
      <c r="D148" s="36"/>
      <c r="E148" s="36"/>
      <c r="F148" s="36"/>
      <c r="G148" s="36"/>
      <c r="H148" s="36"/>
      <c r="I148" s="36"/>
      <c r="J148" s="36"/>
      <c r="K148" s="36"/>
      <c r="L148" s="36"/>
    </row>
    <row r="149" spans="1:38" s="2" customFormat="1"/>
    <row r="150" spans="1:38" s="2" customFormat="1"/>
    <row r="151" spans="1:38" s="2" customFormat="1"/>
    <row r="152" spans="1:38" s="4" customForma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</row>
    <row r="153" spans="1:38" s="4" customFormat="1"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</row>
    <row r="154" spans="1:38" s="4" customFormat="1"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</row>
    <row r="155" spans="1:38" s="4" customFormat="1"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</row>
    <row r="156" spans="1:38" s="4" customFormat="1"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1:38" s="4" customFormat="1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1:38" s="4" customFormat="1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1:38" s="4" customFormat="1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1:38" s="4" customFormat="1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:38" s="4" customFormat="1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:38" s="4" customFormat="1"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:38" s="4" customFormat="1"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  <row r="164" spans="1:38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</row>
  </sheetData>
  <sortState ref="B14:K33">
    <sortCondition descending="1" ref="H14:H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6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3" customWidth="1"/>
    <col min="2" max="2" width="20.140625" style="3" customWidth="1"/>
    <col min="3" max="8" width="10.42578125" style="3" customWidth="1"/>
    <col min="9" max="9" width="10.85546875" style="3" customWidth="1"/>
    <col min="10" max="10" width="10.140625" style="3" customWidth="1"/>
    <col min="11" max="11" width="10.42578125" style="3" customWidth="1"/>
    <col min="12" max="12" width="1.85546875" style="3" customWidth="1"/>
    <col min="13" max="13" width="11.42578125" style="85"/>
    <col min="14" max="14" width="11.42578125" style="85" hidden="1" customWidth="1"/>
    <col min="15" max="37" width="11.42578125" style="83"/>
    <col min="38" max="38" width="11.42578125" style="2"/>
    <col min="39" max="16384" width="11.42578125" style="3"/>
  </cols>
  <sheetData>
    <row r="1" spans="1:20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>
      <c r="A7" s="192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11"/>
    </row>
    <row r="8" spans="1:20">
      <c r="A8" s="192"/>
      <c r="B8" s="147"/>
      <c r="C8" s="243" t="s">
        <v>86</v>
      </c>
      <c r="D8" s="243"/>
      <c r="E8" s="243"/>
      <c r="F8" s="243"/>
      <c r="G8" s="243"/>
      <c r="H8" s="243"/>
      <c r="I8" s="243"/>
      <c r="J8" s="243"/>
      <c r="K8" s="243"/>
      <c r="L8" s="11"/>
      <c r="O8" s="110"/>
    </row>
    <row r="9" spans="1:20">
      <c r="A9" s="192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11"/>
    </row>
    <row r="10" spans="1:20" ht="15.75" customHeight="1">
      <c r="A10" s="192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11"/>
    </row>
    <row r="11" spans="1:20" ht="27" customHeight="1">
      <c r="A11" s="192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11"/>
      <c r="O11" s="107"/>
    </row>
    <row r="12" spans="1:20" ht="12" customHeight="1">
      <c r="A12" s="192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11"/>
    </row>
    <row r="13" spans="1:20">
      <c r="A13" s="192"/>
      <c r="B13" s="142" t="s">
        <v>62</v>
      </c>
      <c r="C13" s="166">
        <v>142449</v>
      </c>
      <c r="D13" s="166">
        <v>108288</v>
      </c>
      <c r="E13" s="166">
        <v>48472</v>
      </c>
      <c r="F13" s="166">
        <v>31582</v>
      </c>
      <c r="G13" s="166">
        <v>16146</v>
      </c>
      <c r="H13" s="167">
        <v>46883</v>
      </c>
      <c r="I13" s="168">
        <v>190.3691316734795</v>
      </c>
      <c r="J13" s="168">
        <v>290.3691316734795</v>
      </c>
      <c r="K13" s="168">
        <v>-48.875941992274086</v>
      </c>
      <c r="L13" s="11"/>
      <c r="M13" s="111"/>
      <c r="O13" s="93"/>
      <c r="P13" s="93"/>
      <c r="Q13" s="93"/>
      <c r="R13" s="93"/>
      <c r="S13" s="93"/>
      <c r="T13" s="93"/>
    </row>
    <row r="14" spans="1:20">
      <c r="A14" s="192"/>
      <c r="B14" s="143" t="s">
        <v>50</v>
      </c>
      <c r="C14" s="188">
        <v>65146</v>
      </c>
      <c r="D14" s="188">
        <v>86259</v>
      </c>
      <c r="E14" s="188">
        <v>6321</v>
      </c>
      <c r="F14" s="188">
        <v>1218</v>
      </c>
      <c r="G14" s="188">
        <v>270</v>
      </c>
      <c r="H14" s="167">
        <v>24501</v>
      </c>
      <c r="I14" s="170">
        <v>8974.4444444444434</v>
      </c>
      <c r="J14" s="170">
        <v>9074.4444444444434</v>
      </c>
      <c r="K14" s="170">
        <v>-77.832512315270932</v>
      </c>
      <c r="L14" s="11"/>
      <c r="M14" s="111"/>
      <c r="O14" s="93"/>
      <c r="P14" s="93"/>
      <c r="Q14" s="93"/>
      <c r="R14" s="93"/>
      <c r="S14" s="93"/>
      <c r="T14" s="93"/>
    </row>
    <row r="15" spans="1:20">
      <c r="A15" s="192"/>
      <c r="B15" s="144" t="s">
        <v>58</v>
      </c>
      <c r="C15" s="188">
        <v>106</v>
      </c>
      <c r="D15" s="188">
        <v>0</v>
      </c>
      <c r="E15" s="188">
        <v>126</v>
      </c>
      <c r="F15" s="188">
        <v>0</v>
      </c>
      <c r="G15" s="188">
        <v>160</v>
      </c>
      <c r="H15" s="167">
        <v>7502</v>
      </c>
      <c r="I15" s="170">
        <v>4588.75</v>
      </c>
      <c r="J15" s="170">
        <v>4688.75</v>
      </c>
      <c r="K15" s="170"/>
      <c r="L15" s="11"/>
      <c r="M15" s="111"/>
      <c r="O15" s="93"/>
      <c r="P15" s="93"/>
      <c r="Q15" s="93"/>
      <c r="R15" s="93"/>
      <c r="S15" s="93"/>
      <c r="T15" s="93"/>
    </row>
    <row r="16" spans="1:20">
      <c r="A16" s="192"/>
      <c r="B16" s="143" t="s">
        <v>45</v>
      </c>
      <c r="C16" s="188">
        <v>18</v>
      </c>
      <c r="D16" s="188">
        <v>0</v>
      </c>
      <c r="E16" s="188">
        <v>232</v>
      </c>
      <c r="F16" s="188">
        <v>0</v>
      </c>
      <c r="G16" s="188">
        <v>64</v>
      </c>
      <c r="H16" s="167">
        <v>3833</v>
      </c>
      <c r="I16" s="170">
        <v>5889.0625</v>
      </c>
      <c r="J16" s="170">
        <v>5989.0625</v>
      </c>
      <c r="K16" s="170"/>
      <c r="L16" s="11"/>
      <c r="M16" s="111"/>
      <c r="O16" s="93"/>
      <c r="P16" s="93"/>
      <c r="Q16" s="93"/>
      <c r="R16" s="93"/>
      <c r="S16" s="93"/>
      <c r="T16" s="93"/>
    </row>
    <row r="17" spans="1:20">
      <c r="A17" s="192"/>
      <c r="B17" s="143" t="s">
        <v>61</v>
      </c>
      <c r="C17" s="188">
        <v>33089</v>
      </c>
      <c r="D17" s="188">
        <v>1656</v>
      </c>
      <c r="E17" s="188">
        <v>4046</v>
      </c>
      <c r="F17" s="188">
        <v>2715</v>
      </c>
      <c r="G17" s="188">
        <v>2025</v>
      </c>
      <c r="H17" s="167">
        <v>3651</v>
      </c>
      <c r="I17" s="170">
        <v>80.296296296296291</v>
      </c>
      <c r="J17" s="170">
        <v>180.29629629629628</v>
      </c>
      <c r="K17" s="170">
        <v>-25.414364640883981</v>
      </c>
      <c r="L17" s="11"/>
      <c r="M17" s="111"/>
      <c r="O17" s="93"/>
      <c r="P17" s="93"/>
      <c r="Q17" s="93"/>
      <c r="R17" s="93"/>
      <c r="S17" s="93"/>
      <c r="T17" s="93"/>
    </row>
    <row r="18" spans="1:20">
      <c r="A18" s="192"/>
      <c r="B18" s="144" t="s">
        <v>47</v>
      </c>
      <c r="C18" s="188">
        <v>276</v>
      </c>
      <c r="D18" s="188">
        <v>2521</v>
      </c>
      <c r="E18" s="188">
        <v>4669</v>
      </c>
      <c r="F18" s="188">
        <v>1827</v>
      </c>
      <c r="G18" s="188">
        <v>8243</v>
      </c>
      <c r="H18" s="167">
        <v>2633</v>
      </c>
      <c r="I18" s="170">
        <v>-68.05774596627441</v>
      </c>
      <c r="J18" s="170">
        <v>31.942254033725586</v>
      </c>
      <c r="K18" s="170">
        <v>351.17679255610284</v>
      </c>
      <c r="L18" s="11"/>
      <c r="M18" s="111"/>
      <c r="O18" s="93"/>
      <c r="P18" s="93"/>
      <c r="Q18" s="93"/>
      <c r="R18" s="93"/>
      <c r="S18" s="93"/>
      <c r="T18" s="93"/>
    </row>
    <row r="19" spans="1:20">
      <c r="A19" s="192"/>
      <c r="B19" s="143" t="s">
        <v>49</v>
      </c>
      <c r="C19" s="188">
        <v>16664</v>
      </c>
      <c r="D19" s="188">
        <v>5499</v>
      </c>
      <c r="E19" s="188">
        <v>27179</v>
      </c>
      <c r="F19" s="188">
        <v>22000</v>
      </c>
      <c r="G19" s="188">
        <v>1349</v>
      </c>
      <c r="H19" s="167">
        <v>1942</v>
      </c>
      <c r="I19" s="170">
        <v>43.958487768717561</v>
      </c>
      <c r="J19" s="170">
        <v>143.95848776871756</v>
      </c>
      <c r="K19" s="170">
        <v>-93.868181818181824</v>
      </c>
      <c r="L19" s="11"/>
      <c r="M19" s="111"/>
      <c r="O19" s="93"/>
      <c r="P19" s="93"/>
      <c r="Q19" s="93"/>
      <c r="R19" s="93"/>
      <c r="S19" s="93"/>
      <c r="T19" s="93"/>
    </row>
    <row r="20" spans="1:20">
      <c r="A20" s="192"/>
      <c r="B20" s="143" t="s">
        <v>46</v>
      </c>
      <c r="C20" s="188">
        <v>1740</v>
      </c>
      <c r="D20" s="188">
        <v>1532</v>
      </c>
      <c r="E20" s="188">
        <v>1748</v>
      </c>
      <c r="F20" s="188">
        <v>665</v>
      </c>
      <c r="G20" s="188">
        <v>1138</v>
      </c>
      <c r="H20" s="167">
        <v>1051</v>
      </c>
      <c r="I20" s="170">
        <v>-7.6449912126537729</v>
      </c>
      <c r="J20" s="170">
        <v>92.355008787346222</v>
      </c>
      <c r="K20" s="170">
        <v>71.127819548872168</v>
      </c>
      <c r="L20" s="11"/>
      <c r="M20" s="111"/>
      <c r="O20" s="93"/>
      <c r="P20" s="93"/>
      <c r="Q20" s="93"/>
      <c r="R20" s="93"/>
      <c r="S20" s="93"/>
      <c r="T20" s="93"/>
    </row>
    <row r="21" spans="1:20">
      <c r="A21" s="192"/>
      <c r="B21" s="143" t="s">
        <v>60</v>
      </c>
      <c r="C21" s="188">
        <v>21976</v>
      </c>
      <c r="D21" s="188">
        <v>576</v>
      </c>
      <c r="E21" s="188">
        <v>531</v>
      </c>
      <c r="F21" s="188">
        <v>416</v>
      </c>
      <c r="G21" s="188">
        <v>717</v>
      </c>
      <c r="H21" s="167">
        <v>621</v>
      </c>
      <c r="I21" s="170">
        <v>-13.389121338912135</v>
      </c>
      <c r="J21" s="170">
        <v>86.610878661087867</v>
      </c>
      <c r="K21" s="170">
        <v>72.355769230769226</v>
      </c>
      <c r="L21" s="11"/>
      <c r="M21" s="111"/>
      <c r="O21" s="93"/>
      <c r="P21" s="93"/>
      <c r="Q21" s="93"/>
      <c r="R21" s="93"/>
      <c r="S21" s="93"/>
      <c r="T21" s="93"/>
    </row>
    <row r="22" spans="1:20">
      <c r="A22" s="192"/>
      <c r="B22" s="143" t="s">
        <v>53</v>
      </c>
      <c r="C22" s="188">
        <v>2132</v>
      </c>
      <c r="D22" s="188">
        <v>7851</v>
      </c>
      <c r="E22" s="188">
        <v>2315</v>
      </c>
      <c r="F22" s="188">
        <v>1767</v>
      </c>
      <c r="G22" s="188">
        <v>1248</v>
      </c>
      <c r="H22" s="167">
        <v>321</v>
      </c>
      <c r="I22" s="170">
        <v>-74.27884615384616</v>
      </c>
      <c r="J22" s="170">
        <v>25.721153846153843</v>
      </c>
      <c r="K22" s="170">
        <v>-29.37181663837012</v>
      </c>
      <c r="L22" s="11"/>
      <c r="M22" s="111"/>
      <c r="O22" s="93"/>
      <c r="P22" s="93"/>
      <c r="Q22" s="93"/>
      <c r="R22" s="93"/>
      <c r="S22" s="93"/>
      <c r="T22" s="93"/>
    </row>
    <row r="23" spans="1:20">
      <c r="A23" s="192"/>
      <c r="B23" s="143" t="s">
        <v>173</v>
      </c>
      <c r="C23" s="188"/>
      <c r="D23" s="188"/>
      <c r="E23" s="188"/>
      <c r="F23" s="188"/>
      <c r="G23" s="188"/>
      <c r="H23" s="167">
        <v>187</v>
      </c>
      <c r="I23" s="170"/>
      <c r="J23" s="170"/>
      <c r="K23" s="170"/>
      <c r="L23" s="11"/>
      <c r="M23" s="111"/>
      <c r="O23" s="93"/>
      <c r="P23" s="93"/>
      <c r="Q23" s="93"/>
      <c r="R23" s="93"/>
      <c r="S23" s="93"/>
      <c r="T23" s="93"/>
    </row>
    <row r="24" spans="1:20">
      <c r="A24" s="192"/>
      <c r="B24" s="143" t="s">
        <v>51</v>
      </c>
      <c r="C24" s="188">
        <v>198</v>
      </c>
      <c r="D24" s="188">
        <v>135</v>
      </c>
      <c r="E24" s="188">
        <v>28</v>
      </c>
      <c r="F24" s="188">
        <v>36</v>
      </c>
      <c r="G24" s="188">
        <v>85</v>
      </c>
      <c r="H24" s="167">
        <v>168</v>
      </c>
      <c r="I24" s="170">
        <v>97.64705882352942</v>
      </c>
      <c r="J24" s="170">
        <v>197.64705882352942</v>
      </c>
      <c r="K24" s="170">
        <v>136.11111111111111</v>
      </c>
      <c r="L24" s="11"/>
      <c r="M24" s="111"/>
      <c r="O24" s="93"/>
      <c r="P24" s="93"/>
      <c r="Q24" s="93"/>
      <c r="R24" s="93"/>
      <c r="S24" s="93"/>
      <c r="T24" s="93"/>
    </row>
    <row r="25" spans="1:20">
      <c r="A25" s="192"/>
      <c r="B25" s="143" t="s">
        <v>56</v>
      </c>
      <c r="C25" s="188">
        <v>258</v>
      </c>
      <c r="D25" s="188">
        <v>0</v>
      </c>
      <c r="E25" s="188">
        <v>0</v>
      </c>
      <c r="F25" s="188">
        <v>0</v>
      </c>
      <c r="G25" s="188">
        <v>0</v>
      </c>
      <c r="H25" s="167">
        <v>132</v>
      </c>
      <c r="I25" s="170"/>
      <c r="J25" s="170"/>
      <c r="K25" s="170"/>
      <c r="L25" s="11"/>
      <c r="M25" s="111"/>
      <c r="O25" s="93"/>
      <c r="P25" s="93"/>
      <c r="Q25" s="93"/>
      <c r="R25" s="93"/>
      <c r="S25" s="93"/>
      <c r="T25" s="93"/>
    </row>
    <row r="26" spans="1:20">
      <c r="A26" s="192"/>
      <c r="B26" s="143" t="s">
        <v>52</v>
      </c>
      <c r="C26" s="188">
        <v>646</v>
      </c>
      <c r="D26" s="188">
        <v>2045</v>
      </c>
      <c r="E26" s="188">
        <v>854</v>
      </c>
      <c r="F26" s="188">
        <v>597</v>
      </c>
      <c r="G26" s="188">
        <v>736</v>
      </c>
      <c r="H26" s="167">
        <v>118</v>
      </c>
      <c r="I26" s="170">
        <v>-83.967391304347828</v>
      </c>
      <c r="J26" s="170">
        <v>16.032608695652172</v>
      </c>
      <c r="K26" s="170">
        <v>23.283082077051919</v>
      </c>
      <c r="L26" s="11"/>
      <c r="M26" s="111"/>
      <c r="O26" s="93"/>
      <c r="P26" s="93"/>
      <c r="Q26" s="93"/>
      <c r="R26" s="93"/>
      <c r="S26" s="93"/>
      <c r="T26" s="93"/>
    </row>
    <row r="27" spans="1:20">
      <c r="A27" s="192"/>
      <c r="B27" s="143" t="s">
        <v>43</v>
      </c>
      <c r="C27" s="188">
        <v>120</v>
      </c>
      <c r="D27" s="188">
        <v>0</v>
      </c>
      <c r="E27" s="188">
        <v>222</v>
      </c>
      <c r="F27" s="188">
        <v>119</v>
      </c>
      <c r="G27" s="188">
        <v>36</v>
      </c>
      <c r="H27" s="167">
        <v>72</v>
      </c>
      <c r="I27" s="170">
        <v>100</v>
      </c>
      <c r="J27" s="170">
        <v>200</v>
      </c>
      <c r="K27" s="170">
        <v>-69.747899159663859</v>
      </c>
      <c r="L27" s="11"/>
      <c r="M27" s="111"/>
      <c r="O27" s="93"/>
      <c r="P27" s="93"/>
      <c r="Q27" s="93"/>
      <c r="R27" s="93"/>
      <c r="S27" s="93"/>
      <c r="T27" s="93"/>
    </row>
    <row r="28" spans="1:20">
      <c r="A28" s="192"/>
      <c r="B28" s="143" t="s">
        <v>48</v>
      </c>
      <c r="C28" s="188">
        <v>80</v>
      </c>
      <c r="D28" s="188">
        <v>92</v>
      </c>
      <c r="E28" s="188">
        <v>50</v>
      </c>
      <c r="F28" s="188">
        <v>128</v>
      </c>
      <c r="G28" s="188">
        <v>0</v>
      </c>
      <c r="H28" s="167">
        <v>69</v>
      </c>
      <c r="I28" s="170"/>
      <c r="J28" s="170"/>
      <c r="K28" s="170">
        <v>-100</v>
      </c>
      <c r="L28" s="11"/>
      <c r="M28" s="111"/>
      <c r="O28" s="93"/>
      <c r="P28" s="93"/>
      <c r="Q28" s="93"/>
      <c r="R28" s="93"/>
      <c r="S28" s="93"/>
      <c r="T28" s="93"/>
    </row>
    <row r="29" spans="1:20">
      <c r="A29" s="192"/>
      <c r="B29" s="143" t="s">
        <v>44</v>
      </c>
      <c r="C29" s="188">
        <v>0</v>
      </c>
      <c r="D29" s="188">
        <v>60</v>
      </c>
      <c r="E29" s="188">
        <v>109</v>
      </c>
      <c r="F29" s="188">
        <v>0</v>
      </c>
      <c r="G29" s="188">
        <v>54</v>
      </c>
      <c r="H29" s="167">
        <v>48</v>
      </c>
      <c r="I29" s="170">
        <v>-11.111111111111116</v>
      </c>
      <c r="J29" s="170">
        <v>88.888888888888886</v>
      </c>
      <c r="K29" s="170"/>
      <c r="L29" s="11"/>
      <c r="M29" s="111"/>
      <c r="O29" s="93"/>
      <c r="P29" s="93"/>
      <c r="Q29" s="93"/>
      <c r="R29" s="93"/>
      <c r="S29" s="93"/>
      <c r="T29" s="93"/>
    </row>
    <row r="30" spans="1:20">
      <c r="A30" s="192"/>
      <c r="B30" s="143" t="s">
        <v>54</v>
      </c>
      <c r="C30" s="188">
        <v>0</v>
      </c>
      <c r="D30" s="188">
        <v>26</v>
      </c>
      <c r="E30" s="188">
        <v>0</v>
      </c>
      <c r="F30" s="188">
        <v>34</v>
      </c>
      <c r="G30" s="188">
        <v>0</v>
      </c>
      <c r="H30" s="167">
        <v>27</v>
      </c>
      <c r="I30" s="170"/>
      <c r="J30" s="170"/>
      <c r="K30" s="170">
        <v>-100</v>
      </c>
      <c r="L30" s="11"/>
      <c r="M30" s="111"/>
      <c r="O30" s="93"/>
      <c r="P30" s="93"/>
      <c r="Q30" s="93"/>
      <c r="R30" s="93"/>
      <c r="S30" s="93"/>
      <c r="T30" s="93"/>
    </row>
    <row r="31" spans="1:20">
      <c r="A31" s="192"/>
      <c r="B31" s="143" t="s">
        <v>55</v>
      </c>
      <c r="C31" s="188">
        <v>0</v>
      </c>
      <c r="D31" s="188">
        <v>36</v>
      </c>
      <c r="E31" s="188">
        <v>0</v>
      </c>
      <c r="F31" s="188">
        <v>0</v>
      </c>
      <c r="G31" s="188">
        <v>0</v>
      </c>
      <c r="H31" s="167">
        <v>7</v>
      </c>
      <c r="I31" s="170"/>
      <c r="J31" s="170"/>
      <c r="K31" s="170"/>
      <c r="L31" s="11"/>
      <c r="M31" s="111"/>
      <c r="O31" s="93"/>
      <c r="P31" s="93"/>
      <c r="Q31" s="93"/>
      <c r="R31" s="93"/>
      <c r="S31" s="93"/>
      <c r="T31" s="93"/>
    </row>
    <row r="32" spans="1:20">
      <c r="A32" s="192"/>
      <c r="B32" s="143" t="s">
        <v>57</v>
      </c>
      <c r="C32" s="188">
        <v>0</v>
      </c>
      <c r="D32" s="188">
        <v>0</v>
      </c>
      <c r="E32" s="188">
        <v>42</v>
      </c>
      <c r="F32" s="188">
        <v>60</v>
      </c>
      <c r="G32" s="188">
        <v>21</v>
      </c>
      <c r="H32" s="167">
        <v>0</v>
      </c>
      <c r="I32" s="170">
        <v>-100</v>
      </c>
      <c r="J32" s="170">
        <v>0</v>
      </c>
      <c r="K32" s="170">
        <v>-65</v>
      </c>
      <c r="L32" s="92"/>
      <c r="O32" s="93"/>
      <c r="P32" s="93"/>
      <c r="Q32" s="93"/>
      <c r="R32" s="93"/>
      <c r="S32" s="93"/>
    </row>
    <row r="33" spans="1:37" ht="16.5" customHeight="1">
      <c r="A33" s="192"/>
      <c r="B33" s="143" t="s">
        <v>59</v>
      </c>
      <c r="C33" s="188">
        <v>0</v>
      </c>
      <c r="D33" s="188">
        <v>0</v>
      </c>
      <c r="E33" s="188">
        <v>0</v>
      </c>
      <c r="F33" s="188">
        <v>0</v>
      </c>
      <c r="G33" s="188">
        <v>0</v>
      </c>
      <c r="H33" s="167">
        <v>0</v>
      </c>
      <c r="I33" s="170"/>
      <c r="J33" s="170"/>
      <c r="K33" s="170"/>
      <c r="L33" s="11"/>
    </row>
    <row r="34" spans="1:37" ht="18.75" customHeight="1">
      <c r="A34" s="192"/>
      <c r="B34" s="190"/>
      <c r="C34" s="172"/>
      <c r="D34" s="172"/>
      <c r="E34" s="172"/>
      <c r="F34" s="172"/>
      <c r="G34" s="172"/>
      <c r="H34" s="173"/>
      <c r="I34" s="174"/>
      <c r="J34" s="174"/>
      <c r="K34" s="174"/>
      <c r="L34" s="11"/>
    </row>
    <row r="35" spans="1:37" ht="15.75" customHeight="1">
      <c r="A35" s="192"/>
      <c r="B35" s="163" t="s">
        <v>3</v>
      </c>
      <c r="C35" s="197"/>
      <c r="D35" s="168">
        <v>-23.981214329338918</v>
      </c>
      <c r="E35" s="168">
        <v>-55.237884160756501</v>
      </c>
      <c r="F35" s="168">
        <v>-34.844858887605213</v>
      </c>
      <c r="G35" s="168">
        <v>-48.875941992274086</v>
      </c>
      <c r="H35" s="177">
        <v>190.3691316734795</v>
      </c>
      <c r="I35" s="178"/>
      <c r="J35" s="178"/>
      <c r="K35" s="178"/>
      <c r="L35" s="11"/>
    </row>
    <row r="36" spans="1:37" ht="14.25" customHeight="1">
      <c r="A36" s="192"/>
      <c r="B36" s="149"/>
      <c r="C36" s="157"/>
      <c r="D36" s="157"/>
      <c r="E36" s="157"/>
      <c r="F36" s="157"/>
      <c r="G36" s="157"/>
      <c r="H36" s="153"/>
      <c r="I36" s="154"/>
      <c r="J36" s="154"/>
      <c r="K36" s="154"/>
      <c r="L36" s="11"/>
      <c r="M36" s="71"/>
    </row>
    <row r="37" spans="1:37" s="57" customFormat="1" ht="18.75">
      <c r="A37" s="192"/>
      <c r="B37" s="156"/>
      <c r="C37" s="251" t="s">
        <v>169</v>
      </c>
      <c r="D37" s="251"/>
      <c r="E37" s="251"/>
      <c r="F37" s="251"/>
      <c r="G37" s="251"/>
      <c r="H37" s="251"/>
      <c r="I37" s="251"/>
      <c r="J37" s="251"/>
      <c r="K37" s="251"/>
      <c r="L37" s="92"/>
      <c r="M37" s="72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</row>
    <row r="38" spans="1:37" s="57" customFormat="1">
      <c r="A38" s="193"/>
      <c r="B38" s="134"/>
      <c r="C38" s="135"/>
      <c r="D38" s="135"/>
      <c r="E38" s="135"/>
      <c r="F38" s="136"/>
      <c r="G38" s="136"/>
      <c r="H38" s="136"/>
      <c r="I38" s="137"/>
      <c r="J38" s="137"/>
      <c r="K38" s="134"/>
      <c r="L38" s="77"/>
      <c r="M38" s="72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</row>
    <row r="39" spans="1:37" s="57" customFormat="1">
      <c r="A39" s="193"/>
      <c r="B39" s="134"/>
      <c r="C39" s="135"/>
      <c r="D39" s="135"/>
      <c r="E39" s="135"/>
      <c r="F39" s="136"/>
      <c r="G39" s="136"/>
      <c r="H39" s="136"/>
      <c r="I39" s="137"/>
      <c r="J39" s="137"/>
      <c r="K39" s="134"/>
      <c r="L39" s="77"/>
      <c r="M39" s="72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</row>
    <row r="40" spans="1:37" s="57" customFormat="1">
      <c r="A40" s="193"/>
      <c r="B40" s="134"/>
      <c r="C40" s="135"/>
      <c r="D40" s="135"/>
      <c r="E40" s="135"/>
      <c r="F40" s="136"/>
      <c r="G40" s="136"/>
      <c r="H40" s="136"/>
      <c r="I40" s="137"/>
      <c r="J40" s="137"/>
      <c r="K40" s="134"/>
      <c r="L40" s="77"/>
      <c r="M40" s="72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  <c r="AH40" s="54"/>
      <c r="AI40" s="54"/>
      <c r="AJ40" s="54"/>
      <c r="AK40" s="54"/>
    </row>
    <row r="41" spans="1:37" s="57" customFormat="1">
      <c r="A41" s="193"/>
      <c r="B41" s="134"/>
      <c r="C41" s="135"/>
      <c r="D41" s="135"/>
      <c r="E41" s="135"/>
      <c r="F41" s="136"/>
      <c r="G41" s="136"/>
      <c r="H41" s="136"/>
      <c r="I41" s="137"/>
      <c r="J41" s="137"/>
      <c r="K41" s="134"/>
      <c r="L41" s="77"/>
      <c r="M41" s="72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54"/>
      <c r="AI41" s="54"/>
      <c r="AJ41" s="54"/>
      <c r="AK41" s="54"/>
    </row>
    <row r="42" spans="1:37" s="57" customFormat="1">
      <c r="A42" s="193"/>
      <c r="B42" s="134"/>
      <c r="C42" s="135"/>
      <c r="D42" s="135"/>
      <c r="E42" s="135"/>
      <c r="F42" s="136"/>
      <c r="G42" s="136"/>
      <c r="H42" s="136"/>
      <c r="I42" s="137"/>
      <c r="J42" s="137"/>
      <c r="K42" s="134"/>
      <c r="L42" s="77"/>
      <c r="M42" s="72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  <c r="Z42" s="54"/>
      <c r="AA42" s="54"/>
      <c r="AB42" s="54"/>
      <c r="AC42" s="54"/>
      <c r="AD42" s="54"/>
      <c r="AE42" s="54"/>
      <c r="AF42" s="54"/>
      <c r="AG42" s="54"/>
      <c r="AH42" s="54"/>
      <c r="AI42" s="54"/>
      <c r="AJ42" s="54"/>
      <c r="AK42" s="54"/>
    </row>
    <row r="43" spans="1:37" s="57" customFormat="1">
      <c r="A43" s="193"/>
      <c r="B43" s="134"/>
      <c r="C43" s="135"/>
      <c r="D43" s="135"/>
      <c r="E43" s="135"/>
      <c r="F43" s="136"/>
      <c r="G43" s="136"/>
      <c r="H43" s="136"/>
      <c r="I43" s="137"/>
      <c r="J43" s="137"/>
      <c r="K43" s="134"/>
      <c r="L43" s="77"/>
      <c r="M43" s="72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4"/>
      <c r="AB43" s="54"/>
      <c r="AC43" s="54"/>
      <c r="AD43" s="54"/>
      <c r="AE43" s="54"/>
      <c r="AF43" s="54"/>
      <c r="AG43" s="54"/>
      <c r="AH43" s="54"/>
      <c r="AI43" s="54"/>
      <c r="AJ43" s="54"/>
      <c r="AK43" s="54"/>
    </row>
    <row r="44" spans="1:37" s="57" customFormat="1">
      <c r="A44" s="193"/>
      <c r="B44" s="134"/>
      <c r="C44" s="135"/>
      <c r="D44" s="135"/>
      <c r="E44" s="135"/>
      <c r="F44" s="136"/>
      <c r="G44" s="136"/>
      <c r="H44" s="136"/>
      <c r="I44" s="137"/>
      <c r="J44" s="137"/>
      <c r="K44" s="134"/>
      <c r="L44" s="77"/>
      <c r="M44" s="72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54"/>
      <c r="AD44" s="54"/>
      <c r="AE44" s="54"/>
      <c r="AF44" s="54"/>
      <c r="AG44" s="54"/>
      <c r="AH44" s="54"/>
      <c r="AI44" s="54"/>
      <c r="AJ44" s="54"/>
      <c r="AK44" s="54"/>
    </row>
    <row r="45" spans="1:37" s="57" customFormat="1">
      <c r="A45" s="193"/>
      <c r="B45" s="134"/>
      <c r="C45" s="135"/>
      <c r="D45" s="135"/>
      <c r="E45" s="135"/>
      <c r="F45" s="136"/>
      <c r="G45" s="136"/>
      <c r="H45" s="136"/>
      <c r="I45" s="137"/>
      <c r="J45" s="137"/>
      <c r="K45" s="134"/>
      <c r="L45" s="77"/>
      <c r="M45" s="72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  <c r="Z45" s="54"/>
      <c r="AA45" s="54"/>
      <c r="AB45" s="54"/>
      <c r="AC45" s="54"/>
      <c r="AD45" s="54"/>
      <c r="AE45" s="54"/>
      <c r="AF45" s="54"/>
      <c r="AG45" s="54"/>
      <c r="AH45" s="54"/>
      <c r="AI45" s="54"/>
      <c r="AJ45" s="54"/>
      <c r="AK45" s="54"/>
    </row>
    <row r="46" spans="1:37" s="57" customFormat="1">
      <c r="A46" s="193"/>
      <c r="B46" s="134"/>
      <c r="C46" s="135"/>
      <c r="D46" s="135"/>
      <c r="E46" s="135"/>
      <c r="F46" s="136"/>
      <c r="G46" s="136"/>
      <c r="H46" s="136"/>
      <c r="I46" s="137"/>
      <c r="J46" s="137"/>
      <c r="K46" s="134"/>
      <c r="L46" s="77"/>
      <c r="M46" s="72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4"/>
      <c r="AC46" s="54"/>
      <c r="AD46" s="54"/>
      <c r="AE46" s="54"/>
      <c r="AF46" s="54"/>
      <c r="AG46" s="54"/>
      <c r="AH46" s="54"/>
      <c r="AI46" s="54"/>
      <c r="AJ46" s="54"/>
      <c r="AK46" s="54"/>
    </row>
    <row r="47" spans="1:37" s="57" customFormat="1">
      <c r="A47" s="193"/>
      <c r="B47" s="134"/>
      <c r="C47" s="135"/>
      <c r="D47" s="135"/>
      <c r="E47" s="135"/>
      <c r="F47" s="136"/>
      <c r="G47" s="136"/>
      <c r="H47" s="136"/>
      <c r="I47" s="137"/>
      <c r="J47" s="137"/>
      <c r="K47" s="134"/>
      <c r="L47" s="77"/>
      <c r="M47" s="72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4"/>
      <c r="AB47" s="54"/>
      <c r="AC47" s="54"/>
      <c r="AD47" s="54"/>
      <c r="AE47" s="54"/>
      <c r="AF47" s="54"/>
      <c r="AG47" s="54"/>
      <c r="AH47" s="54"/>
      <c r="AI47" s="54"/>
      <c r="AJ47" s="54"/>
      <c r="AK47" s="54"/>
    </row>
    <row r="48" spans="1:37" s="57" customFormat="1">
      <c r="A48" s="193"/>
      <c r="B48" s="134"/>
      <c r="C48" s="135"/>
      <c r="D48" s="135"/>
      <c r="E48" s="135"/>
      <c r="F48" s="136"/>
      <c r="G48" s="136"/>
      <c r="H48" s="136"/>
      <c r="I48" s="137"/>
      <c r="J48" s="137"/>
      <c r="K48" s="134"/>
      <c r="L48" s="77"/>
      <c r="M48" s="72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  <c r="AA48" s="54"/>
      <c r="AB48" s="54"/>
      <c r="AC48" s="54"/>
      <c r="AD48" s="54"/>
      <c r="AE48" s="54"/>
      <c r="AF48" s="54"/>
      <c r="AG48" s="54"/>
      <c r="AH48" s="54"/>
      <c r="AI48" s="54"/>
      <c r="AJ48" s="54"/>
      <c r="AK48" s="54"/>
    </row>
    <row r="49" spans="1:37" s="57" customFormat="1">
      <c r="A49" s="193"/>
      <c r="B49" s="134"/>
      <c r="C49" s="135"/>
      <c r="D49" s="135"/>
      <c r="E49" s="135"/>
      <c r="F49" s="136"/>
      <c r="G49" s="136"/>
      <c r="H49" s="136"/>
      <c r="I49" s="137"/>
      <c r="J49" s="137"/>
      <c r="K49" s="134"/>
      <c r="L49" s="77"/>
      <c r="M49" s="72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54"/>
      <c r="AF49" s="54"/>
      <c r="AG49" s="54"/>
      <c r="AH49" s="54"/>
      <c r="AI49" s="54"/>
      <c r="AJ49" s="54"/>
      <c r="AK49" s="54"/>
    </row>
    <row r="50" spans="1:37" s="57" customFormat="1">
      <c r="A50" s="193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  <c r="Z50" s="54"/>
      <c r="AA50" s="54"/>
      <c r="AB50" s="54"/>
      <c r="AC50" s="54"/>
      <c r="AD50" s="54"/>
      <c r="AE50" s="54"/>
      <c r="AF50" s="54"/>
      <c r="AG50" s="54"/>
      <c r="AH50" s="54"/>
      <c r="AI50" s="54"/>
      <c r="AJ50" s="54"/>
      <c r="AK50" s="54"/>
    </row>
    <row r="51" spans="1:37" s="57" customFormat="1">
      <c r="A51" s="193"/>
      <c r="B51" s="134"/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  <c r="Z51" s="54"/>
      <c r="AA51" s="54"/>
      <c r="AB51" s="54"/>
      <c r="AC51" s="54"/>
      <c r="AD51" s="54"/>
      <c r="AE51" s="54"/>
      <c r="AF51" s="54"/>
      <c r="AG51" s="54"/>
      <c r="AH51" s="54"/>
      <c r="AI51" s="54"/>
      <c r="AJ51" s="54"/>
      <c r="AK51" s="54"/>
    </row>
    <row r="52" spans="1:37" s="57" customFormat="1">
      <c r="A52" s="193"/>
      <c r="B52" s="134"/>
      <c r="C52" s="135"/>
      <c r="D52" s="135"/>
      <c r="E52" s="135"/>
      <c r="F52" s="136"/>
      <c r="G52" s="136"/>
      <c r="H52" s="136"/>
      <c r="I52" s="137"/>
      <c r="J52" s="137"/>
      <c r="K52" s="134"/>
      <c r="L52" s="77"/>
      <c r="M52" s="72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  <c r="Z52" s="54"/>
      <c r="AA52" s="54"/>
      <c r="AB52" s="54"/>
      <c r="AC52" s="54"/>
      <c r="AD52" s="54"/>
      <c r="AE52" s="54"/>
      <c r="AF52" s="54"/>
      <c r="AG52" s="54"/>
      <c r="AH52" s="54"/>
      <c r="AI52" s="54"/>
      <c r="AJ52" s="54"/>
      <c r="AK52" s="54"/>
    </row>
    <row r="53" spans="1:37" s="57" customFormat="1">
      <c r="A53" s="193"/>
      <c r="B53" s="130" t="s">
        <v>177</v>
      </c>
      <c r="C53" s="135"/>
      <c r="D53" s="135"/>
      <c r="E53" s="135"/>
      <c r="F53" s="136"/>
      <c r="G53" s="136"/>
      <c r="H53" s="136"/>
      <c r="I53" s="137"/>
      <c r="J53" s="137"/>
      <c r="K53" s="134"/>
      <c r="L53" s="77"/>
      <c r="M53" s="72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  <c r="Z53" s="54"/>
      <c r="AA53" s="54"/>
      <c r="AB53" s="54"/>
      <c r="AC53" s="54"/>
      <c r="AD53" s="54"/>
      <c r="AE53" s="54"/>
      <c r="AF53" s="54"/>
      <c r="AG53" s="54"/>
      <c r="AH53" s="54"/>
      <c r="AI53" s="54"/>
      <c r="AJ53" s="54"/>
      <c r="AK53" s="54"/>
    </row>
    <row r="54" spans="1:37" s="57" customFormat="1">
      <c r="A54" s="193"/>
      <c r="B54" s="128" t="s">
        <v>176</v>
      </c>
      <c r="C54" s="135"/>
      <c r="D54" s="135"/>
      <c r="E54" s="135"/>
      <c r="F54" s="136"/>
      <c r="G54" s="136"/>
      <c r="H54" s="136"/>
      <c r="I54" s="137"/>
      <c r="J54" s="137"/>
      <c r="K54" s="134"/>
      <c r="L54" s="77"/>
      <c r="M54" s="72"/>
      <c r="N54" s="54"/>
      <c r="O54" s="54"/>
      <c r="P54" s="54"/>
      <c r="Q54" s="54"/>
      <c r="R54" s="54"/>
      <c r="S54" s="54"/>
      <c r="T54" s="54"/>
      <c r="U54" s="54"/>
      <c r="V54" s="54"/>
      <c r="W54" s="54"/>
      <c r="X54" s="54"/>
      <c r="Y54" s="54"/>
      <c r="Z54" s="54"/>
      <c r="AA54" s="54"/>
      <c r="AB54" s="54"/>
      <c r="AC54" s="54"/>
      <c r="AD54" s="54"/>
      <c r="AE54" s="54"/>
      <c r="AF54" s="54"/>
      <c r="AG54" s="54"/>
      <c r="AH54" s="54"/>
      <c r="AI54" s="54"/>
      <c r="AJ54" s="54"/>
      <c r="AK54" s="54"/>
    </row>
    <row r="55" spans="1:37" s="54" customFormat="1">
      <c r="A55" s="194"/>
      <c r="B55" s="129" t="s">
        <v>32</v>
      </c>
      <c r="C55" s="159"/>
      <c r="D55" s="159"/>
      <c r="E55" s="159"/>
      <c r="F55" s="160"/>
      <c r="G55" s="160"/>
      <c r="H55" s="160"/>
      <c r="I55" s="161"/>
      <c r="J55" s="161"/>
      <c r="K55" s="139"/>
      <c r="L55" s="78" t="s">
        <v>2</v>
      </c>
      <c r="M55" s="72"/>
    </row>
    <row r="56" spans="1:37" s="54" customFormat="1">
      <c r="A56" s="73"/>
      <c r="B56" s="72"/>
      <c r="C56" s="74"/>
      <c r="D56" s="74"/>
      <c r="E56" s="74"/>
      <c r="F56" s="75"/>
      <c r="G56" s="75"/>
      <c r="H56" s="75"/>
      <c r="I56" s="76"/>
      <c r="J56" s="76"/>
      <c r="K56" s="72"/>
      <c r="L56" s="72"/>
    </row>
    <row r="57" spans="1:37" s="54" customFormat="1">
      <c r="A57" s="73"/>
      <c r="B57" s="63"/>
      <c r="C57" s="63"/>
      <c r="D57" s="63"/>
      <c r="E57" s="63"/>
      <c r="F57" s="63"/>
      <c r="G57" s="63"/>
    </row>
    <row r="58" spans="1:37" s="54" customFormat="1">
      <c r="B58" s="63" t="str">
        <f>+B14</f>
        <v>Kennedy</v>
      </c>
      <c r="C58" s="53">
        <f>+H14/$H$13*100</f>
        <v>52.259880980312687</v>
      </c>
      <c r="D58" s="63"/>
      <c r="E58" s="63"/>
      <c r="F58" s="63"/>
      <c r="G58" s="63"/>
    </row>
    <row r="59" spans="1:37" s="54" customFormat="1">
      <c r="B59" s="63" t="str">
        <f t="shared" ref="B59:B77" si="0">+B15</f>
        <v>Puente Aranda</v>
      </c>
      <c r="C59" s="53">
        <f t="shared" ref="C59:C77" si="1">+H15/$H$13*100</f>
        <v>16.001535737900731</v>
      </c>
    </row>
    <row r="60" spans="1:37" s="54" customFormat="1">
      <c r="B60" s="63" t="str">
        <f t="shared" si="0"/>
        <v>Santafé</v>
      </c>
      <c r="C60" s="53">
        <f t="shared" si="1"/>
        <v>8.1756713520892443</v>
      </c>
    </row>
    <row r="61" spans="1:37" s="54" customFormat="1">
      <c r="B61" s="63" t="str">
        <f t="shared" si="0"/>
        <v>Ciudad Bolívar</v>
      </c>
      <c r="C61" s="53">
        <f t="shared" si="1"/>
        <v>7.7874709382931977</v>
      </c>
      <c r="D61" s="63"/>
      <c r="E61" s="63"/>
      <c r="F61" s="63"/>
      <c r="G61" s="63"/>
      <c r="H61" s="63"/>
    </row>
    <row r="62" spans="1:37" s="83" customFormat="1">
      <c r="A62" s="54"/>
      <c r="B62" s="63" t="str">
        <f t="shared" si="0"/>
        <v>Usme</v>
      </c>
      <c r="C62" s="53">
        <f t="shared" si="1"/>
        <v>5.6161081842032292</v>
      </c>
      <c r="D62" s="63"/>
      <c r="E62" s="63"/>
      <c r="F62" s="63"/>
      <c r="G62" s="63"/>
      <c r="H62" s="63"/>
      <c r="I62" s="54"/>
      <c r="J62" s="54"/>
      <c r="K62" s="54"/>
      <c r="L62" s="54"/>
    </row>
    <row r="63" spans="1:37" s="83" customFormat="1">
      <c r="B63" s="63" t="str">
        <f t="shared" si="0"/>
        <v>Bosa</v>
      </c>
      <c r="C63" s="53">
        <f t="shared" si="1"/>
        <v>4.1422263933621997</v>
      </c>
      <c r="D63" s="112"/>
    </row>
    <row r="64" spans="1:37" s="83" customFormat="1">
      <c r="B64" s="63" t="str">
        <f t="shared" si="0"/>
        <v>San Cristóbal</v>
      </c>
      <c r="C64" s="53">
        <f t="shared" si="1"/>
        <v>2.2417507412068343</v>
      </c>
      <c r="D64" s="112"/>
    </row>
    <row r="65" spans="2:5" s="83" customFormat="1">
      <c r="B65" s="63" t="str">
        <f t="shared" si="0"/>
        <v>Rafael Uribe Uribe</v>
      </c>
      <c r="C65" s="53">
        <f t="shared" si="1"/>
        <v>1.3245739393810123</v>
      </c>
      <c r="D65" s="112"/>
    </row>
    <row r="66" spans="2:5" s="83" customFormat="1">
      <c r="B66" s="63" t="str">
        <f t="shared" si="0"/>
        <v>Suba</v>
      </c>
      <c r="C66" s="53">
        <f t="shared" si="1"/>
        <v>0.68468314740950886</v>
      </c>
      <c r="D66" s="112"/>
    </row>
    <row r="67" spans="2:5" s="83" customFormat="1">
      <c r="B67" s="63" t="str">
        <f t="shared" si="0"/>
        <v>Sin información**</v>
      </c>
      <c r="C67" s="53">
        <f t="shared" si="1"/>
        <v>0.3988652603289039</v>
      </c>
      <c r="D67" s="112"/>
    </row>
    <row r="68" spans="2:5" s="83" customFormat="1">
      <c r="B68" s="63" t="str">
        <f t="shared" si="0"/>
        <v>Fontibón</v>
      </c>
      <c r="C68" s="53">
        <f t="shared" si="1"/>
        <v>0.35833884350404199</v>
      </c>
      <c r="D68" s="112"/>
    </row>
    <row r="69" spans="2:5" s="83" customFormat="1">
      <c r="B69" s="63" t="str">
        <f t="shared" si="0"/>
        <v>Los Mártires</v>
      </c>
      <c r="C69" s="53">
        <f t="shared" si="1"/>
        <v>0.28155194846746157</v>
      </c>
      <c r="D69" s="112"/>
    </row>
    <row r="70" spans="2:5" s="83" customFormat="1">
      <c r="B70" s="63" t="str">
        <f t="shared" si="0"/>
        <v>Engativá</v>
      </c>
      <c r="C70" s="53">
        <f t="shared" si="1"/>
        <v>0.25169037817545803</v>
      </c>
      <c r="D70" s="112"/>
      <c r="E70" s="106"/>
    </row>
    <row r="71" spans="2:5" s="83" customFormat="1">
      <c r="B71" s="63" t="str">
        <f t="shared" si="0"/>
        <v>Usaquén</v>
      </c>
      <c r="C71" s="53">
        <f t="shared" si="1"/>
        <v>0.15357379007316085</v>
      </c>
      <c r="D71" s="112"/>
      <c r="E71" s="106"/>
    </row>
    <row r="72" spans="2:5" s="83" customFormat="1">
      <c r="B72" s="63" t="str">
        <f t="shared" si="0"/>
        <v>Tunjuelito</v>
      </c>
      <c r="C72" s="53">
        <f t="shared" si="1"/>
        <v>0.14717488215344579</v>
      </c>
      <c r="D72" s="112"/>
      <c r="E72" s="106"/>
    </row>
    <row r="73" spans="2:5" s="83" customFormat="1">
      <c r="B73" s="63" t="str">
        <f t="shared" si="0"/>
        <v>Chapinero</v>
      </c>
      <c r="C73" s="53">
        <f t="shared" si="1"/>
        <v>0.10238252671544057</v>
      </c>
      <c r="D73" s="112"/>
      <c r="E73" s="106"/>
    </row>
    <row r="74" spans="2:5" s="83" customFormat="1">
      <c r="B74" s="63" t="str">
        <f t="shared" si="0"/>
        <v>Barrios Unidos</v>
      </c>
      <c r="C74" s="53">
        <f t="shared" si="1"/>
        <v>5.759017127743532E-2</v>
      </c>
      <c r="D74" s="112"/>
      <c r="E74" s="106"/>
    </row>
    <row r="75" spans="2:5" s="83" customFormat="1">
      <c r="B75" s="63" t="str">
        <f t="shared" si="0"/>
        <v>Teusaquillo</v>
      </c>
      <c r="C75" s="53">
        <f t="shared" si="1"/>
        <v>1.4930785146001747E-2</v>
      </c>
      <c r="D75" s="112"/>
      <c r="E75" s="106"/>
    </row>
    <row r="76" spans="2:5" s="83" customFormat="1">
      <c r="B76" s="63" t="str">
        <f t="shared" si="0"/>
        <v>Antonio Nariño</v>
      </c>
      <c r="C76" s="53">
        <f t="shared" si="1"/>
        <v>0</v>
      </c>
      <c r="D76" s="112"/>
      <c r="E76" s="106"/>
    </row>
    <row r="77" spans="2:5" s="83" customFormat="1">
      <c r="B77" s="63" t="str">
        <f t="shared" si="0"/>
        <v>La Candelaria</v>
      </c>
      <c r="C77" s="53">
        <f t="shared" si="1"/>
        <v>0</v>
      </c>
      <c r="D77" s="112"/>
      <c r="E77" s="106"/>
    </row>
    <row r="78" spans="2:5" s="83" customFormat="1">
      <c r="B78" s="109"/>
      <c r="C78" s="113"/>
      <c r="D78" s="112"/>
      <c r="E78" s="106"/>
    </row>
    <row r="79" spans="2:5" s="83" customFormat="1">
      <c r="B79" s="109"/>
      <c r="C79" s="113"/>
      <c r="D79" s="112"/>
      <c r="E79" s="106"/>
    </row>
    <row r="80" spans="2:5" s="83" customFormat="1">
      <c r="B80" s="109"/>
      <c r="C80" s="113"/>
      <c r="D80" s="112"/>
      <c r="E80" s="106"/>
    </row>
    <row r="81" spans="2:5" s="83" customFormat="1">
      <c r="B81" s="109"/>
      <c r="C81" s="113"/>
      <c r="D81" s="112"/>
      <c r="E81" s="106"/>
    </row>
    <row r="82" spans="2:5" s="83" customFormat="1">
      <c r="B82" s="109"/>
      <c r="C82" s="113"/>
      <c r="D82" s="112"/>
      <c r="E82" s="106"/>
    </row>
    <row r="83" spans="2:5" s="83" customFormat="1">
      <c r="B83" s="109"/>
      <c r="C83" s="113"/>
      <c r="D83" s="112"/>
      <c r="E83" s="106"/>
    </row>
    <row r="84" spans="2:5" s="83" customFormat="1">
      <c r="B84" s="109"/>
      <c r="C84" s="113"/>
      <c r="D84" s="112"/>
      <c r="E84" s="106"/>
    </row>
    <row r="85" spans="2:5" s="83" customFormat="1">
      <c r="B85" s="109"/>
      <c r="C85" s="113"/>
      <c r="D85" s="112"/>
      <c r="E85" s="106"/>
    </row>
    <row r="86" spans="2:5" s="83" customFormat="1">
      <c r="B86" s="109"/>
      <c r="C86" s="113"/>
      <c r="D86" s="112"/>
      <c r="E86" s="106"/>
    </row>
    <row r="87" spans="2:5" s="83" customFormat="1">
      <c r="B87" s="109"/>
      <c r="C87" s="113"/>
      <c r="D87" s="112"/>
      <c r="E87" s="106"/>
    </row>
    <row r="88" spans="2:5" s="83" customFormat="1">
      <c r="B88" s="112"/>
      <c r="C88" s="113"/>
      <c r="D88" s="112"/>
      <c r="E88" s="106"/>
    </row>
    <row r="89" spans="2:5" s="83" customFormat="1">
      <c r="B89" s="112"/>
      <c r="C89" s="113"/>
      <c r="D89" s="112"/>
      <c r="E89" s="106"/>
    </row>
    <row r="90" spans="2:5" s="83" customFormat="1">
      <c r="B90" s="112"/>
      <c r="C90" s="113"/>
      <c r="D90" s="112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5" s="83" customFormat="1">
      <c r="B129" s="93"/>
      <c r="D129" s="108"/>
      <c r="E129" s="106"/>
    </row>
    <row r="130" spans="2:5" s="83" customFormat="1">
      <c r="B130" s="93"/>
      <c r="D130" s="108"/>
      <c r="E130" s="106"/>
    </row>
    <row r="131" spans="2:5" s="83" customFormat="1">
      <c r="B131" s="93"/>
      <c r="D131" s="108"/>
      <c r="E131" s="106"/>
    </row>
    <row r="132" spans="2:5" s="83" customFormat="1">
      <c r="B132" s="93"/>
      <c r="D132" s="108"/>
      <c r="E132" s="106"/>
    </row>
    <row r="133" spans="2:5" s="83" customFormat="1">
      <c r="B133" s="93"/>
      <c r="D133" s="108"/>
      <c r="E133" s="106"/>
    </row>
    <row r="134" spans="2:5" s="83" customFormat="1">
      <c r="B134" s="93"/>
      <c r="D134" s="108"/>
      <c r="E134" s="106"/>
    </row>
    <row r="135" spans="2:5" s="83" customFormat="1">
      <c r="B135" s="93"/>
      <c r="D135" s="108"/>
      <c r="E135" s="106"/>
    </row>
    <row r="136" spans="2:5" s="83" customFormat="1">
      <c r="B136" s="93"/>
      <c r="D136" s="108"/>
      <c r="E136" s="106"/>
    </row>
    <row r="137" spans="2:5" s="83" customFormat="1">
      <c r="B137" s="93"/>
      <c r="D137" s="108"/>
      <c r="E137" s="106"/>
    </row>
    <row r="138" spans="2:5" s="83" customFormat="1">
      <c r="B138" s="93"/>
      <c r="D138" s="108"/>
      <c r="E138" s="106"/>
    </row>
    <row r="139" spans="2:5" s="83" customFormat="1">
      <c r="B139" s="93"/>
      <c r="D139" s="108"/>
      <c r="E139" s="106"/>
    </row>
    <row r="140" spans="2:5" s="83" customFormat="1">
      <c r="D140" s="108"/>
      <c r="E140" s="106"/>
    </row>
    <row r="141" spans="2:5" s="83" customFormat="1">
      <c r="D141" s="108"/>
      <c r="E141" s="106"/>
    </row>
    <row r="142" spans="2:5" s="83" customFormat="1">
      <c r="D142" s="108"/>
      <c r="E142" s="106"/>
    </row>
    <row r="143" spans="2:5" s="83" customFormat="1">
      <c r="D143" s="108"/>
      <c r="E143" s="106"/>
    </row>
    <row r="144" spans="2:5" s="83" customFormat="1">
      <c r="D144" s="108"/>
      <c r="E144" s="106"/>
    </row>
    <row r="145" spans="1:38" s="83" customFormat="1">
      <c r="D145" s="108"/>
      <c r="E145" s="106"/>
    </row>
    <row r="146" spans="1:38" s="83" customFormat="1">
      <c r="D146" s="108"/>
      <c r="E146" s="106"/>
    </row>
    <row r="147" spans="1:38" s="83" customFormat="1">
      <c r="D147" s="108"/>
      <c r="E147" s="106"/>
    </row>
    <row r="148" spans="1:38" s="83" customFormat="1">
      <c r="D148" s="108"/>
      <c r="E148" s="106"/>
    </row>
    <row r="149" spans="1:38" s="83" customFormat="1"/>
    <row r="150" spans="1:38" s="83" customFormat="1"/>
    <row r="151" spans="1:38" s="83" customFormat="1"/>
    <row r="152" spans="1:38" s="83" customFormat="1"/>
    <row r="153" spans="1:38" s="83" customFormat="1"/>
    <row r="154" spans="1:38" s="85" customFormat="1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1:38" s="85" customFormat="1"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1:38" s="85" customFormat="1"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1:38" s="85" customFormat="1"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1:38" s="85" customFormat="1"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1:38" s="4" customFormat="1">
      <c r="M159" s="85"/>
      <c r="N159" s="85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2"/>
    </row>
    <row r="160" spans="1:38" s="4" customFormat="1">
      <c r="M160" s="85"/>
      <c r="N160" s="85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2"/>
    </row>
    <row r="161" spans="1:38" s="4" customFormat="1">
      <c r="M161" s="85"/>
      <c r="N161" s="85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2"/>
    </row>
    <row r="162" spans="1:38" s="4" customFormat="1">
      <c r="M162" s="85"/>
      <c r="N162" s="85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2"/>
    </row>
    <row r="163" spans="1:38" s="4" customFormat="1">
      <c r="M163" s="85"/>
      <c r="N163" s="85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2"/>
    </row>
    <row r="164" spans="1:38" s="4" customFormat="1">
      <c r="M164" s="85"/>
      <c r="N164" s="85"/>
      <c r="O164" s="83"/>
      <c r="P164" s="83"/>
      <c r="Q164" s="83"/>
      <c r="R164" s="83"/>
      <c r="S164" s="83"/>
      <c r="T164" s="83"/>
      <c r="U164" s="83"/>
      <c r="V164" s="83"/>
      <c r="W164" s="83"/>
      <c r="X164" s="83"/>
      <c r="Y164" s="83"/>
      <c r="Z164" s="83"/>
      <c r="AA164" s="83"/>
      <c r="AB164" s="83"/>
      <c r="AC164" s="83"/>
      <c r="AD164" s="83"/>
      <c r="AE164" s="83"/>
      <c r="AF164" s="83"/>
      <c r="AG164" s="83"/>
      <c r="AH164" s="83"/>
      <c r="AI164" s="83"/>
      <c r="AJ164" s="83"/>
      <c r="AK164" s="83"/>
      <c r="AL164" s="2"/>
    </row>
    <row r="165" spans="1:38" s="4" customFormat="1">
      <c r="M165" s="85"/>
      <c r="N165" s="85"/>
      <c r="O165" s="83"/>
      <c r="P165" s="83"/>
      <c r="Q165" s="83"/>
      <c r="R165" s="83"/>
      <c r="S165" s="83"/>
      <c r="T165" s="83"/>
      <c r="U165" s="83"/>
      <c r="V165" s="83"/>
      <c r="W165" s="83"/>
      <c r="X165" s="83"/>
      <c r="Y165" s="83"/>
      <c r="Z165" s="83"/>
      <c r="AA165" s="83"/>
      <c r="AB165" s="83"/>
      <c r="AC165" s="83"/>
      <c r="AD165" s="83"/>
      <c r="AE165" s="83"/>
      <c r="AF165" s="83"/>
      <c r="AG165" s="83"/>
      <c r="AH165" s="83"/>
      <c r="AI165" s="83"/>
      <c r="AJ165" s="83"/>
      <c r="AK165" s="83"/>
      <c r="AL165" s="2"/>
    </row>
    <row r="166" spans="1:38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</row>
  </sheetData>
  <sortState ref="B14:K33">
    <sortCondition descending="1" ref="H14:H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5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3" customWidth="1"/>
    <col min="2" max="2" width="18.28515625" style="3" customWidth="1"/>
    <col min="3" max="8" width="10.42578125" style="3" customWidth="1"/>
    <col min="9" max="9" width="11.28515625" style="3" customWidth="1"/>
    <col min="10" max="10" width="10.85546875" style="3" customWidth="1"/>
    <col min="11" max="11" width="11.42578125" style="3" customWidth="1"/>
    <col min="12" max="12" width="1.8554687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38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38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38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38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38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38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38">
      <c r="A7" s="192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11"/>
    </row>
    <row r="8" spans="1:38">
      <c r="A8" s="192"/>
      <c r="B8" s="147"/>
      <c r="C8" s="243" t="s">
        <v>81</v>
      </c>
      <c r="D8" s="243"/>
      <c r="E8" s="243"/>
      <c r="F8" s="243"/>
      <c r="G8" s="243"/>
      <c r="H8" s="243"/>
      <c r="I8" s="243"/>
      <c r="J8" s="243"/>
      <c r="K8" s="243"/>
      <c r="L8" s="11"/>
      <c r="O8" s="45"/>
    </row>
    <row r="9" spans="1:38">
      <c r="A9" s="192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11"/>
    </row>
    <row r="10" spans="1:38" ht="18.75" customHeight="1">
      <c r="A10" s="192"/>
      <c r="B10" s="149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11"/>
    </row>
    <row r="11" spans="1:38" ht="18.75" customHeight="1">
      <c r="A11" s="192"/>
      <c r="B11" s="150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11"/>
      <c r="O11" s="42"/>
    </row>
    <row r="12" spans="1:38" ht="12" customHeight="1">
      <c r="A12" s="192"/>
      <c r="B12" s="149"/>
      <c r="C12" s="148"/>
      <c r="D12" s="148"/>
      <c r="E12" s="148"/>
      <c r="F12" s="148"/>
      <c r="G12" s="148"/>
      <c r="H12" s="148"/>
      <c r="I12" s="148"/>
      <c r="J12" s="148"/>
      <c r="K12" s="148"/>
      <c r="L12" s="11"/>
    </row>
    <row r="13" spans="1:38">
      <c r="A13" s="192"/>
      <c r="B13" s="142" t="s">
        <v>62</v>
      </c>
      <c r="C13" s="166">
        <v>130434</v>
      </c>
      <c r="D13" s="166">
        <v>181055</v>
      </c>
      <c r="E13" s="166">
        <v>282478</v>
      </c>
      <c r="F13" s="166">
        <v>110186</v>
      </c>
      <c r="G13" s="166">
        <v>109548</v>
      </c>
      <c r="H13" s="167">
        <v>113505</v>
      </c>
      <c r="I13" s="168">
        <v>3.6121152371563214</v>
      </c>
      <c r="J13" s="168">
        <v>103.61211523715632</v>
      </c>
      <c r="K13" s="168">
        <v>-0.57902092824859697</v>
      </c>
      <c r="L13" s="11"/>
      <c r="M13" s="46"/>
      <c r="N13" s="4">
        <v>1</v>
      </c>
      <c r="O13" s="12">
        <v>6979952</v>
      </c>
      <c r="P13" s="12">
        <v>5941344</v>
      </c>
      <c r="Q13" s="12">
        <v>5810996</v>
      </c>
      <c r="R13" s="12">
        <v>6498148</v>
      </c>
      <c r="S13" s="12">
        <v>6042462</v>
      </c>
      <c r="T13" s="12">
        <v>6916438</v>
      </c>
    </row>
    <row r="14" spans="1:38">
      <c r="A14" s="192"/>
      <c r="B14" s="187" t="s">
        <v>50</v>
      </c>
      <c r="C14" s="188">
        <v>28390</v>
      </c>
      <c r="D14" s="188">
        <v>29996</v>
      </c>
      <c r="E14" s="188">
        <v>83070</v>
      </c>
      <c r="F14" s="188">
        <v>16620</v>
      </c>
      <c r="G14" s="188">
        <v>17709</v>
      </c>
      <c r="H14" s="167">
        <v>40573</v>
      </c>
      <c r="I14" s="170">
        <v>129.10949234852333</v>
      </c>
      <c r="J14" s="170">
        <v>229.10949234852333</v>
      </c>
      <c r="K14" s="170">
        <v>6.5523465703971162</v>
      </c>
      <c r="L14" s="11"/>
      <c r="M14" s="46"/>
      <c r="O14" s="12"/>
      <c r="P14" s="12"/>
      <c r="Q14" s="12"/>
      <c r="R14" s="12"/>
      <c r="S14" s="12"/>
      <c r="T14" s="12"/>
    </row>
    <row r="15" spans="1:38" s="84" customFormat="1">
      <c r="A15" s="192"/>
      <c r="B15" s="187" t="s">
        <v>49</v>
      </c>
      <c r="C15" s="188">
        <v>1572</v>
      </c>
      <c r="D15" s="188">
        <v>5623</v>
      </c>
      <c r="E15" s="188">
        <v>40825</v>
      </c>
      <c r="F15" s="188">
        <v>27794</v>
      </c>
      <c r="G15" s="188">
        <v>11897</v>
      </c>
      <c r="H15" s="167">
        <v>25435</v>
      </c>
      <c r="I15" s="170">
        <v>113.79339329242666</v>
      </c>
      <c r="J15" s="170">
        <v>213.79339329242666</v>
      </c>
      <c r="K15" s="170">
        <v>-57.195797654169965</v>
      </c>
      <c r="L15" s="92"/>
      <c r="M15" s="111"/>
      <c r="N15" s="85"/>
      <c r="O15" s="93"/>
      <c r="P15" s="93"/>
      <c r="Q15" s="93"/>
      <c r="R15" s="93"/>
      <c r="S15" s="93"/>
      <c r="T15" s="9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</row>
    <row r="16" spans="1:38">
      <c r="A16" s="192"/>
      <c r="B16" s="187" t="s">
        <v>61</v>
      </c>
      <c r="C16" s="188">
        <v>3666</v>
      </c>
      <c r="D16" s="188">
        <v>3178</v>
      </c>
      <c r="E16" s="188">
        <v>11077</v>
      </c>
      <c r="F16" s="188">
        <v>27465</v>
      </c>
      <c r="G16" s="188">
        <v>23181</v>
      </c>
      <c r="H16" s="167">
        <v>19251</v>
      </c>
      <c r="I16" s="170">
        <v>-16.953539536689533</v>
      </c>
      <c r="J16" s="170">
        <v>83.046460463310467</v>
      </c>
      <c r="K16" s="170">
        <v>-15.598033861277994</v>
      </c>
      <c r="L16" s="11"/>
      <c r="M16" s="46"/>
      <c r="O16" s="12"/>
      <c r="P16" s="12"/>
      <c r="Q16" s="12"/>
      <c r="R16" s="12"/>
      <c r="S16" s="12"/>
      <c r="T16" s="12"/>
    </row>
    <row r="17" spans="1:20">
      <c r="A17" s="192"/>
      <c r="B17" s="189" t="s">
        <v>46</v>
      </c>
      <c r="C17" s="188">
        <v>13210</v>
      </c>
      <c r="D17" s="188">
        <v>5106</v>
      </c>
      <c r="E17" s="188">
        <v>12747</v>
      </c>
      <c r="F17" s="188">
        <v>3342</v>
      </c>
      <c r="G17" s="188">
        <v>2017</v>
      </c>
      <c r="H17" s="167">
        <v>8479</v>
      </c>
      <c r="I17" s="170">
        <v>320.3767972235994</v>
      </c>
      <c r="J17" s="170">
        <v>420.3767972235994</v>
      </c>
      <c r="K17" s="170">
        <v>-39.646918013165767</v>
      </c>
      <c r="L17" s="11"/>
      <c r="M17" s="46"/>
      <c r="O17" s="12"/>
      <c r="P17" s="12"/>
      <c r="Q17" s="12"/>
      <c r="R17" s="12"/>
      <c r="S17" s="12"/>
      <c r="T17" s="12"/>
    </row>
    <row r="18" spans="1:20">
      <c r="A18" s="192"/>
      <c r="B18" s="189" t="s">
        <v>47</v>
      </c>
      <c r="C18" s="188">
        <v>337</v>
      </c>
      <c r="D18" s="188">
        <v>42028</v>
      </c>
      <c r="E18" s="188">
        <v>79172</v>
      </c>
      <c r="F18" s="188">
        <v>11788</v>
      </c>
      <c r="G18" s="188">
        <v>36110</v>
      </c>
      <c r="H18" s="167">
        <v>6904</v>
      </c>
      <c r="I18" s="170">
        <v>-80.88064248130712</v>
      </c>
      <c r="J18" s="170">
        <v>19.119357518692883</v>
      </c>
      <c r="K18" s="170">
        <v>206.3284696301323</v>
      </c>
      <c r="L18" s="11"/>
      <c r="M18" s="46"/>
      <c r="O18" s="12"/>
      <c r="P18" s="12"/>
      <c r="Q18" s="12"/>
      <c r="R18" s="12"/>
      <c r="S18" s="12"/>
      <c r="T18" s="12"/>
    </row>
    <row r="19" spans="1:20">
      <c r="A19" s="192"/>
      <c r="B19" s="187" t="s">
        <v>53</v>
      </c>
      <c r="C19" s="188">
        <v>60580</v>
      </c>
      <c r="D19" s="188">
        <v>53368</v>
      </c>
      <c r="E19" s="188">
        <v>34560</v>
      </c>
      <c r="F19" s="188">
        <v>4644</v>
      </c>
      <c r="G19" s="188">
        <v>6032</v>
      </c>
      <c r="H19" s="167">
        <v>5884</v>
      </c>
      <c r="I19" s="170">
        <v>-2.4535809018567667</v>
      </c>
      <c r="J19" s="170">
        <v>97.546419098143232</v>
      </c>
      <c r="K19" s="170">
        <v>29.888027562446172</v>
      </c>
      <c r="L19" s="11"/>
      <c r="M19" s="46"/>
      <c r="O19" s="12"/>
      <c r="P19" s="12"/>
      <c r="Q19" s="12"/>
      <c r="R19" s="12"/>
      <c r="S19" s="12"/>
      <c r="T19" s="12"/>
    </row>
    <row r="20" spans="1:20">
      <c r="A20" s="192"/>
      <c r="B20" s="187" t="s">
        <v>52</v>
      </c>
      <c r="C20" s="188">
        <v>13603</v>
      </c>
      <c r="D20" s="188">
        <v>13975</v>
      </c>
      <c r="E20" s="188">
        <v>4991</v>
      </c>
      <c r="F20" s="188">
        <v>2444</v>
      </c>
      <c r="G20" s="188">
        <v>2855</v>
      </c>
      <c r="H20" s="167">
        <v>3774</v>
      </c>
      <c r="I20" s="170">
        <v>32.189141856392297</v>
      </c>
      <c r="J20" s="170">
        <v>132.1891418563923</v>
      </c>
      <c r="K20" s="170">
        <v>16.816693944353524</v>
      </c>
      <c r="L20" s="11"/>
      <c r="M20" s="46"/>
      <c r="O20" s="12"/>
      <c r="P20" s="12"/>
      <c r="Q20" s="12"/>
      <c r="R20" s="12"/>
      <c r="S20" s="12"/>
      <c r="T20" s="12"/>
    </row>
    <row r="21" spans="1:20">
      <c r="A21" s="192"/>
      <c r="B21" s="189" t="s">
        <v>60</v>
      </c>
      <c r="C21" s="188">
        <v>410</v>
      </c>
      <c r="D21" s="188">
        <v>731</v>
      </c>
      <c r="E21" s="188">
        <v>1402</v>
      </c>
      <c r="F21" s="188">
        <v>2793</v>
      </c>
      <c r="G21" s="188">
        <v>678</v>
      </c>
      <c r="H21" s="167">
        <v>586</v>
      </c>
      <c r="I21" s="170">
        <v>-13.569321533923306</v>
      </c>
      <c r="J21" s="170">
        <v>86.430678466076699</v>
      </c>
      <c r="K21" s="170">
        <v>-75.725026852846398</v>
      </c>
      <c r="L21" s="11"/>
      <c r="M21" s="46"/>
      <c r="O21" s="12"/>
      <c r="P21" s="12"/>
      <c r="Q21" s="12"/>
      <c r="R21" s="12"/>
      <c r="S21" s="12"/>
      <c r="T21" s="12"/>
    </row>
    <row r="22" spans="1:20">
      <c r="A22" s="192"/>
      <c r="B22" s="187" t="s">
        <v>48</v>
      </c>
      <c r="C22" s="188">
        <v>420</v>
      </c>
      <c r="D22" s="188">
        <v>4648</v>
      </c>
      <c r="E22" s="188">
        <v>885</v>
      </c>
      <c r="F22" s="188">
        <v>317</v>
      </c>
      <c r="G22" s="188">
        <v>491</v>
      </c>
      <c r="H22" s="167">
        <v>490</v>
      </c>
      <c r="I22" s="170">
        <v>-0.20366598778004397</v>
      </c>
      <c r="J22" s="170">
        <v>99.796334012219958</v>
      </c>
      <c r="K22" s="170">
        <v>54.889589905362769</v>
      </c>
      <c r="L22" s="11"/>
      <c r="M22" s="46"/>
      <c r="O22" s="12"/>
      <c r="P22" s="12"/>
      <c r="Q22" s="12"/>
      <c r="R22" s="12"/>
      <c r="S22" s="12"/>
      <c r="T22" s="12"/>
    </row>
    <row r="23" spans="1:20">
      <c r="A23" s="192"/>
      <c r="B23" s="187" t="s">
        <v>54</v>
      </c>
      <c r="C23" s="188">
        <v>36</v>
      </c>
      <c r="D23" s="188">
        <v>683</v>
      </c>
      <c r="E23" s="188">
        <v>0</v>
      </c>
      <c r="F23" s="188">
        <v>228</v>
      </c>
      <c r="G23" s="188">
        <v>40</v>
      </c>
      <c r="H23" s="167">
        <v>436</v>
      </c>
      <c r="I23" s="170">
        <v>990</v>
      </c>
      <c r="J23" s="170">
        <v>1090</v>
      </c>
      <c r="K23" s="170">
        <v>-82.456140350877192</v>
      </c>
      <c r="L23" s="11"/>
      <c r="M23" s="46"/>
      <c r="O23" s="12"/>
      <c r="P23" s="12"/>
      <c r="Q23" s="12"/>
      <c r="R23" s="12"/>
      <c r="S23" s="12"/>
      <c r="T23" s="12"/>
    </row>
    <row r="24" spans="1:20">
      <c r="A24" s="192"/>
      <c r="B24" s="187" t="s">
        <v>51</v>
      </c>
      <c r="C24" s="188">
        <v>230</v>
      </c>
      <c r="D24" s="188">
        <v>8852</v>
      </c>
      <c r="E24" s="188">
        <v>1580</v>
      </c>
      <c r="F24" s="188">
        <v>574</v>
      </c>
      <c r="G24" s="188">
        <v>2725</v>
      </c>
      <c r="H24" s="167">
        <v>431</v>
      </c>
      <c r="I24" s="170">
        <v>-84.183486238532112</v>
      </c>
      <c r="J24" s="170">
        <v>15.81651376146789</v>
      </c>
      <c r="K24" s="170">
        <v>374.73867595818814</v>
      </c>
      <c r="L24" s="11"/>
      <c r="M24" s="46"/>
      <c r="O24" s="12"/>
      <c r="P24" s="12"/>
      <c r="Q24" s="12"/>
      <c r="R24" s="12"/>
      <c r="S24" s="12"/>
      <c r="T24" s="12"/>
    </row>
    <row r="25" spans="1:20">
      <c r="A25" s="192"/>
      <c r="B25" s="187" t="s">
        <v>58</v>
      </c>
      <c r="C25" s="188">
        <v>170</v>
      </c>
      <c r="D25" s="188">
        <v>140</v>
      </c>
      <c r="E25" s="188">
        <v>1127</v>
      </c>
      <c r="F25" s="188">
        <v>1496</v>
      </c>
      <c r="G25" s="188">
        <v>897</v>
      </c>
      <c r="H25" s="167">
        <v>421</v>
      </c>
      <c r="I25" s="170">
        <v>-53.065774804905239</v>
      </c>
      <c r="J25" s="170">
        <v>46.934225195094761</v>
      </c>
      <c r="K25" s="170">
        <v>-40.040106951871657</v>
      </c>
      <c r="L25" s="11"/>
      <c r="M25" s="46"/>
      <c r="O25" s="12"/>
      <c r="P25" s="12"/>
      <c r="Q25" s="12"/>
      <c r="R25" s="12"/>
      <c r="S25" s="12"/>
      <c r="T25" s="12"/>
    </row>
    <row r="26" spans="1:20">
      <c r="A26" s="192"/>
      <c r="B26" s="187" t="s">
        <v>56</v>
      </c>
      <c r="C26" s="188">
        <v>0</v>
      </c>
      <c r="D26" s="188">
        <v>0</v>
      </c>
      <c r="E26" s="188">
        <v>0</v>
      </c>
      <c r="F26" s="188">
        <v>83</v>
      </c>
      <c r="G26" s="188">
        <v>0</v>
      </c>
      <c r="H26" s="167">
        <v>387</v>
      </c>
      <c r="I26" s="170"/>
      <c r="J26" s="170"/>
      <c r="K26" s="170">
        <v>-100</v>
      </c>
      <c r="L26" s="11"/>
      <c r="M26" s="46"/>
      <c r="O26" s="12"/>
      <c r="P26" s="12"/>
      <c r="Q26" s="12"/>
      <c r="R26" s="12"/>
      <c r="S26" s="12"/>
      <c r="T26" s="12"/>
    </row>
    <row r="27" spans="1:20">
      <c r="A27" s="192"/>
      <c r="B27" s="187" t="s">
        <v>43</v>
      </c>
      <c r="C27" s="188">
        <v>6162</v>
      </c>
      <c r="D27" s="188">
        <v>12013</v>
      </c>
      <c r="E27" s="188">
        <v>9260</v>
      </c>
      <c r="F27" s="188">
        <v>10598</v>
      </c>
      <c r="G27" s="188">
        <v>4916</v>
      </c>
      <c r="H27" s="167">
        <v>324</v>
      </c>
      <c r="I27" s="170">
        <v>-93.409275834011396</v>
      </c>
      <c r="J27" s="170">
        <v>6.5907241659886084</v>
      </c>
      <c r="K27" s="170">
        <v>-53.613889413096814</v>
      </c>
      <c r="L27" s="11"/>
      <c r="M27" s="46"/>
      <c r="O27" s="12"/>
      <c r="P27" s="12"/>
      <c r="Q27" s="12"/>
      <c r="R27" s="12"/>
      <c r="S27" s="12"/>
      <c r="T27" s="12"/>
    </row>
    <row r="28" spans="1:20">
      <c r="A28" s="192"/>
      <c r="B28" s="187" t="s">
        <v>45</v>
      </c>
      <c r="C28" s="188">
        <v>0</v>
      </c>
      <c r="D28" s="188">
        <v>0</v>
      </c>
      <c r="E28" s="188">
        <v>558</v>
      </c>
      <c r="F28" s="188">
        <v>0</v>
      </c>
      <c r="G28" s="188">
        <v>0</v>
      </c>
      <c r="H28" s="167">
        <v>130</v>
      </c>
      <c r="I28" s="170"/>
      <c r="J28" s="170"/>
      <c r="K28" s="170"/>
      <c r="L28" s="11"/>
      <c r="M28" s="46"/>
      <c r="O28" s="12"/>
      <c r="P28" s="12"/>
      <c r="Q28" s="12"/>
      <c r="R28" s="12"/>
      <c r="S28" s="12"/>
      <c r="T28" s="12"/>
    </row>
    <row r="29" spans="1:20">
      <c r="A29" s="192"/>
      <c r="B29" s="187" t="s">
        <v>57</v>
      </c>
      <c r="C29" s="188">
        <v>294</v>
      </c>
      <c r="D29" s="188">
        <v>614</v>
      </c>
      <c r="E29" s="188">
        <v>1090</v>
      </c>
      <c r="F29" s="188">
        <v>0</v>
      </c>
      <c r="G29" s="188">
        <v>0</v>
      </c>
      <c r="H29" s="167">
        <v>0</v>
      </c>
      <c r="I29" s="170"/>
      <c r="J29" s="170"/>
      <c r="K29" s="170"/>
      <c r="L29" s="11"/>
      <c r="M29" s="46"/>
      <c r="O29" s="12"/>
      <c r="P29" s="12"/>
      <c r="Q29" s="12"/>
      <c r="R29" s="12"/>
      <c r="S29" s="12"/>
      <c r="T29" s="12"/>
    </row>
    <row r="30" spans="1:20">
      <c r="A30" s="192"/>
      <c r="B30" s="187" t="s">
        <v>44</v>
      </c>
      <c r="C30" s="188">
        <v>0</v>
      </c>
      <c r="D30" s="188">
        <v>100</v>
      </c>
      <c r="E30" s="188">
        <v>0</v>
      </c>
      <c r="F30" s="188">
        <v>0</v>
      </c>
      <c r="G30" s="188">
        <v>0</v>
      </c>
      <c r="H30" s="167">
        <v>0</v>
      </c>
      <c r="I30" s="170"/>
      <c r="J30" s="170"/>
      <c r="K30" s="170"/>
      <c r="L30" s="11"/>
      <c r="M30" s="46"/>
      <c r="O30" s="12"/>
      <c r="P30" s="12"/>
      <c r="Q30" s="12"/>
      <c r="R30" s="12"/>
      <c r="S30" s="12"/>
      <c r="T30" s="12"/>
    </row>
    <row r="31" spans="1:20">
      <c r="A31" s="192"/>
      <c r="B31" s="187" t="s">
        <v>59</v>
      </c>
      <c r="C31" s="188">
        <v>0</v>
      </c>
      <c r="D31" s="188">
        <v>0</v>
      </c>
      <c r="E31" s="188">
        <v>0</v>
      </c>
      <c r="F31" s="188">
        <v>0</v>
      </c>
      <c r="G31" s="188">
        <v>0</v>
      </c>
      <c r="H31" s="167">
        <v>0</v>
      </c>
      <c r="I31" s="170"/>
      <c r="J31" s="170"/>
      <c r="K31" s="170"/>
      <c r="L31" s="11"/>
      <c r="M31" s="46"/>
      <c r="O31" s="12"/>
      <c r="P31" s="12"/>
      <c r="Q31" s="12"/>
      <c r="R31" s="12"/>
      <c r="S31" s="12"/>
      <c r="T31" s="12"/>
    </row>
    <row r="32" spans="1:20">
      <c r="A32" s="192"/>
      <c r="B32" s="187" t="s">
        <v>173</v>
      </c>
      <c r="C32" s="188">
        <v>0</v>
      </c>
      <c r="D32" s="188">
        <v>0</v>
      </c>
      <c r="E32" s="188">
        <v>0</v>
      </c>
      <c r="F32" s="188">
        <v>0</v>
      </c>
      <c r="G32" s="188">
        <v>0</v>
      </c>
      <c r="H32" s="167">
        <v>0</v>
      </c>
      <c r="I32" s="170"/>
      <c r="J32" s="170"/>
      <c r="K32" s="170"/>
      <c r="L32" s="11"/>
      <c r="M32" s="46"/>
      <c r="O32" s="12"/>
      <c r="P32" s="12"/>
      <c r="Q32" s="12"/>
      <c r="R32" s="12"/>
      <c r="S32" s="12"/>
      <c r="T32" s="12"/>
    </row>
    <row r="33" spans="1:27">
      <c r="A33" s="192"/>
      <c r="B33" s="187" t="s">
        <v>55</v>
      </c>
      <c r="C33" s="188">
        <v>1354</v>
      </c>
      <c r="D33" s="188">
        <v>0</v>
      </c>
      <c r="E33" s="188">
        <v>134</v>
      </c>
      <c r="F33" s="188">
        <v>0</v>
      </c>
      <c r="G33" s="188">
        <v>0</v>
      </c>
      <c r="H33" s="167">
        <v>0</v>
      </c>
      <c r="I33" s="170"/>
      <c r="J33" s="170"/>
      <c r="K33" s="170"/>
      <c r="L33" s="11"/>
      <c r="N33" s="4">
        <v>1</v>
      </c>
      <c r="O33" s="12">
        <v>6279817</v>
      </c>
      <c r="P33" s="12">
        <v>6145529</v>
      </c>
      <c r="Q33" s="12">
        <v>6231878</v>
      </c>
      <c r="R33" s="12">
        <v>6281878</v>
      </c>
      <c r="S33" s="12">
        <v>6095116</v>
      </c>
    </row>
    <row r="34" spans="1:27" ht="12" customHeight="1">
      <c r="A34" s="192"/>
      <c r="B34" s="190"/>
      <c r="C34" s="172"/>
      <c r="D34" s="172"/>
      <c r="E34" s="172"/>
      <c r="F34" s="172"/>
      <c r="G34" s="172"/>
      <c r="H34" s="173"/>
      <c r="I34" s="174"/>
      <c r="J34" s="174"/>
      <c r="K34" s="174"/>
      <c r="L34" s="11"/>
    </row>
    <row r="35" spans="1:27" ht="18.75" customHeight="1">
      <c r="A35" s="192"/>
      <c r="B35" s="163" t="s">
        <v>3</v>
      </c>
      <c r="C35" s="168"/>
      <c r="D35" s="168">
        <v>38.809666191330486</v>
      </c>
      <c r="E35" s="168">
        <v>56.01778465107288</v>
      </c>
      <c r="F35" s="168">
        <v>-60.993068486749415</v>
      </c>
      <c r="G35" s="168">
        <v>-0.57902092824859785</v>
      </c>
      <c r="H35" s="177">
        <v>3.6121152371563152</v>
      </c>
      <c r="I35" s="178"/>
      <c r="J35" s="178"/>
      <c r="K35" s="178"/>
      <c r="L35" s="11"/>
    </row>
    <row r="36" spans="1:27" ht="12" customHeight="1">
      <c r="A36" s="192"/>
      <c r="B36" s="149"/>
      <c r="C36" s="157"/>
      <c r="D36" s="157"/>
      <c r="E36" s="157"/>
      <c r="F36" s="157"/>
      <c r="G36" s="157"/>
      <c r="H36" s="153"/>
      <c r="I36" s="154"/>
      <c r="J36" s="154"/>
      <c r="K36" s="154"/>
      <c r="L36" s="11"/>
    </row>
    <row r="37" spans="1:27" ht="26.25" customHeight="1">
      <c r="A37" s="192"/>
      <c r="B37" s="156"/>
      <c r="C37" s="252" t="s">
        <v>148</v>
      </c>
      <c r="D37" s="252"/>
      <c r="E37" s="252"/>
      <c r="F37" s="252"/>
      <c r="G37" s="252"/>
      <c r="H37" s="252"/>
      <c r="I37" s="252"/>
      <c r="J37" s="252"/>
      <c r="K37" s="252"/>
      <c r="L37" s="92"/>
      <c r="M37" s="71"/>
    </row>
    <row r="38" spans="1:27" s="57" customFormat="1">
      <c r="A38" s="193"/>
      <c r="B38" s="134"/>
      <c r="C38" s="135"/>
      <c r="D38" s="135"/>
      <c r="E38" s="135"/>
      <c r="F38" s="136"/>
      <c r="G38" s="136"/>
      <c r="H38" s="136"/>
      <c r="I38" s="137"/>
      <c r="J38" s="137"/>
      <c r="K38" s="134"/>
      <c r="L38" s="77"/>
      <c r="M38" s="72" t="s">
        <v>6</v>
      </c>
      <c r="N38" s="54"/>
      <c r="O38" s="54"/>
      <c r="P38" s="54"/>
      <c r="Q38" s="54"/>
      <c r="R38" s="55"/>
      <c r="S38" s="55"/>
      <c r="T38" s="55"/>
      <c r="U38" s="55"/>
      <c r="V38" s="56"/>
      <c r="W38" s="56"/>
      <c r="X38" s="64"/>
      <c r="Y38" s="64"/>
      <c r="Z38" s="64"/>
      <c r="AA38" s="64"/>
    </row>
    <row r="39" spans="1:27" s="57" customFormat="1">
      <c r="A39" s="193"/>
      <c r="B39" s="134"/>
      <c r="C39" s="135"/>
      <c r="D39" s="135"/>
      <c r="E39" s="135"/>
      <c r="F39" s="136"/>
      <c r="G39" s="136"/>
      <c r="H39" s="136"/>
      <c r="I39" s="137"/>
      <c r="J39" s="137"/>
      <c r="K39" s="134"/>
      <c r="L39" s="77"/>
      <c r="M39" s="72"/>
      <c r="N39" s="54"/>
      <c r="O39" s="54"/>
      <c r="P39" s="54"/>
      <c r="Q39" s="54"/>
      <c r="R39" s="55"/>
      <c r="S39" s="55"/>
      <c r="T39" s="55"/>
      <c r="U39" s="55"/>
      <c r="V39" s="56"/>
      <c r="W39" s="56"/>
      <c r="X39" s="64"/>
      <c r="Y39" s="64"/>
      <c r="Z39" s="64"/>
      <c r="AA39" s="64"/>
    </row>
    <row r="40" spans="1:27" s="57" customFormat="1">
      <c r="A40" s="193"/>
      <c r="B40" s="134"/>
      <c r="C40" s="135"/>
      <c r="D40" s="135"/>
      <c r="E40" s="135"/>
      <c r="F40" s="136"/>
      <c r="G40" s="136"/>
      <c r="H40" s="136"/>
      <c r="I40" s="137"/>
      <c r="J40" s="137"/>
      <c r="K40" s="134"/>
      <c r="L40" s="77"/>
      <c r="M40" s="72"/>
      <c r="N40" s="54"/>
      <c r="O40" s="54"/>
      <c r="P40" s="54"/>
      <c r="Q40" s="54"/>
      <c r="R40" s="55"/>
      <c r="S40" s="55"/>
      <c r="T40" s="55"/>
      <c r="U40" s="55"/>
      <c r="V40" s="56"/>
      <c r="W40" s="56"/>
      <c r="X40" s="64"/>
      <c r="Y40" s="64"/>
      <c r="Z40" s="64"/>
      <c r="AA40" s="64"/>
    </row>
    <row r="41" spans="1:27" s="57" customFormat="1">
      <c r="A41" s="193"/>
      <c r="B41" s="134"/>
      <c r="C41" s="135"/>
      <c r="D41" s="135"/>
      <c r="E41" s="135"/>
      <c r="F41" s="136"/>
      <c r="G41" s="136"/>
      <c r="H41" s="136"/>
      <c r="I41" s="137"/>
      <c r="J41" s="137"/>
      <c r="K41" s="134"/>
      <c r="L41" s="77"/>
      <c r="M41" s="72"/>
      <c r="N41" s="54"/>
      <c r="O41" s="54"/>
      <c r="P41" s="54"/>
      <c r="Q41" s="54"/>
      <c r="R41" s="55"/>
      <c r="S41" s="55"/>
      <c r="T41" s="55"/>
      <c r="U41" s="55"/>
      <c r="V41" s="56"/>
      <c r="W41" s="56"/>
      <c r="X41" s="64"/>
      <c r="Y41" s="64"/>
      <c r="Z41" s="64"/>
      <c r="AA41" s="64"/>
    </row>
    <row r="42" spans="1:27" s="57" customFormat="1">
      <c r="A42" s="193"/>
      <c r="B42" s="134"/>
      <c r="C42" s="135"/>
      <c r="D42" s="135"/>
      <c r="E42" s="135"/>
      <c r="F42" s="136"/>
      <c r="G42" s="136"/>
      <c r="H42" s="136"/>
      <c r="I42" s="137"/>
      <c r="J42" s="137"/>
      <c r="K42" s="134"/>
      <c r="L42" s="77"/>
      <c r="M42" s="72"/>
      <c r="N42" s="54"/>
      <c r="O42" s="54"/>
      <c r="P42" s="54"/>
      <c r="Q42" s="54"/>
      <c r="R42" s="55"/>
      <c r="S42" s="55"/>
      <c r="T42" s="55"/>
      <c r="U42" s="55"/>
      <c r="V42" s="56"/>
      <c r="W42" s="56"/>
      <c r="X42" s="64"/>
      <c r="Y42" s="64"/>
      <c r="Z42" s="64"/>
      <c r="AA42" s="64"/>
    </row>
    <row r="43" spans="1:27" s="57" customFormat="1">
      <c r="A43" s="193"/>
      <c r="B43" s="134"/>
      <c r="C43" s="135"/>
      <c r="D43" s="135"/>
      <c r="E43" s="135"/>
      <c r="F43" s="136"/>
      <c r="G43" s="136"/>
      <c r="H43" s="136"/>
      <c r="I43" s="137"/>
      <c r="J43" s="137"/>
      <c r="K43" s="134"/>
      <c r="L43" s="77"/>
      <c r="M43" s="72"/>
      <c r="N43" s="54"/>
      <c r="O43" s="54"/>
      <c r="P43" s="54"/>
      <c r="Q43" s="54"/>
      <c r="R43" s="55"/>
      <c r="S43" s="55"/>
      <c r="T43" s="55"/>
      <c r="U43" s="55"/>
      <c r="V43" s="56"/>
      <c r="W43" s="56"/>
      <c r="X43" s="64"/>
      <c r="Y43" s="64"/>
      <c r="Z43" s="64"/>
      <c r="AA43" s="64"/>
    </row>
    <row r="44" spans="1:27" s="57" customFormat="1">
      <c r="A44" s="193"/>
      <c r="B44" s="134"/>
      <c r="C44" s="135"/>
      <c r="D44" s="135"/>
      <c r="E44" s="135"/>
      <c r="F44" s="136"/>
      <c r="G44" s="136"/>
      <c r="H44" s="136"/>
      <c r="I44" s="137"/>
      <c r="J44" s="137"/>
      <c r="K44" s="134"/>
      <c r="L44" s="77"/>
      <c r="M44" s="72"/>
      <c r="N44" s="54"/>
      <c r="O44" s="54"/>
      <c r="P44" s="54"/>
      <c r="Q44" s="54"/>
      <c r="R44" s="55"/>
      <c r="S44" s="55"/>
      <c r="T44" s="55"/>
      <c r="U44" s="55"/>
      <c r="V44" s="56"/>
      <c r="W44" s="56"/>
      <c r="X44" s="64"/>
      <c r="Y44" s="64"/>
      <c r="Z44" s="64"/>
      <c r="AA44" s="64"/>
    </row>
    <row r="45" spans="1:27" s="57" customFormat="1">
      <c r="A45" s="193"/>
      <c r="B45" s="134"/>
      <c r="C45" s="135"/>
      <c r="D45" s="135"/>
      <c r="E45" s="135"/>
      <c r="F45" s="136"/>
      <c r="G45" s="136"/>
      <c r="H45" s="136"/>
      <c r="I45" s="137"/>
      <c r="J45" s="137"/>
      <c r="K45" s="134"/>
      <c r="L45" s="77"/>
      <c r="M45" s="72"/>
      <c r="N45" s="54"/>
      <c r="O45" s="54"/>
      <c r="P45" s="54"/>
      <c r="Q45" s="54"/>
      <c r="R45" s="55"/>
      <c r="S45" s="55"/>
      <c r="T45" s="55"/>
      <c r="U45" s="55"/>
      <c r="V45" s="56"/>
      <c r="W45" s="56"/>
      <c r="X45" s="64"/>
      <c r="Y45" s="64"/>
      <c r="Z45" s="64"/>
      <c r="AA45" s="64"/>
    </row>
    <row r="46" spans="1:27" s="57" customFormat="1">
      <c r="A46" s="193"/>
      <c r="B46" s="134"/>
      <c r="C46" s="135"/>
      <c r="D46" s="135"/>
      <c r="E46" s="135"/>
      <c r="F46" s="136"/>
      <c r="G46" s="136"/>
      <c r="H46" s="136"/>
      <c r="I46" s="137"/>
      <c r="J46" s="137"/>
      <c r="K46" s="134"/>
      <c r="L46" s="77"/>
      <c r="M46" s="72"/>
      <c r="N46" s="54"/>
      <c r="O46" s="54"/>
      <c r="P46" s="54"/>
      <c r="Q46" s="54"/>
      <c r="R46" s="55"/>
      <c r="S46" s="55"/>
      <c r="T46" s="55"/>
      <c r="U46" s="55"/>
      <c r="V46" s="56"/>
      <c r="W46" s="56"/>
      <c r="X46" s="64"/>
      <c r="Y46" s="64"/>
      <c r="Z46" s="64"/>
      <c r="AA46" s="64"/>
    </row>
    <row r="47" spans="1:27" s="57" customFormat="1">
      <c r="A47" s="193"/>
      <c r="B47" s="134"/>
      <c r="C47" s="135"/>
      <c r="D47" s="135"/>
      <c r="E47" s="135"/>
      <c r="F47" s="136"/>
      <c r="G47" s="136"/>
      <c r="H47" s="136"/>
      <c r="I47" s="137"/>
      <c r="J47" s="137"/>
      <c r="K47" s="134"/>
      <c r="L47" s="77"/>
      <c r="M47" s="72"/>
      <c r="N47" s="54"/>
      <c r="O47" s="54"/>
      <c r="P47" s="54"/>
      <c r="Q47" s="54"/>
      <c r="R47" s="55"/>
      <c r="S47" s="55"/>
      <c r="T47" s="55"/>
      <c r="U47" s="55"/>
      <c r="V47" s="56"/>
      <c r="W47" s="56"/>
      <c r="X47" s="64"/>
      <c r="Y47" s="64"/>
      <c r="Z47" s="64"/>
      <c r="AA47" s="64"/>
    </row>
    <row r="48" spans="1:27" s="57" customFormat="1">
      <c r="A48" s="193"/>
      <c r="B48" s="134"/>
      <c r="C48" s="135"/>
      <c r="D48" s="135"/>
      <c r="E48" s="135"/>
      <c r="F48" s="136"/>
      <c r="G48" s="136"/>
      <c r="H48" s="136"/>
      <c r="I48" s="137"/>
      <c r="J48" s="137"/>
      <c r="K48" s="134"/>
      <c r="L48" s="77"/>
      <c r="M48" s="72"/>
      <c r="N48" s="54"/>
      <c r="O48" s="54"/>
      <c r="P48" s="54"/>
      <c r="Q48" s="54"/>
      <c r="R48" s="55"/>
      <c r="S48" s="55"/>
      <c r="T48" s="55"/>
      <c r="U48" s="55"/>
      <c r="V48" s="56"/>
      <c r="W48" s="56"/>
      <c r="X48" s="64"/>
      <c r="Y48" s="64"/>
      <c r="Z48" s="64"/>
      <c r="AA48" s="64"/>
    </row>
    <row r="49" spans="1:27" s="57" customFormat="1">
      <c r="A49" s="193"/>
      <c r="B49" s="134"/>
      <c r="C49" s="135"/>
      <c r="D49" s="135"/>
      <c r="E49" s="135"/>
      <c r="F49" s="136"/>
      <c r="G49" s="136"/>
      <c r="H49" s="136"/>
      <c r="I49" s="137"/>
      <c r="J49" s="137"/>
      <c r="K49" s="134"/>
      <c r="L49" s="77"/>
      <c r="M49" s="72"/>
      <c r="N49" s="54"/>
      <c r="O49" s="54"/>
      <c r="P49" s="54"/>
      <c r="Q49" s="54"/>
      <c r="R49" s="55"/>
      <c r="S49" s="55"/>
      <c r="T49" s="55"/>
      <c r="U49" s="55"/>
      <c r="V49" s="56"/>
      <c r="W49" s="56"/>
      <c r="X49" s="64"/>
      <c r="Y49" s="64"/>
      <c r="Z49" s="64"/>
      <c r="AA49" s="64"/>
    </row>
    <row r="50" spans="1:27" s="57" customFormat="1">
      <c r="A50" s="193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193"/>
      <c r="B51" s="134"/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193"/>
      <c r="B52" s="126" t="s">
        <v>179</v>
      </c>
      <c r="C52" s="135"/>
      <c r="D52" s="135"/>
      <c r="E52" s="135"/>
      <c r="F52" s="136"/>
      <c r="G52" s="136"/>
      <c r="H52" s="136"/>
      <c r="I52" s="137"/>
      <c r="J52" s="137"/>
      <c r="K52" s="134"/>
      <c r="L52" s="77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7" customFormat="1">
      <c r="A53" s="193"/>
      <c r="B53" s="128" t="s">
        <v>176</v>
      </c>
      <c r="C53" s="135"/>
      <c r="D53" s="135"/>
      <c r="E53" s="135"/>
      <c r="F53" s="136"/>
      <c r="G53" s="136"/>
      <c r="H53" s="136"/>
      <c r="I53" s="137"/>
      <c r="J53" s="137"/>
      <c r="K53" s="134"/>
      <c r="L53" s="77"/>
      <c r="M53" s="72"/>
      <c r="N53" s="54"/>
      <c r="O53" s="54"/>
      <c r="P53" s="54"/>
      <c r="Q53" s="54"/>
      <c r="R53" s="55"/>
      <c r="S53" s="55"/>
      <c r="T53" s="55"/>
      <c r="U53" s="55"/>
      <c r="V53" s="56"/>
      <c r="W53" s="56"/>
      <c r="X53" s="64"/>
      <c r="Y53" s="64"/>
      <c r="Z53" s="64"/>
      <c r="AA53" s="64"/>
    </row>
    <row r="54" spans="1:27" s="57" customFormat="1">
      <c r="A54" s="194"/>
      <c r="B54" s="127" t="s">
        <v>32</v>
      </c>
      <c r="C54" s="159"/>
      <c r="D54" s="159"/>
      <c r="E54" s="159"/>
      <c r="F54" s="160"/>
      <c r="G54" s="160"/>
      <c r="H54" s="160"/>
      <c r="I54" s="161"/>
      <c r="J54" s="161"/>
      <c r="K54" s="139"/>
      <c r="L54" s="78"/>
      <c r="M54" s="72"/>
      <c r="N54" s="54"/>
      <c r="O54" s="54"/>
      <c r="P54" s="54"/>
      <c r="Q54" s="54"/>
      <c r="R54" s="55"/>
      <c r="S54" s="55"/>
      <c r="T54" s="55"/>
      <c r="U54" s="55"/>
      <c r="V54" s="56"/>
      <c r="W54" s="56"/>
      <c r="X54" s="64"/>
      <c r="Y54" s="64"/>
      <c r="Z54" s="64"/>
      <c r="AA54" s="64"/>
    </row>
    <row r="55" spans="1:27" s="54" customFormat="1">
      <c r="A55" s="73"/>
      <c r="B55" s="72"/>
      <c r="C55" s="74"/>
      <c r="D55" s="74"/>
      <c r="E55" s="74"/>
      <c r="F55" s="75"/>
      <c r="G55" s="75"/>
      <c r="H55" s="75"/>
      <c r="I55" s="76"/>
      <c r="J55" s="76"/>
      <c r="K55" s="72"/>
      <c r="L55" s="72"/>
      <c r="M55" s="72"/>
    </row>
    <row r="56" spans="1:27" s="54" customFormat="1">
      <c r="A56" s="73"/>
      <c r="B56" s="63" t="str">
        <f>+B14</f>
        <v>Kennedy</v>
      </c>
      <c r="C56" s="53">
        <f>+H14/$H$13*100</f>
        <v>35.745561869521161</v>
      </c>
      <c r="D56" s="63"/>
      <c r="E56" s="63"/>
      <c r="F56" s="63"/>
      <c r="G56" s="63"/>
    </row>
    <row r="57" spans="1:27" s="54" customFormat="1">
      <c r="B57" s="63" t="str">
        <f t="shared" ref="B57:B75" si="0">+B15</f>
        <v>Bosa</v>
      </c>
      <c r="C57" s="53">
        <f t="shared" ref="C57:C75" si="1">+H15/$H$13*100</f>
        <v>22.408704462358486</v>
      </c>
      <c r="D57" s="63"/>
      <c r="E57" s="63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</row>
    <row r="58" spans="1:27" s="54" customFormat="1">
      <c r="B58" s="63" t="str">
        <f t="shared" si="0"/>
        <v>Ciudad Bolívar</v>
      </c>
      <c r="C58" s="53">
        <f t="shared" si="1"/>
        <v>16.960486322188451</v>
      </c>
    </row>
    <row r="59" spans="1:27" s="54" customFormat="1">
      <c r="B59" s="63" t="str">
        <f t="shared" si="0"/>
        <v>San Cristóbal</v>
      </c>
      <c r="C59" s="53">
        <f t="shared" si="1"/>
        <v>7.4701554997577206</v>
      </c>
    </row>
    <row r="60" spans="1:27" s="54" customFormat="1">
      <c r="B60" s="63" t="str">
        <f t="shared" si="0"/>
        <v>Usme</v>
      </c>
      <c r="C60" s="53">
        <f t="shared" si="1"/>
        <v>6.0825514294524474</v>
      </c>
      <c r="D60" s="63"/>
      <c r="E60" s="63"/>
      <c r="F60" s="63"/>
      <c r="G60" s="63"/>
      <c r="H60" s="63"/>
    </row>
    <row r="61" spans="1:27" s="55" customFormat="1">
      <c r="B61" s="63" t="str">
        <f t="shared" si="0"/>
        <v>Suba</v>
      </c>
      <c r="C61" s="53">
        <f t="shared" si="1"/>
        <v>5.1839126029690323</v>
      </c>
      <c r="D61" s="70"/>
      <c r="E61" s="70"/>
      <c r="F61" s="70"/>
      <c r="G61" s="70"/>
      <c r="H61" s="70"/>
    </row>
    <row r="62" spans="1:27" s="2" customFormat="1">
      <c r="B62" s="63" t="str">
        <f t="shared" si="0"/>
        <v>Engativá</v>
      </c>
      <c r="C62" s="53">
        <f t="shared" si="1"/>
        <v>3.3249636579886346</v>
      </c>
      <c r="D62" s="47"/>
    </row>
    <row r="63" spans="1:27" s="2" customFormat="1">
      <c r="B63" s="63" t="str">
        <f t="shared" si="0"/>
        <v>Rafael Uribe Uribe</v>
      </c>
      <c r="C63" s="53">
        <f t="shared" si="1"/>
        <v>0.5162768159992952</v>
      </c>
      <c r="D63" s="47"/>
    </row>
    <row r="64" spans="1:27" s="2" customFormat="1">
      <c r="B64" s="63" t="str">
        <f t="shared" si="0"/>
        <v>Tunjuelito</v>
      </c>
      <c r="C64" s="53">
        <f t="shared" si="1"/>
        <v>0.43169904409497384</v>
      </c>
      <c r="D64" s="47"/>
    </row>
    <row r="65" spans="2:5" s="2" customFormat="1">
      <c r="B65" s="63" t="str">
        <f t="shared" si="0"/>
        <v>Barrios Unidos</v>
      </c>
      <c r="C65" s="53">
        <f t="shared" si="1"/>
        <v>0.38412404739879302</v>
      </c>
      <c r="D65" s="47"/>
    </row>
    <row r="66" spans="2:5" s="2" customFormat="1">
      <c r="B66" s="63" t="str">
        <f t="shared" si="0"/>
        <v>Fontibón</v>
      </c>
      <c r="C66" s="53">
        <f t="shared" si="1"/>
        <v>0.37971895511210962</v>
      </c>
      <c r="D66" s="47"/>
    </row>
    <row r="67" spans="2:5" s="2" customFormat="1">
      <c r="B67" s="63" t="str">
        <f t="shared" si="0"/>
        <v>Puente Aranda</v>
      </c>
      <c r="C67" s="53">
        <f t="shared" si="1"/>
        <v>0.37090877053874277</v>
      </c>
      <c r="D67" s="47"/>
    </row>
    <row r="68" spans="2:5" s="2" customFormat="1">
      <c r="B68" s="63" t="str">
        <f t="shared" si="0"/>
        <v>Los Mártires</v>
      </c>
      <c r="C68" s="53">
        <f t="shared" si="1"/>
        <v>0.34095414298929561</v>
      </c>
      <c r="D68" s="47"/>
    </row>
    <row r="69" spans="2:5" s="2" customFormat="1">
      <c r="B69" s="63" t="str">
        <f t="shared" si="0"/>
        <v>Usaquén</v>
      </c>
      <c r="C69" s="53">
        <f t="shared" si="1"/>
        <v>0.28544998017708473</v>
      </c>
      <c r="D69" s="47"/>
      <c r="E69" s="41"/>
    </row>
    <row r="70" spans="2:5" s="2" customFormat="1">
      <c r="B70" s="63" t="str">
        <f t="shared" si="0"/>
        <v>Santafé</v>
      </c>
      <c r="C70" s="53">
        <f t="shared" si="1"/>
        <v>0.11453239945376857</v>
      </c>
      <c r="D70" s="47"/>
      <c r="E70" s="41"/>
    </row>
    <row r="71" spans="2:5" s="2" customFormat="1">
      <c r="B71" s="63" t="str">
        <f t="shared" si="0"/>
        <v>Antonio Nariño</v>
      </c>
      <c r="C71" s="53">
        <f t="shared" si="1"/>
        <v>0</v>
      </c>
      <c r="D71" s="47"/>
      <c r="E71" s="41"/>
    </row>
    <row r="72" spans="2:5" s="2" customFormat="1">
      <c r="B72" s="63" t="str">
        <f t="shared" si="0"/>
        <v>Chapinero</v>
      </c>
      <c r="C72" s="53">
        <f t="shared" si="1"/>
        <v>0</v>
      </c>
      <c r="D72" s="47"/>
      <c r="E72" s="41"/>
    </row>
    <row r="73" spans="2:5" s="2" customFormat="1">
      <c r="B73" s="63" t="str">
        <f t="shared" si="0"/>
        <v>La Candelaria</v>
      </c>
      <c r="C73" s="53">
        <f t="shared" si="1"/>
        <v>0</v>
      </c>
      <c r="D73" s="47"/>
      <c r="E73" s="41"/>
    </row>
    <row r="74" spans="2:5" s="2" customFormat="1">
      <c r="B74" s="63" t="str">
        <f t="shared" si="0"/>
        <v>Sin información**</v>
      </c>
      <c r="C74" s="53">
        <f t="shared" si="1"/>
        <v>0</v>
      </c>
      <c r="D74" s="47"/>
      <c r="E74" s="41"/>
    </row>
    <row r="75" spans="2:5" s="2" customFormat="1">
      <c r="B75" s="63" t="str">
        <f t="shared" si="0"/>
        <v>Teusaquillo</v>
      </c>
      <c r="C75" s="53">
        <f t="shared" si="1"/>
        <v>0</v>
      </c>
      <c r="D75" s="47"/>
      <c r="E75" s="41"/>
    </row>
    <row r="76" spans="2:5" s="2" customFormat="1">
      <c r="B76" s="44"/>
      <c r="C76" s="48"/>
      <c r="D76" s="47"/>
      <c r="E76" s="41"/>
    </row>
    <row r="77" spans="2:5" s="2" customFormat="1">
      <c r="B77" s="44"/>
      <c r="C77" s="48"/>
      <c r="D77" s="47"/>
      <c r="E77" s="41"/>
    </row>
    <row r="78" spans="2:5" s="2" customFormat="1">
      <c r="B78" s="44"/>
      <c r="C78" s="48"/>
      <c r="D78" s="47"/>
      <c r="E78" s="41"/>
    </row>
    <row r="79" spans="2:5" s="2" customFormat="1">
      <c r="B79" s="44"/>
      <c r="C79" s="48"/>
      <c r="D79" s="47"/>
      <c r="E79" s="41"/>
    </row>
    <row r="80" spans="2:5" s="2" customFormat="1">
      <c r="B80" s="44"/>
      <c r="C80" s="48"/>
      <c r="D80" s="47"/>
      <c r="E80" s="41"/>
    </row>
    <row r="81" spans="2:5" s="2" customFormat="1">
      <c r="B81" s="44"/>
      <c r="C81" s="48"/>
      <c r="D81" s="47"/>
      <c r="E81" s="41"/>
    </row>
    <row r="82" spans="2:5" s="2" customFormat="1">
      <c r="B82" s="44"/>
      <c r="C82" s="48"/>
      <c r="D82" s="47"/>
      <c r="E82" s="41"/>
    </row>
    <row r="83" spans="2:5" s="2" customFormat="1">
      <c r="B83" s="44"/>
      <c r="C83" s="48"/>
      <c r="D83" s="47"/>
      <c r="E83" s="41"/>
    </row>
    <row r="84" spans="2:5" s="2" customFormat="1">
      <c r="B84" s="44"/>
      <c r="C84" s="48"/>
      <c r="D84" s="47"/>
      <c r="E84" s="41"/>
    </row>
    <row r="85" spans="2:5" s="2" customFormat="1">
      <c r="B85" s="44"/>
      <c r="C85" s="48"/>
      <c r="D85" s="47"/>
      <c r="E85" s="41"/>
    </row>
    <row r="86" spans="2:5" s="2" customFormat="1">
      <c r="B86" s="44"/>
      <c r="C86" s="48"/>
      <c r="D86" s="47"/>
      <c r="E86" s="41"/>
    </row>
    <row r="87" spans="2:5" s="2" customFormat="1">
      <c r="B87" s="47"/>
      <c r="C87" s="48"/>
      <c r="D87" s="47"/>
      <c r="E87" s="41"/>
    </row>
    <row r="88" spans="2:5" s="2" customFormat="1">
      <c r="B88" s="47"/>
      <c r="C88" s="48"/>
      <c r="D88" s="47"/>
      <c r="E88" s="41"/>
    </row>
    <row r="89" spans="2:5" s="2" customFormat="1">
      <c r="B89" s="47"/>
      <c r="C89" s="48"/>
      <c r="D89" s="47"/>
      <c r="E89" s="41"/>
    </row>
    <row r="90" spans="2:5" s="2" customFormat="1">
      <c r="B90" s="12"/>
      <c r="D90" s="43"/>
      <c r="E90" s="41"/>
    </row>
    <row r="91" spans="2:5" s="2" customFormat="1">
      <c r="B91" s="12"/>
      <c r="D91" s="43"/>
      <c r="E91" s="41"/>
    </row>
    <row r="92" spans="2:5" s="2" customFormat="1">
      <c r="B92" s="12"/>
      <c r="D92" s="43"/>
      <c r="E92" s="41"/>
    </row>
    <row r="93" spans="2:5" s="2" customFormat="1">
      <c r="B93" s="12"/>
      <c r="D93" s="43"/>
      <c r="E93" s="41"/>
    </row>
    <row r="94" spans="2:5" s="2" customFormat="1">
      <c r="B94" s="12"/>
      <c r="D94" s="43"/>
      <c r="E94" s="41"/>
    </row>
    <row r="95" spans="2:5" s="2" customFormat="1">
      <c r="B95" s="12"/>
      <c r="D95" s="43"/>
      <c r="E95" s="41"/>
    </row>
    <row r="96" spans="2:5" s="2" customFormat="1">
      <c r="B96" s="12"/>
      <c r="D96" s="43"/>
      <c r="E96" s="41"/>
    </row>
    <row r="97" spans="2:5" s="2" customFormat="1">
      <c r="B97" s="12"/>
      <c r="D97" s="43"/>
      <c r="E97" s="41"/>
    </row>
    <row r="98" spans="2:5" s="2" customFormat="1">
      <c r="B98" s="12"/>
      <c r="D98" s="43"/>
      <c r="E98" s="41"/>
    </row>
    <row r="99" spans="2:5" s="2" customFormat="1">
      <c r="B99" s="12"/>
      <c r="D99" s="43"/>
      <c r="E99" s="41"/>
    </row>
    <row r="100" spans="2:5" s="2" customFormat="1">
      <c r="B100" s="12"/>
      <c r="D100" s="43"/>
      <c r="E100" s="41"/>
    </row>
    <row r="101" spans="2:5" s="2" customFormat="1">
      <c r="B101" s="12"/>
      <c r="D101" s="43"/>
      <c r="E101" s="41"/>
    </row>
    <row r="102" spans="2:5" s="2" customFormat="1">
      <c r="B102" s="12"/>
      <c r="D102" s="43"/>
      <c r="E102" s="41"/>
    </row>
    <row r="103" spans="2:5" s="2" customFormat="1">
      <c r="B103" s="12"/>
      <c r="D103" s="43"/>
      <c r="E103" s="41"/>
    </row>
    <row r="104" spans="2:5" s="2" customFormat="1">
      <c r="B104" s="12"/>
      <c r="D104" s="43"/>
      <c r="E104" s="41"/>
    </row>
    <row r="105" spans="2:5" s="2" customFormat="1">
      <c r="B105" s="12"/>
      <c r="D105" s="43"/>
      <c r="E105" s="41"/>
    </row>
    <row r="106" spans="2:5" s="2" customFormat="1">
      <c r="B106" s="12"/>
      <c r="D106" s="43"/>
      <c r="E106" s="41"/>
    </row>
    <row r="107" spans="2:5" s="2" customFormat="1">
      <c r="B107" s="12"/>
      <c r="D107" s="43"/>
      <c r="E107" s="41"/>
    </row>
    <row r="108" spans="2:5" s="2" customFormat="1">
      <c r="B108" s="12"/>
      <c r="D108" s="43"/>
      <c r="E108" s="41"/>
    </row>
    <row r="109" spans="2:5" s="2" customFormat="1">
      <c r="B109" s="12"/>
      <c r="D109" s="43"/>
      <c r="E109" s="41"/>
    </row>
    <row r="110" spans="2:5" s="2" customFormat="1">
      <c r="B110" s="12"/>
      <c r="D110" s="43"/>
      <c r="E110" s="41"/>
    </row>
    <row r="111" spans="2:5" s="2" customFormat="1">
      <c r="B111" s="12"/>
      <c r="D111" s="43"/>
      <c r="E111" s="41"/>
    </row>
    <row r="112" spans="2:5" s="2" customFormat="1">
      <c r="B112" s="12"/>
      <c r="D112" s="43"/>
      <c r="E112" s="41"/>
    </row>
    <row r="113" spans="2:5" s="2" customFormat="1">
      <c r="B113" s="12"/>
      <c r="D113" s="43"/>
      <c r="E113" s="41"/>
    </row>
    <row r="114" spans="2:5" s="2" customFormat="1">
      <c r="B114" s="12"/>
      <c r="D114" s="43"/>
      <c r="E114" s="41"/>
    </row>
    <row r="115" spans="2:5" s="2" customFormat="1">
      <c r="B115" s="12"/>
      <c r="D115" s="43"/>
      <c r="E115" s="41"/>
    </row>
    <row r="116" spans="2:5" s="2" customFormat="1">
      <c r="B116" s="12"/>
      <c r="D116" s="43"/>
      <c r="E116" s="41"/>
    </row>
    <row r="117" spans="2:5" s="2" customFormat="1">
      <c r="B117" s="12"/>
      <c r="D117" s="43"/>
      <c r="E117" s="41"/>
    </row>
    <row r="118" spans="2:5" s="2" customFormat="1">
      <c r="B118" s="12"/>
      <c r="D118" s="43"/>
      <c r="E118" s="41"/>
    </row>
    <row r="119" spans="2:5" s="2" customFormat="1">
      <c r="B119" s="12"/>
      <c r="D119" s="43"/>
      <c r="E119" s="41"/>
    </row>
    <row r="120" spans="2:5" s="2" customFormat="1">
      <c r="B120" s="12"/>
      <c r="D120" s="43"/>
      <c r="E120" s="41"/>
    </row>
    <row r="121" spans="2:5" s="2" customFormat="1">
      <c r="B121" s="12"/>
      <c r="D121" s="43"/>
      <c r="E121" s="41"/>
    </row>
    <row r="122" spans="2:5" s="2" customFormat="1">
      <c r="B122" s="12"/>
      <c r="D122" s="43"/>
      <c r="E122" s="41"/>
    </row>
    <row r="123" spans="2:5" s="2" customFormat="1">
      <c r="B123" s="12"/>
      <c r="D123" s="43"/>
      <c r="E123" s="41"/>
    </row>
    <row r="124" spans="2:5" s="2" customFormat="1">
      <c r="B124" s="12"/>
      <c r="D124" s="43"/>
      <c r="E124" s="41"/>
    </row>
    <row r="125" spans="2:5" s="2" customFormat="1">
      <c r="B125" s="12"/>
      <c r="D125" s="43"/>
      <c r="E125" s="41"/>
    </row>
    <row r="126" spans="2:5" s="2" customFormat="1">
      <c r="B126" s="12"/>
      <c r="D126" s="43"/>
      <c r="E126" s="41"/>
    </row>
    <row r="127" spans="2:5" s="2" customFormat="1">
      <c r="B127" s="12"/>
      <c r="D127" s="43"/>
      <c r="E127" s="41"/>
    </row>
    <row r="128" spans="2:5" s="2" customFormat="1">
      <c r="B128" s="12"/>
      <c r="D128" s="43"/>
      <c r="E128" s="41"/>
    </row>
    <row r="129" spans="2:38" s="2" customFormat="1">
      <c r="B129" s="12"/>
      <c r="D129" s="43"/>
      <c r="E129" s="41"/>
    </row>
    <row r="130" spans="2:38" s="2" customFormat="1">
      <c r="B130" s="12"/>
      <c r="D130" s="43"/>
      <c r="E130" s="41"/>
    </row>
    <row r="131" spans="2:38" s="2" customFormat="1">
      <c r="B131" s="12"/>
      <c r="D131" s="43"/>
      <c r="E131" s="41"/>
    </row>
    <row r="132" spans="2:38" s="2" customFormat="1">
      <c r="B132" s="12"/>
      <c r="D132" s="43"/>
      <c r="E132" s="41"/>
    </row>
    <row r="133" spans="2:38" s="2" customFormat="1">
      <c r="B133" s="12"/>
      <c r="D133" s="43"/>
      <c r="E133" s="41"/>
    </row>
    <row r="134" spans="2:38" s="2" customFormat="1">
      <c r="B134" s="12"/>
      <c r="D134" s="43"/>
      <c r="E134" s="41"/>
    </row>
    <row r="135" spans="2:38" s="2" customFormat="1">
      <c r="B135" s="12"/>
      <c r="D135" s="43"/>
      <c r="E135" s="41"/>
    </row>
    <row r="136" spans="2:38" s="2" customFormat="1">
      <c r="B136" s="12"/>
      <c r="D136" s="43"/>
      <c r="E136" s="41"/>
    </row>
    <row r="137" spans="2:38" s="36" customFormat="1">
      <c r="B137" s="37"/>
      <c r="D137" s="38"/>
      <c r="E137" s="39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</row>
    <row r="138" spans="2:38" s="36" customFormat="1">
      <c r="B138" s="37"/>
      <c r="D138" s="38"/>
      <c r="E138" s="39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  <row r="139" spans="2:38" s="36" customFormat="1">
      <c r="D139" s="38"/>
      <c r="E139" s="39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2:38" s="36" customFormat="1">
      <c r="D140" s="38"/>
      <c r="E140" s="39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2:38" s="36" customFormat="1">
      <c r="D141" s="38"/>
      <c r="E141" s="39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2:38" s="36" customFormat="1">
      <c r="D142" s="38"/>
      <c r="E142" s="39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2:38" s="36" customFormat="1">
      <c r="D143" s="38"/>
      <c r="E143" s="39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2:38" s="36" customFormat="1">
      <c r="D144" s="38"/>
      <c r="E144" s="39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4:38" s="36" customFormat="1">
      <c r="D145" s="38"/>
      <c r="E145" s="39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4:38" s="36" customFormat="1">
      <c r="D146" s="38"/>
      <c r="E146" s="39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4:38" s="36" customFormat="1">
      <c r="D147" s="38"/>
      <c r="E147" s="39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4:38" s="36" customFormat="1"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</row>
    <row r="149" spans="4:38" s="36" customFormat="1"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</row>
    <row r="150" spans="4:38" s="2" customFormat="1"/>
    <row r="151" spans="4:38" s="2" customFormat="1"/>
    <row r="152" spans="4:38" s="2" customFormat="1"/>
    <row r="153" spans="4:38" s="2" customFormat="1"/>
    <row r="154" spans="4:38" s="4" customFormat="1"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</row>
    <row r="155" spans="4:38" s="4" customFormat="1"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</row>
    <row r="156" spans="4:38" s="4" customFormat="1"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4:38" s="4" customFormat="1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4:38" s="4" customFormat="1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4:38" s="4" customFormat="1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4:38" s="4" customFormat="1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5:38" s="4" customFormat="1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5:38" s="4" customFormat="1"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5:38" s="4" customFormat="1"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  <row r="164" spans="15:38" s="4" customFormat="1"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</row>
    <row r="165" spans="15:38" s="4" customFormat="1"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</row>
  </sheetData>
  <sortState ref="B14:K33">
    <sortCondition descending="1" ref="H14:H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4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3" customWidth="1"/>
    <col min="2" max="2" width="20.140625" style="3" customWidth="1"/>
    <col min="3" max="8" width="10.42578125" style="3" customWidth="1"/>
    <col min="9" max="9" width="11.7109375" style="3" customWidth="1"/>
    <col min="10" max="10" width="10.7109375" style="3" customWidth="1"/>
    <col min="11" max="11" width="11.5703125" style="3" customWidth="1"/>
    <col min="12" max="12" width="1.8554687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20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>
      <c r="A7" s="9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11"/>
    </row>
    <row r="8" spans="1:20">
      <c r="A8" s="9"/>
      <c r="B8" s="147"/>
      <c r="C8" s="243" t="s">
        <v>82</v>
      </c>
      <c r="D8" s="243"/>
      <c r="E8" s="243"/>
      <c r="F8" s="243"/>
      <c r="G8" s="243"/>
      <c r="H8" s="243"/>
      <c r="I8" s="243"/>
      <c r="J8" s="243"/>
      <c r="K8" s="243"/>
      <c r="L8" s="11"/>
      <c r="O8" s="45"/>
    </row>
    <row r="9" spans="1:20">
      <c r="A9" s="9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11"/>
    </row>
    <row r="10" spans="1:20" ht="15.75" customHeight="1">
      <c r="A10" s="9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11"/>
    </row>
    <row r="11" spans="1:20" ht="23.25" customHeight="1">
      <c r="A11" s="9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11"/>
      <c r="O11" s="42"/>
    </row>
    <row r="12" spans="1:20" ht="12" customHeight="1">
      <c r="A12" s="9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11"/>
    </row>
    <row r="13" spans="1:20">
      <c r="A13" s="9"/>
      <c r="B13" s="142" t="s">
        <v>62</v>
      </c>
      <c r="C13" s="166">
        <v>362068</v>
      </c>
      <c r="D13" s="166">
        <v>699553</v>
      </c>
      <c r="E13" s="166">
        <v>872171</v>
      </c>
      <c r="F13" s="166">
        <v>586356</v>
      </c>
      <c r="G13" s="166">
        <v>665306</v>
      </c>
      <c r="H13" s="167">
        <v>635605</v>
      </c>
      <c r="I13" s="168">
        <v>-4.4642615578395546</v>
      </c>
      <c r="J13" s="168">
        <v>95.535738442160451</v>
      </c>
      <c r="K13" s="168">
        <v>13.464516437113282</v>
      </c>
      <c r="L13" s="11"/>
      <c r="M13" s="46"/>
      <c r="O13" s="12"/>
      <c r="P13" s="12"/>
      <c r="Q13" s="12"/>
      <c r="R13" s="12"/>
      <c r="S13" s="12"/>
      <c r="T13" s="12"/>
    </row>
    <row r="14" spans="1:20">
      <c r="A14" s="9"/>
      <c r="B14" s="143" t="s">
        <v>53</v>
      </c>
      <c r="C14" s="188">
        <v>111444</v>
      </c>
      <c r="D14" s="188">
        <v>214445</v>
      </c>
      <c r="E14" s="188">
        <v>226216</v>
      </c>
      <c r="F14" s="188">
        <v>223015</v>
      </c>
      <c r="G14" s="188">
        <v>124643</v>
      </c>
      <c r="H14" s="167">
        <v>156488</v>
      </c>
      <c r="I14" s="170">
        <v>25.548967852185832</v>
      </c>
      <c r="J14" s="170">
        <v>125.54896785218584</v>
      </c>
      <c r="K14" s="170">
        <v>-44.110037441427707</v>
      </c>
      <c r="L14" s="11"/>
      <c r="M14" s="46"/>
      <c r="O14" s="12"/>
      <c r="P14" s="12"/>
      <c r="Q14" s="12"/>
      <c r="R14" s="12"/>
      <c r="S14" s="12"/>
      <c r="T14" s="12"/>
    </row>
    <row r="15" spans="1:20">
      <c r="A15" s="9"/>
      <c r="B15" s="143" t="s">
        <v>43</v>
      </c>
      <c r="C15" s="188">
        <v>96030</v>
      </c>
      <c r="D15" s="188">
        <v>161796</v>
      </c>
      <c r="E15" s="188">
        <v>179787</v>
      </c>
      <c r="F15" s="188">
        <v>146793</v>
      </c>
      <c r="G15" s="188">
        <v>202933</v>
      </c>
      <c r="H15" s="167">
        <v>103390</v>
      </c>
      <c r="I15" s="170">
        <v>-49.052150217066718</v>
      </c>
      <c r="J15" s="170">
        <v>50.947849782933282</v>
      </c>
      <c r="K15" s="170">
        <v>38.244330451724529</v>
      </c>
      <c r="L15" s="11"/>
      <c r="M15" s="46"/>
      <c r="O15" s="12"/>
      <c r="P15" s="12"/>
      <c r="Q15" s="12"/>
      <c r="R15" s="12"/>
      <c r="S15" s="12"/>
      <c r="T15" s="12"/>
    </row>
    <row r="16" spans="1:20">
      <c r="A16" s="9"/>
      <c r="B16" s="143" t="s">
        <v>50</v>
      </c>
      <c r="C16" s="188">
        <v>32175</v>
      </c>
      <c r="D16" s="188">
        <v>78862</v>
      </c>
      <c r="E16" s="188">
        <v>173766</v>
      </c>
      <c r="F16" s="188">
        <v>11646</v>
      </c>
      <c r="G16" s="188">
        <v>24126</v>
      </c>
      <c r="H16" s="167">
        <v>88249</v>
      </c>
      <c r="I16" s="170">
        <v>265.78380170770123</v>
      </c>
      <c r="J16" s="170">
        <v>365.78380170770123</v>
      </c>
      <c r="K16" s="170">
        <v>107.16125708397732</v>
      </c>
      <c r="L16" s="11"/>
      <c r="M16" s="46"/>
      <c r="O16" s="12"/>
      <c r="P16" s="12"/>
      <c r="Q16" s="12"/>
      <c r="R16" s="12"/>
      <c r="S16" s="12"/>
      <c r="T16" s="12"/>
    </row>
    <row r="17" spans="1:20">
      <c r="A17" s="9"/>
      <c r="B17" s="143" t="s">
        <v>61</v>
      </c>
      <c r="C17" s="188">
        <v>408</v>
      </c>
      <c r="D17" s="188">
        <v>787</v>
      </c>
      <c r="E17" s="188">
        <v>997</v>
      </c>
      <c r="F17" s="188">
        <v>8048</v>
      </c>
      <c r="G17" s="188">
        <v>15370</v>
      </c>
      <c r="H17" s="167">
        <v>53049</v>
      </c>
      <c r="I17" s="170">
        <v>245.14638906961613</v>
      </c>
      <c r="J17" s="170">
        <v>345.14638906961613</v>
      </c>
      <c r="K17" s="170">
        <v>90.97912524850895</v>
      </c>
      <c r="L17" s="11"/>
      <c r="M17" s="46"/>
      <c r="O17" s="12"/>
      <c r="P17" s="12"/>
      <c r="Q17" s="12"/>
      <c r="R17" s="12"/>
      <c r="S17" s="12"/>
      <c r="T17" s="12"/>
    </row>
    <row r="18" spans="1:20">
      <c r="A18" s="9"/>
      <c r="B18" s="143" t="s">
        <v>52</v>
      </c>
      <c r="C18" s="188">
        <v>13437</v>
      </c>
      <c r="D18" s="188">
        <v>35805</v>
      </c>
      <c r="E18" s="188">
        <v>51199</v>
      </c>
      <c r="F18" s="188">
        <v>15435</v>
      </c>
      <c r="G18" s="188">
        <v>100479</v>
      </c>
      <c r="H18" s="167">
        <v>47994</v>
      </c>
      <c r="I18" s="170">
        <v>-52.234795330367547</v>
      </c>
      <c r="J18" s="170">
        <v>47.76520466963246</v>
      </c>
      <c r="K18" s="170">
        <v>550.98153547133131</v>
      </c>
      <c r="L18" s="11"/>
      <c r="M18" s="46"/>
      <c r="O18" s="12"/>
      <c r="P18" s="12"/>
      <c r="Q18" s="12"/>
      <c r="R18" s="12"/>
      <c r="S18" s="12"/>
      <c r="T18" s="12"/>
    </row>
    <row r="19" spans="1:20">
      <c r="A19" s="9"/>
      <c r="B19" s="143" t="s">
        <v>51</v>
      </c>
      <c r="C19" s="188">
        <v>10822</v>
      </c>
      <c r="D19" s="188">
        <v>86506</v>
      </c>
      <c r="E19" s="188">
        <v>102233</v>
      </c>
      <c r="F19" s="188">
        <v>56933</v>
      </c>
      <c r="G19" s="188">
        <v>50426</v>
      </c>
      <c r="H19" s="167">
        <v>47762</v>
      </c>
      <c r="I19" s="170">
        <v>-5.2829889342799312</v>
      </c>
      <c r="J19" s="170">
        <v>94.717011065720072</v>
      </c>
      <c r="K19" s="170">
        <v>-11.429223824495461</v>
      </c>
      <c r="L19" s="11"/>
      <c r="M19" s="46"/>
      <c r="O19" s="12"/>
      <c r="P19" s="12"/>
      <c r="Q19" s="12"/>
      <c r="R19" s="12"/>
      <c r="S19" s="12"/>
      <c r="T19" s="12"/>
    </row>
    <row r="20" spans="1:20">
      <c r="A20" s="9"/>
      <c r="B20" s="143" t="s">
        <v>44</v>
      </c>
      <c r="C20" s="188">
        <v>74658</v>
      </c>
      <c r="D20" s="188">
        <v>42339</v>
      </c>
      <c r="E20" s="188">
        <v>89694</v>
      </c>
      <c r="F20" s="188">
        <v>48090</v>
      </c>
      <c r="G20" s="188">
        <v>42716</v>
      </c>
      <c r="H20" s="167">
        <v>44817</v>
      </c>
      <c r="I20" s="170">
        <v>4.9185316977245153</v>
      </c>
      <c r="J20" s="170">
        <v>104.91853169772452</v>
      </c>
      <c r="K20" s="170">
        <v>-11.17488043252235</v>
      </c>
      <c r="L20" s="11"/>
      <c r="M20" s="46"/>
      <c r="O20" s="12"/>
      <c r="P20" s="12"/>
      <c r="Q20" s="12"/>
      <c r="R20" s="12"/>
      <c r="S20" s="12"/>
      <c r="T20" s="12"/>
    </row>
    <row r="21" spans="1:20">
      <c r="A21" s="9"/>
      <c r="B21" s="143" t="s">
        <v>54</v>
      </c>
      <c r="C21" s="188">
        <v>2789</v>
      </c>
      <c r="D21" s="188">
        <v>31395</v>
      </c>
      <c r="E21" s="188">
        <v>6168</v>
      </c>
      <c r="F21" s="188">
        <v>3126</v>
      </c>
      <c r="G21" s="188">
        <v>30382</v>
      </c>
      <c r="H21" s="167">
        <v>25249</v>
      </c>
      <c r="I21" s="170">
        <v>-16.894871963662695</v>
      </c>
      <c r="J21" s="170">
        <v>83.105128036337305</v>
      </c>
      <c r="K21" s="170">
        <v>871.91298784388994</v>
      </c>
      <c r="L21" s="11"/>
      <c r="M21" s="46"/>
      <c r="O21" s="12"/>
      <c r="P21" s="12"/>
      <c r="Q21" s="12"/>
      <c r="R21" s="12"/>
      <c r="S21" s="12"/>
      <c r="T21" s="12"/>
    </row>
    <row r="22" spans="1:20">
      <c r="A22" s="9"/>
      <c r="B22" s="143" t="s">
        <v>55</v>
      </c>
      <c r="C22" s="188">
        <v>10774</v>
      </c>
      <c r="D22" s="188">
        <v>31876</v>
      </c>
      <c r="E22" s="188">
        <v>6432</v>
      </c>
      <c r="F22" s="188">
        <v>9158</v>
      </c>
      <c r="G22" s="188">
        <v>28874</v>
      </c>
      <c r="H22" s="167">
        <v>18529</v>
      </c>
      <c r="I22" s="170">
        <v>-35.82808062616887</v>
      </c>
      <c r="J22" s="170">
        <v>64.17191937383113</v>
      </c>
      <c r="K22" s="170">
        <v>215.28718060711944</v>
      </c>
      <c r="L22" s="11"/>
      <c r="M22" s="46"/>
      <c r="O22" s="12"/>
      <c r="P22" s="12"/>
      <c r="Q22" s="12"/>
      <c r="R22" s="12"/>
      <c r="S22" s="12"/>
      <c r="T22" s="12"/>
    </row>
    <row r="23" spans="1:20">
      <c r="A23" s="9"/>
      <c r="B23" s="144" t="s">
        <v>47</v>
      </c>
      <c r="C23" s="188">
        <v>411</v>
      </c>
      <c r="D23" s="188">
        <v>676</v>
      </c>
      <c r="E23" s="188">
        <v>2139</v>
      </c>
      <c r="F23" s="188">
        <v>810</v>
      </c>
      <c r="G23" s="188">
        <v>360</v>
      </c>
      <c r="H23" s="167">
        <v>12744</v>
      </c>
      <c r="I23" s="170">
        <v>3440</v>
      </c>
      <c r="J23" s="170">
        <v>3540</v>
      </c>
      <c r="K23" s="170">
        <v>-55.555555555555557</v>
      </c>
      <c r="L23" s="11"/>
      <c r="M23" s="46"/>
      <c r="O23" s="12"/>
      <c r="P23" s="12"/>
      <c r="Q23" s="12"/>
      <c r="R23" s="12"/>
      <c r="S23" s="12"/>
      <c r="T23" s="12"/>
    </row>
    <row r="24" spans="1:20">
      <c r="A24" s="9"/>
      <c r="B24" s="143" t="s">
        <v>45</v>
      </c>
      <c r="C24" s="188">
        <v>0</v>
      </c>
      <c r="D24" s="188">
        <v>0</v>
      </c>
      <c r="E24" s="188">
        <v>2596</v>
      </c>
      <c r="F24" s="188">
        <v>39196</v>
      </c>
      <c r="G24" s="188">
        <v>6443</v>
      </c>
      <c r="H24" s="167">
        <v>9294</v>
      </c>
      <c r="I24" s="170">
        <v>44.249573180195554</v>
      </c>
      <c r="J24" s="170">
        <v>144.24957318019557</v>
      </c>
      <c r="K24" s="170">
        <v>-83.56209817328299</v>
      </c>
      <c r="L24" s="11"/>
      <c r="M24" s="46"/>
      <c r="O24" s="12"/>
      <c r="P24" s="12"/>
      <c r="Q24" s="12"/>
      <c r="R24" s="12"/>
      <c r="S24" s="12"/>
      <c r="T24" s="12"/>
    </row>
    <row r="25" spans="1:20">
      <c r="A25" s="9"/>
      <c r="B25" s="143" t="s">
        <v>57</v>
      </c>
      <c r="C25" s="188">
        <v>1237</v>
      </c>
      <c r="D25" s="188">
        <v>1897</v>
      </c>
      <c r="E25" s="188">
        <v>2064</v>
      </c>
      <c r="F25" s="188">
        <v>4420</v>
      </c>
      <c r="G25" s="188">
        <v>2893</v>
      </c>
      <c r="H25" s="167">
        <v>5967</v>
      </c>
      <c r="I25" s="170">
        <v>106.25648116142412</v>
      </c>
      <c r="J25" s="170">
        <v>206.25648116142412</v>
      </c>
      <c r="K25" s="170">
        <v>-34.547511312217196</v>
      </c>
      <c r="L25" s="11"/>
      <c r="M25" s="46"/>
      <c r="O25" s="12"/>
      <c r="P25" s="12"/>
      <c r="Q25" s="12"/>
      <c r="R25" s="12"/>
      <c r="S25" s="12"/>
      <c r="T25" s="12"/>
    </row>
    <row r="26" spans="1:20">
      <c r="A26" s="9"/>
      <c r="B26" s="144" t="s">
        <v>58</v>
      </c>
      <c r="C26" s="188">
        <v>4025</v>
      </c>
      <c r="D26" s="188">
        <v>4472</v>
      </c>
      <c r="E26" s="188">
        <v>2615</v>
      </c>
      <c r="F26" s="188">
        <v>5475</v>
      </c>
      <c r="G26" s="188">
        <v>11590</v>
      </c>
      <c r="H26" s="167">
        <v>5450</v>
      </c>
      <c r="I26" s="170">
        <v>-52.976704055220011</v>
      </c>
      <c r="J26" s="170">
        <v>47.023295944779981</v>
      </c>
      <c r="K26" s="170">
        <v>111.68949771689496</v>
      </c>
      <c r="L26" s="11"/>
      <c r="M26" s="46"/>
      <c r="O26" s="12"/>
      <c r="P26" s="12"/>
      <c r="Q26" s="12"/>
      <c r="R26" s="12"/>
      <c r="S26" s="12"/>
      <c r="T26" s="12"/>
    </row>
    <row r="27" spans="1:20">
      <c r="A27" s="9"/>
      <c r="B27" s="143" t="s">
        <v>60</v>
      </c>
      <c r="C27" s="188">
        <v>1294</v>
      </c>
      <c r="D27" s="188">
        <v>2422</v>
      </c>
      <c r="E27" s="188">
        <v>3641</v>
      </c>
      <c r="F27" s="188">
        <v>5658</v>
      </c>
      <c r="G27" s="188">
        <v>6825</v>
      </c>
      <c r="H27" s="167">
        <v>4908</v>
      </c>
      <c r="I27" s="170">
        <v>-28.087912087912091</v>
      </c>
      <c r="J27" s="170">
        <v>71.912087912087912</v>
      </c>
      <c r="K27" s="170">
        <v>20.625662778366905</v>
      </c>
      <c r="L27" s="11"/>
      <c r="M27" s="46"/>
      <c r="O27" s="12"/>
      <c r="P27" s="12"/>
      <c r="Q27" s="12"/>
      <c r="R27" s="12"/>
      <c r="S27" s="12"/>
      <c r="T27" s="12"/>
    </row>
    <row r="28" spans="1:20">
      <c r="A28" s="9"/>
      <c r="B28" s="143" t="s">
        <v>49</v>
      </c>
      <c r="C28" s="188">
        <v>1546</v>
      </c>
      <c r="D28" s="188">
        <v>1487</v>
      </c>
      <c r="E28" s="188">
        <v>2308</v>
      </c>
      <c r="F28" s="188">
        <v>3015</v>
      </c>
      <c r="G28" s="188">
        <v>1873</v>
      </c>
      <c r="H28" s="167">
        <v>4766</v>
      </c>
      <c r="I28" s="170">
        <v>154.45808862786973</v>
      </c>
      <c r="J28" s="170">
        <v>254.45808862786973</v>
      </c>
      <c r="K28" s="170">
        <v>-37.877280265339962</v>
      </c>
      <c r="L28" s="11"/>
      <c r="M28" s="46"/>
      <c r="O28" s="12"/>
      <c r="P28" s="12"/>
      <c r="Q28" s="12"/>
      <c r="R28" s="12"/>
      <c r="S28" s="12"/>
      <c r="T28" s="12"/>
    </row>
    <row r="29" spans="1:20">
      <c r="A29" s="9"/>
      <c r="B29" s="143" t="s">
        <v>48</v>
      </c>
      <c r="C29" s="188">
        <v>110</v>
      </c>
      <c r="D29" s="188">
        <v>1388</v>
      </c>
      <c r="E29" s="188">
        <v>3363</v>
      </c>
      <c r="F29" s="188">
        <v>2330</v>
      </c>
      <c r="G29" s="188">
        <v>1540</v>
      </c>
      <c r="H29" s="167">
        <v>2954</v>
      </c>
      <c r="I29" s="170">
        <v>91.818181818181827</v>
      </c>
      <c r="J29" s="170">
        <v>191.81818181818181</v>
      </c>
      <c r="K29" s="170">
        <v>-33.905579399141629</v>
      </c>
      <c r="L29" s="11"/>
      <c r="M29" s="46"/>
      <c r="O29" s="12"/>
      <c r="P29" s="12"/>
      <c r="Q29" s="12"/>
      <c r="R29" s="12"/>
      <c r="S29" s="12"/>
      <c r="T29" s="12"/>
    </row>
    <row r="30" spans="1:20">
      <c r="A30" s="9"/>
      <c r="B30" s="143" t="s">
        <v>56</v>
      </c>
      <c r="C30" s="188">
        <v>160</v>
      </c>
      <c r="D30" s="188">
        <v>900</v>
      </c>
      <c r="E30" s="188">
        <v>11321</v>
      </c>
      <c r="F30" s="188">
        <v>290</v>
      </c>
      <c r="G30" s="188">
        <v>1807</v>
      </c>
      <c r="H30" s="167">
        <v>1881</v>
      </c>
      <c r="I30" s="170">
        <v>4.095185390149414</v>
      </c>
      <c r="J30" s="170">
        <v>104.09518539014941</v>
      </c>
      <c r="K30" s="170">
        <v>523.10344827586209</v>
      </c>
      <c r="L30" s="11"/>
      <c r="M30" s="46"/>
      <c r="O30" s="12"/>
      <c r="P30" s="12"/>
      <c r="Q30" s="12"/>
      <c r="R30" s="12"/>
      <c r="S30" s="12"/>
      <c r="T30" s="12"/>
    </row>
    <row r="31" spans="1:20">
      <c r="A31" s="9"/>
      <c r="B31" s="143" t="s">
        <v>46</v>
      </c>
      <c r="C31" s="188">
        <v>748</v>
      </c>
      <c r="D31" s="188">
        <v>2500</v>
      </c>
      <c r="E31" s="188">
        <v>5632</v>
      </c>
      <c r="F31" s="188">
        <v>2918</v>
      </c>
      <c r="G31" s="188">
        <v>12026</v>
      </c>
      <c r="H31" s="167">
        <v>1790</v>
      </c>
      <c r="I31" s="170">
        <v>-85.115582903708628</v>
      </c>
      <c r="J31" s="170">
        <v>14.884417096291369</v>
      </c>
      <c r="K31" s="170">
        <v>312.13159698423578</v>
      </c>
      <c r="L31" s="11"/>
      <c r="M31" s="46"/>
      <c r="O31" s="12"/>
      <c r="P31" s="12"/>
      <c r="Q31" s="12"/>
      <c r="R31" s="12"/>
      <c r="S31" s="12"/>
      <c r="T31" s="12"/>
    </row>
    <row r="32" spans="1:20">
      <c r="A32" s="90"/>
      <c r="B32" s="143" t="s">
        <v>173</v>
      </c>
      <c r="C32" s="188"/>
      <c r="D32" s="188"/>
      <c r="E32" s="188"/>
      <c r="F32" s="188"/>
      <c r="G32" s="188"/>
      <c r="H32" s="167">
        <v>324</v>
      </c>
      <c r="I32" s="170"/>
      <c r="J32" s="170"/>
      <c r="K32" s="170"/>
      <c r="L32" s="92"/>
      <c r="O32" s="12"/>
      <c r="P32" s="12"/>
      <c r="Q32" s="12"/>
      <c r="R32" s="12"/>
      <c r="S32" s="12"/>
    </row>
    <row r="33" spans="1:27" ht="15.75" customHeight="1">
      <c r="A33" s="9"/>
      <c r="B33" s="143" t="s">
        <v>59</v>
      </c>
      <c r="C33" s="188">
        <v>0</v>
      </c>
      <c r="D33" s="188">
        <v>0</v>
      </c>
      <c r="E33" s="188">
        <v>0</v>
      </c>
      <c r="F33" s="188">
        <v>0</v>
      </c>
      <c r="G33" s="188">
        <v>0</v>
      </c>
      <c r="H33" s="167">
        <v>0</v>
      </c>
      <c r="I33" s="170"/>
      <c r="J33" s="170"/>
      <c r="K33" s="170"/>
      <c r="L33" s="11"/>
    </row>
    <row r="34" spans="1:27" ht="18.75" customHeight="1">
      <c r="A34" s="9"/>
      <c r="B34" s="190"/>
      <c r="C34" s="172"/>
      <c r="D34" s="172"/>
      <c r="E34" s="172"/>
      <c r="F34" s="172"/>
      <c r="G34" s="172"/>
      <c r="H34" s="173"/>
      <c r="I34" s="174"/>
      <c r="J34" s="174"/>
      <c r="K34" s="174"/>
      <c r="L34" s="11"/>
    </row>
    <row r="35" spans="1:27" ht="15" customHeight="1">
      <c r="A35" s="9"/>
      <c r="B35" s="163" t="s">
        <v>3</v>
      </c>
      <c r="C35" s="198"/>
      <c r="D35" s="168">
        <v>93.210391418186632</v>
      </c>
      <c r="E35" s="168">
        <v>24.675471336696432</v>
      </c>
      <c r="F35" s="168">
        <v>-32.770523211617906</v>
      </c>
      <c r="G35" s="168">
        <v>13.464516437113282</v>
      </c>
      <c r="H35" s="177">
        <v>-4.4642615578395546</v>
      </c>
      <c r="I35" s="178"/>
      <c r="J35" s="178"/>
      <c r="K35" s="178"/>
      <c r="L35" s="11"/>
    </row>
    <row r="36" spans="1:27" ht="14.25" customHeight="1">
      <c r="A36" s="9"/>
      <c r="B36" s="149"/>
      <c r="C36" s="157"/>
      <c r="D36" s="157"/>
      <c r="E36" s="157"/>
      <c r="F36" s="157"/>
      <c r="G36" s="157"/>
      <c r="H36" s="153"/>
      <c r="I36" s="154"/>
      <c r="J36" s="154"/>
      <c r="K36" s="154"/>
      <c r="L36" s="11"/>
      <c r="M36" s="71"/>
    </row>
    <row r="37" spans="1:27" s="57" customFormat="1" ht="18.75">
      <c r="A37" s="9"/>
      <c r="B37" s="156"/>
      <c r="C37" s="236" t="s">
        <v>170</v>
      </c>
      <c r="D37" s="236"/>
      <c r="E37" s="236"/>
      <c r="F37" s="236"/>
      <c r="G37" s="236"/>
      <c r="H37" s="236"/>
      <c r="I37" s="236"/>
      <c r="J37" s="236"/>
      <c r="K37" s="236"/>
      <c r="L37" s="92"/>
      <c r="M37" s="72"/>
      <c r="N37" s="54"/>
      <c r="O37" s="54"/>
      <c r="P37" s="54"/>
      <c r="Q37" s="54"/>
      <c r="R37" s="55"/>
      <c r="S37" s="55"/>
      <c r="T37" s="55"/>
      <c r="U37" s="55"/>
      <c r="V37" s="56"/>
      <c r="W37" s="56"/>
      <c r="X37" s="64"/>
      <c r="Y37" s="64"/>
      <c r="Z37" s="64"/>
      <c r="AA37" s="64"/>
    </row>
    <row r="38" spans="1:27" s="57" customFormat="1">
      <c r="A38" s="58"/>
      <c r="B38" s="134"/>
      <c r="C38" s="135"/>
      <c r="D38" s="135"/>
      <c r="E38" s="135"/>
      <c r="F38" s="136"/>
      <c r="G38" s="136"/>
      <c r="H38" s="136"/>
      <c r="I38" s="137"/>
      <c r="J38" s="137"/>
      <c r="K38" s="134"/>
      <c r="L38" s="77"/>
      <c r="M38" s="72"/>
      <c r="N38" s="54"/>
      <c r="O38" s="54"/>
      <c r="P38" s="54"/>
      <c r="Q38" s="54"/>
      <c r="R38" s="55"/>
      <c r="S38" s="55"/>
      <c r="T38" s="55"/>
      <c r="U38" s="55"/>
      <c r="V38" s="56"/>
      <c r="W38" s="56"/>
      <c r="X38" s="64"/>
      <c r="Y38" s="64"/>
      <c r="Z38" s="64"/>
      <c r="AA38" s="64"/>
    </row>
    <row r="39" spans="1:27" s="57" customFormat="1">
      <c r="A39" s="58"/>
      <c r="B39" s="134"/>
      <c r="C39" s="135"/>
      <c r="D39" s="135"/>
      <c r="E39" s="135"/>
      <c r="F39" s="136"/>
      <c r="G39" s="136"/>
      <c r="H39" s="136"/>
      <c r="I39" s="137"/>
      <c r="J39" s="137"/>
      <c r="K39" s="134"/>
      <c r="L39" s="77"/>
      <c r="M39" s="72"/>
      <c r="N39" s="54"/>
      <c r="O39" s="54"/>
      <c r="P39" s="54"/>
      <c r="Q39" s="54"/>
      <c r="R39" s="55"/>
      <c r="S39" s="55"/>
      <c r="T39" s="55"/>
      <c r="U39" s="55"/>
      <c r="V39" s="56"/>
      <c r="W39" s="56"/>
      <c r="X39" s="64"/>
      <c r="Y39" s="64"/>
      <c r="Z39" s="64"/>
      <c r="AA39" s="64"/>
    </row>
    <row r="40" spans="1:27" s="57" customFormat="1">
      <c r="A40" s="58"/>
      <c r="B40" s="134"/>
      <c r="C40" s="135"/>
      <c r="D40" s="135"/>
      <c r="E40" s="135"/>
      <c r="F40" s="136"/>
      <c r="G40" s="136"/>
      <c r="H40" s="136"/>
      <c r="I40" s="137"/>
      <c r="J40" s="137"/>
      <c r="K40" s="134"/>
      <c r="L40" s="77"/>
      <c r="M40" s="72"/>
      <c r="N40" s="54"/>
      <c r="O40" s="54"/>
      <c r="P40" s="54"/>
      <c r="Q40" s="54"/>
      <c r="R40" s="55"/>
      <c r="S40" s="55"/>
      <c r="T40" s="55"/>
      <c r="U40" s="55"/>
      <c r="V40" s="56"/>
      <c r="W40" s="56"/>
      <c r="X40" s="64"/>
      <c r="Y40" s="64"/>
      <c r="Z40" s="64"/>
      <c r="AA40" s="64"/>
    </row>
    <row r="41" spans="1:27" s="57" customFormat="1">
      <c r="A41" s="58"/>
      <c r="B41" s="134"/>
      <c r="C41" s="135"/>
      <c r="D41" s="135"/>
      <c r="E41" s="135"/>
      <c r="F41" s="136"/>
      <c r="G41" s="136"/>
      <c r="H41" s="136"/>
      <c r="I41" s="137"/>
      <c r="J41" s="137"/>
      <c r="K41" s="134"/>
      <c r="L41" s="77"/>
      <c r="M41" s="72"/>
      <c r="N41" s="54"/>
      <c r="O41" s="54"/>
      <c r="P41" s="54"/>
      <c r="Q41" s="54"/>
      <c r="R41" s="55"/>
      <c r="S41" s="55"/>
      <c r="T41" s="55"/>
      <c r="U41" s="55"/>
      <c r="V41" s="56"/>
      <c r="W41" s="56"/>
      <c r="X41" s="64"/>
      <c r="Y41" s="64"/>
      <c r="Z41" s="64"/>
      <c r="AA41" s="64"/>
    </row>
    <row r="42" spans="1:27" s="57" customFormat="1">
      <c r="A42" s="58"/>
      <c r="B42" s="134"/>
      <c r="C42" s="135"/>
      <c r="D42" s="135"/>
      <c r="E42" s="135"/>
      <c r="F42" s="136"/>
      <c r="G42" s="136"/>
      <c r="H42" s="136"/>
      <c r="I42" s="137"/>
      <c r="J42" s="137"/>
      <c r="K42" s="134"/>
      <c r="L42" s="77"/>
      <c r="M42" s="72"/>
      <c r="N42" s="54"/>
      <c r="O42" s="54"/>
      <c r="P42" s="54"/>
      <c r="Q42" s="54"/>
      <c r="R42" s="55"/>
      <c r="S42" s="55"/>
      <c r="T42" s="55"/>
      <c r="U42" s="55"/>
      <c r="V42" s="56"/>
      <c r="W42" s="56"/>
      <c r="X42" s="64"/>
      <c r="Y42" s="64"/>
      <c r="Z42" s="64"/>
      <c r="AA42" s="64"/>
    </row>
    <row r="43" spans="1:27" s="57" customFormat="1">
      <c r="A43" s="58"/>
      <c r="B43" s="134"/>
      <c r="C43" s="135"/>
      <c r="D43" s="135"/>
      <c r="E43" s="135"/>
      <c r="F43" s="136"/>
      <c r="G43" s="136"/>
      <c r="H43" s="136"/>
      <c r="I43" s="137"/>
      <c r="J43" s="137"/>
      <c r="K43" s="134"/>
      <c r="L43" s="77"/>
      <c r="M43" s="72"/>
      <c r="N43" s="54"/>
      <c r="O43" s="54"/>
      <c r="P43" s="54"/>
      <c r="Q43" s="54"/>
      <c r="R43" s="55"/>
      <c r="S43" s="55"/>
      <c r="T43" s="55"/>
      <c r="U43" s="55"/>
      <c r="V43" s="56"/>
      <c r="W43" s="56"/>
      <c r="X43" s="64"/>
      <c r="Y43" s="64"/>
      <c r="Z43" s="64"/>
      <c r="AA43" s="64"/>
    </row>
    <row r="44" spans="1:27" s="57" customFormat="1">
      <c r="A44" s="58"/>
      <c r="B44" s="134"/>
      <c r="C44" s="135"/>
      <c r="D44" s="135"/>
      <c r="E44" s="135"/>
      <c r="F44" s="136"/>
      <c r="G44" s="136"/>
      <c r="H44" s="136"/>
      <c r="I44" s="137"/>
      <c r="J44" s="137"/>
      <c r="K44" s="134"/>
      <c r="L44" s="77"/>
      <c r="M44" s="72"/>
      <c r="N44" s="54"/>
      <c r="O44" s="54"/>
      <c r="P44" s="54"/>
      <c r="Q44" s="54"/>
      <c r="R44" s="55"/>
      <c r="S44" s="55"/>
      <c r="T44" s="55"/>
      <c r="U44" s="55"/>
      <c r="V44" s="56"/>
      <c r="W44" s="56"/>
      <c r="X44" s="64"/>
      <c r="Y44" s="64"/>
      <c r="Z44" s="64"/>
      <c r="AA44" s="64"/>
    </row>
    <row r="45" spans="1:27" s="57" customFormat="1">
      <c r="A45" s="58"/>
      <c r="B45" s="134"/>
      <c r="C45" s="135"/>
      <c r="D45" s="135"/>
      <c r="E45" s="135"/>
      <c r="F45" s="136"/>
      <c r="G45" s="136"/>
      <c r="H45" s="136"/>
      <c r="I45" s="137"/>
      <c r="J45" s="137"/>
      <c r="K45" s="134"/>
      <c r="L45" s="77"/>
      <c r="M45" s="72"/>
      <c r="N45" s="54"/>
      <c r="O45" s="54"/>
      <c r="P45" s="54"/>
      <c r="Q45" s="54"/>
      <c r="R45" s="55"/>
      <c r="S45" s="55"/>
      <c r="T45" s="55"/>
      <c r="U45" s="55"/>
      <c r="V45" s="56"/>
      <c r="W45" s="56"/>
      <c r="X45" s="64"/>
      <c r="Y45" s="64"/>
      <c r="Z45" s="64"/>
      <c r="AA45" s="64"/>
    </row>
    <row r="46" spans="1:27" s="57" customFormat="1">
      <c r="A46" s="58"/>
      <c r="B46" s="134"/>
      <c r="C46" s="135"/>
      <c r="D46" s="135"/>
      <c r="E46" s="135"/>
      <c r="F46" s="136"/>
      <c r="G46" s="136"/>
      <c r="H46" s="136"/>
      <c r="I46" s="137"/>
      <c r="J46" s="137"/>
      <c r="K46" s="134"/>
      <c r="L46" s="77"/>
      <c r="M46" s="72"/>
      <c r="N46" s="54"/>
      <c r="O46" s="54"/>
      <c r="P46" s="54"/>
      <c r="Q46" s="54"/>
      <c r="R46" s="55"/>
      <c r="S46" s="55"/>
      <c r="T46" s="55"/>
      <c r="U46" s="55"/>
      <c r="V46" s="56"/>
      <c r="W46" s="56"/>
      <c r="X46" s="64"/>
      <c r="Y46" s="64"/>
      <c r="Z46" s="64"/>
      <c r="AA46" s="64"/>
    </row>
    <row r="47" spans="1:27" s="57" customFormat="1">
      <c r="A47" s="58"/>
      <c r="B47" s="134"/>
      <c r="C47" s="135"/>
      <c r="D47" s="135"/>
      <c r="E47" s="135"/>
      <c r="F47" s="136"/>
      <c r="G47" s="136"/>
      <c r="H47" s="136"/>
      <c r="I47" s="137"/>
      <c r="J47" s="137"/>
      <c r="K47" s="134"/>
      <c r="L47" s="77"/>
      <c r="M47" s="72"/>
      <c r="N47" s="54"/>
      <c r="O47" s="54"/>
      <c r="P47" s="54"/>
      <c r="Q47" s="54"/>
      <c r="R47" s="55"/>
      <c r="S47" s="55"/>
      <c r="T47" s="55"/>
      <c r="U47" s="55"/>
      <c r="V47" s="56"/>
      <c r="W47" s="56"/>
      <c r="X47" s="64"/>
      <c r="Y47" s="64"/>
      <c r="Z47" s="64"/>
      <c r="AA47" s="64"/>
    </row>
    <row r="48" spans="1:27" s="57" customFormat="1">
      <c r="A48" s="58"/>
      <c r="B48" s="134"/>
      <c r="C48" s="135"/>
      <c r="D48" s="135"/>
      <c r="E48" s="135"/>
      <c r="F48" s="136"/>
      <c r="G48" s="136"/>
      <c r="H48" s="136"/>
      <c r="I48" s="137"/>
      <c r="J48" s="137"/>
      <c r="K48" s="134"/>
      <c r="L48" s="77"/>
      <c r="M48" s="72"/>
      <c r="N48" s="54"/>
      <c r="O48" s="54"/>
      <c r="P48" s="54"/>
      <c r="Q48" s="54"/>
      <c r="R48" s="55"/>
      <c r="S48" s="55"/>
      <c r="T48" s="55"/>
      <c r="U48" s="55"/>
      <c r="V48" s="56"/>
      <c r="W48" s="56"/>
      <c r="X48" s="64"/>
      <c r="Y48" s="64"/>
      <c r="Z48" s="64"/>
      <c r="AA48" s="64"/>
    </row>
    <row r="49" spans="1:27" s="57" customFormat="1">
      <c r="A49" s="58"/>
      <c r="B49" s="134"/>
      <c r="C49" s="135"/>
      <c r="D49" s="135"/>
      <c r="E49" s="135"/>
      <c r="F49" s="136"/>
      <c r="G49" s="136"/>
      <c r="H49" s="136"/>
      <c r="I49" s="137"/>
      <c r="J49" s="137"/>
      <c r="K49" s="134"/>
      <c r="L49" s="77"/>
      <c r="M49" s="72"/>
      <c r="N49" s="54"/>
      <c r="O49" s="54"/>
      <c r="P49" s="54"/>
      <c r="Q49" s="54"/>
      <c r="R49" s="55"/>
      <c r="S49" s="55"/>
      <c r="T49" s="55"/>
      <c r="U49" s="55"/>
      <c r="V49" s="56"/>
      <c r="W49" s="56"/>
      <c r="X49" s="64"/>
      <c r="Y49" s="64"/>
      <c r="Z49" s="64"/>
      <c r="AA49" s="64"/>
    </row>
    <row r="50" spans="1:27" s="57" customFormat="1">
      <c r="A50" s="58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30" t="s">
        <v>180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58"/>
      <c r="B52" s="128" t="s">
        <v>176</v>
      </c>
      <c r="C52" s="135"/>
      <c r="D52" s="135"/>
      <c r="E52" s="135"/>
      <c r="F52" s="136"/>
      <c r="G52" s="136"/>
      <c r="H52" s="136"/>
      <c r="I52" s="137"/>
      <c r="J52" s="137"/>
      <c r="K52" s="134"/>
      <c r="L52" s="77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68"/>
      <c r="B53" s="129" t="s">
        <v>32</v>
      </c>
      <c r="C53" s="159"/>
      <c r="D53" s="159"/>
      <c r="E53" s="159"/>
      <c r="F53" s="160"/>
      <c r="G53" s="160"/>
      <c r="H53" s="160"/>
      <c r="I53" s="161"/>
      <c r="J53" s="161"/>
      <c r="K53" s="139"/>
      <c r="L53" s="78"/>
      <c r="M53" s="72"/>
    </row>
    <row r="54" spans="1:27" s="54" customFormat="1">
      <c r="A54" s="73"/>
      <c r="B54" s="72"/>
      <c r="C54" s="74"/>
      <c r="D54" s="74"/>
      <c r="E54" s="74"/>
      <c r="F54" s="75"/>
      <c r="G54" s="75"/>
      <c r="H54" s="75"/>
      <c r="I54" s="76"/>
      <c r="J54" s="76"/>
      <c r="K54" s="72"/>
      <c r="L54" s="72"/>
    </row>
    <row r="55" spans="1:27" s="54" customFormat="1">
      <c r="A55" s="73"/>
      <c r="B55" s="63"/>
      <c r="C55" s="63"/>
      <c r="D55" s="63"/>
      <c r="E55" s="63"/>
      <c r="F55" s="63"/>
      <c r="G55" s="63"/>
    </row>
    <row r="56" spans="1:27" s="54" customFormat="1">
      <c r="B56" s="63" t="str">
        <f>+B14</f>
        <v>Suba</v>
      </c>
      <c r="C56" s="63">
        <f>+H14/$H$13*100</f>
        <v>24.620322370025409</v>
      </c>
      <c r="D56" s="63"/>
      <c r="E56" s="63"/>
      <c r="F56" s="63"/>
      <c r="G56" s="63"/>
    </row>
    <row r="57" spans="1:27" s="54" customFormat="1">
      <c r="B57" s="63" t="str">
        <f t="shared" ref="B57:B75" si="0">+B15</f>
        <v>Usaquén</v>
      </c>
      <c r="C57" s="63">
        <f t="shared" ref="C57:C75" si="1">+H15/$H$13*100</f>
        <v>16.266391862870808</v>
      </c>
    </row>
    <row r="58" spans="1:27" s="54" customFormat="1">
      <c r="B58" s="63" t="str">
        <f t="shared" si="0"/>
        <v>Kennedy</v>
      </c>
      <c r="C58" s="63">
        <f t="shared" si="1"/>
        <v>13.884252011862714</v>
      </c>
    </row>
    <row r="59" spans="1:27" s="55" customFormat="1">
      <c r="A59" s="54"/>
      <c r="B59" s="63" t="str">
        <f t="shared" si="0"/>
        <v>Ciudad Bolívar</v>
      </c>
      <c r="C59" s="63">
        <f t="shared" si="1"/>
        <v>8.3462213166982639</v>
      </c>
      <c r="D59" s="63"/>
      <c r="E59" s="63"/>
      <c r="F59" s="63"/>
      <c r="G59" s="63"/>
      <c r="H59" s="63"/>
      <c r="I59" s="54"/>
      <c r="J59" s="54"/>
      <c r="K59" s="54"/>
      <c r="L59" s="54"/>
    </row>
    <row r="60" spans="1:27" s="2" customFormat="1">
      <c r="A60" s="55"/>
      <c r="B60" s="63" t="str">
        <f t="shared" si="0"/>
        <v>Engativá</v>
      </c>
      <c r="C60" s="63">
        <f t="shared" si="1"/>
        <v>7.5509160563557556</v>
      </c>
      <c r="D60" s="70"/>
      <c r="E60" s="70"/>
      <c r="F60" s="70"/>
      <c r="G60" s="70"/>
      <c r="H60" s="70"/>
      <c r="I60" s="55"/>
      <c r="J60" s="55"/>
      <c r="K60" s="55"/>
      <c r="L60" s="55"/>
    </row>
    <row r="61" spans="1:27" s="2" customFormat="1">
      <c r="B61" s="63" t="str">
        <f t="shared" si="0"/>
        <v>Fontibón</v>
      </c>
      <c r="C61" s="63">
        <f t="shared" si="1"/>
        <v>7.5144153995012619</v>
      </c>
      <c r="D61" s="47"/>
    </row>
    <row r="62" spans="1:27" s="2" customFormat="1">
      <c r="B62" s="63" t="str">
        <f t="shared" si="0"/>
        <v>Chapinero</v>
      </c>
      <c r="C62" s="63">
        <f t="shared" si="1"/>
        <v>7.0510773200336692</v>
      </c>
      <c r="D62" s="47"/>
    </row>
    <row r="63" spans="1:27" s="2" customFormat="1">
      <c r="B63" s="63" t="str">
        <f t="shared" si="0"/>
        <v>Barrios Unidos</v>
      </c>
      <c r="C63" s="63">
        <f t="shared" si="1"/>
        <v>3.9724357108581589</v>
      </c>
      <c r="D63" s="47"/>
    </row>
    <row r="64" spans="1:27" s="2" customFormat="1">
      <c r="B64" s="63" t="str">
        <f t="shared" si="0"/>
        <v>Teusaquillo</v>
      </c>
      <c r="C64" s="63">
        <f t="shared" si="1"/>
        <v>2.915175305417673</v>
      </c>
      <c r="D64" s="47"/>
    </row>
    <row r="65" spans="2:5" s="2" customFormat="1">
      <c r="B65" s="63" t="str">
        <f t="shared" si="0"/>
        <v>Usme</v>
      </c>
      <c r="C65" s="63">
        <f t="shared" si="1"/>
        <v>2.0050188403174927</v>
      </c>
      <c r="D65" s="47"/>
    </row>
    <row r="66" spans="2:5" s="2" customFormat="1">
      <c r="B66" s="63" t="str">
        <f t="shared" si="0"/>
        <v>Santafé</v>
      </c>
      <c r="C66" s="63">
        <f t="shared" si="1"/>
        <v>1.4622289000243862</v>
      </c>
      <c r="D66" s="47"/>
    </row>
    <row r="67" spans="2:5" s="2" customFormat="1">
      <c r="B67" s="63" t="str">
        <f t="shared" si="0"/>
        <v>Antonio Nariño</v>
      </c>
      <c r="C67" s="63">
        <f t="shared" si="1"/>
        <v>0.93879060108085999</v>
      </c>
      <c r="D67" s="47"/>
    </row>
    <row r="68" spans="2:5" s="2" customFormat="1">
      <c r="B68" s="63" t="str">
        <f t="shared" si="0"/>
        <v>Puente Aranda</v>
      </c>
      <c r="C68" s="63">
        <f t="shared" si="1"/>
        <v>0.85745077524563218</v>
      </c>
      <c r="D68" s="47"/>
      <c r="E68" s="41"/>
    </row>
    <row r="69" spans="2:5" s="2" customFormat="1">
      <c r="B69" s="63" t="str">
        <f t="shared" si="0"/>
        <v>Rafael Uribe Uribe</v>
      </c>
      <c r="C69" s="63">
        <f t="shared" si="1"/>
        <v>0.7721776889734977</v>
      </c>
      <c r="D69" s="47"/>
      <c r="E69" s="41"/>
    </row>
    <row r="70" spans="2:5" s="2" customFormat="1">
      <c r="B70" s="63" t="str">
        <f t="shared" si="0"/>
        <v>Bosa</v>
      </c>
      <c r="C70" s="63">
        <f t="shared" si="1"/>
        <v>0.74983676969186841</v>
      </c>
      <c r="D70" s="47"/>
      <c r="E70" s="41"/>
    </row>
    <row r="71" spans="2:5" s="2" customFormat="1">
      <c r="B71" s="63" t="str">
        <f t="shared" si="0"/>
        <v>Tunjuelito</v>
      </c>
      <c r="C71" s="63">
        <f t="shared" si="1"/>
        <v>0.46475405322488028</v>
      </c>
      <c r="D71" s="47"/>
      <c r="E71" s="41"/>
    </row>
    <row r="72" spans="2:5" s="2" customFormat="1">
      <c r="B72" s="63" t="str">
        <f t="shared" si="0"/>
        <v>Los Mártires</v>
      </c>
      <c r="C72" s="63">
        <f t="shared" si="1"/>
        <v>0.29593851527285026</v>
      </c>
      <c r="D72" s="47"/>
      <c r="E72" s="41"/>
    </row>
    <row r="73" spans="2:5" s="2" customFormat="1">
      <c r="B73" s="63" t="str">
        <f t="shared" si="0"/>
        <v>San Cristóbal</v>
      </c>
      <c r="C73" s="63">
        <f t="shared" si="1"/>
        <v>0.28162144728251037</v>
      </c>
      <c r="D73" s="47"/>
      <c r="E73" s="41"/>
    </row>
    <row r="74" spans="2:5" s="2" customFormat="1">
      <c r="B74" s="63" t="str">
        <f t="shared" si="0"/>
        <v>Sin información**</v>
      </c>
      <c r="C74" s="63">
        <f t="shared" si="1"/>
        <v>5.0975055262309138E-2</v>
      </c>
      <c r="D74" s="47"/>
      <c r="E74" s="41"/>
    </row>
    <row r="75" spans="2:5" s="2" customFormat="1">
      <c r="B75" s="63" t="str">
        <f t="shared" si="0"/>
        <v>La Candelaria</v>
      </c>
      <c r="C75" s="63">
        <f t="shared" si="1"/>
        <v>0</v>
      </c>
      <c r="D75" s="47"/>
      <c r="E75" s="41"/>
    </row>
    <row r="76" spans="2:5" s="2" customFormat="1">
      <c r="B76" s="44"/>
      <c r="C76" s="48"/>
      <c r="D76" s="47"/>
      <c r="E76" s="41"/>
    </row>
    <row r="77" spans="2:5" s="2" customFormat="1">
      <c r="B77" s="44"/>
      <c r="C77" s="48"/>
      <c r="D77" s="47"/>
      <c r="E77" s="41"/>
    </row>
    <row r="78" spans="2:5" s="2" customFormat="1">
      <c r="B78" s="44"/>
      <c r="C78" s="48"/>
      <c r="D78" s="47"/>
      <c r="E78" s="41"/>
    </row>
    <row r="79" spans="2:5" s="2" customFormat="1">
      <c r="B79" s="44"/>
      <c r="C79" s="48"/>
      <c r="D79" s="47"/>
      <c r="E79" s="41"/>
    </row>
    <row r="80" spans="2:5" s="2" customFormat="1">
      <c r="B80" s="44"/>
      <c r="C80" s="48"/>
      <c r="D80" s="47"/>
      <c r="E80" s="41"/>
    </row>
    <row r="81" spans="2:5" s="2" customFormat="1">
      <c r="B81" s="44"/>
      <c r="C81" s="48"/>
      <c r="D81" s="47"/>
      <c r="E81" s="41"/>
    </row>
    <row r="82" spans="2:5" s="2" customFormat="1">
      <c r="B82" s="44"/>
      <c r="C82" s="48"/>
      <c r="D82" s="47"/>
      <c r="E82" s="41"/>
    </row>
    <row r="83" spans="2:5" s="2" customFormat="1">
      <c r="B83" s="44"/>
      <c r="C83" s="48"/>
      <c r="D83" s="47"/>
      <c r="E83" s="41"/>
    </row>
    <row r="84" spans="2:5" s="2" customFormat="1">
      <c r="B84" s="44"/>
      <c r="C84" s="48"/>
      <c r="D84" s="47"/>
      <c r="E84" s="41"/>
    </row>
    <row r="85" spans="2:5" s="2" customFormat="1">
      <c r="B85" s="44"/>
      <c r="C85" s="48"/>
      <c r="D85" s="47"/>
      <c r="E85" s="41"/>
    </row>
    <row r="86" spans="2:5" s="2" customFormat="1">
      <c r="B86" s="47"/>
      <c r="C86" s="48"/>
      <c r="D86" s="47"/>
      <c r="E86" s="41"/>
    </row>
    <row r="87" spans="2:5" s="2" customFormat="1">
      <c r="B87" s="47"/>
      <c r="C87" s="48"/>
      <c r="D87" s="47"/>
      <c r="E87" s="41"/>
    </row>
    <row r="88" spans="2:5" s="2" customFormat="1">
      <c r="B88" s="47"/>
      <c r="C88" s="48"/>
      <c r="D88" s="47"/>
      <c r="E88" s="41"/>
    </row>
    <row r="89" spans="2:5" s="2" customFormat="1">
      <c r="B89" s="12"/>
      <c r="D89" s="43"/>
      <c r="E89" s="41"/>
    </row>
    <row r="90" spans="2:5" s="2" customFormat="1">
      <c r="B90" s="12"/>
      <c r="D90" s="43"/>
      <c r="E90" s="41"/>
    </row>
    <row r="91" spans="2:5" s="2" customFormat="1">
      <c r="B91" s="12"/>
      <c r="D91" s="43"/>
      <c r="E91" s="41"/>
    </row>
    <row r="92" spans="2:5" s="2" customFormat="1">
      <c r="B92" s="12"/>
      <c r="D92" s="43"/>
      <c r="E92" s="41"/>
    </row>
    <row r="93" spans="2:5" s="2" customFormat="1">
      <c r="B93" s="12"/>
      <c r="D93" s="43"/>
      <c r="E93" s="41"/>
    </row>
    <row r="94" spans="2:5" s="2" customFormat="1">
      <c r="B94" s="12"/>
      <c r="D94" s="43"/>
      <c r="E94" s="41"/>
    </row>
    <row r="95" spans="2:5" s="2" customFormat="1">
      <c r="B95" s="12"/>
      <c r="D95" s="43"/>
      <c r="E95" s="41"/>
    </row>
    <row r="96" spans="2:5" s="2" customFormat="1">
      <c r="B96" s="12"/>
      <c r="D96" s="43"/>
      <c r="E96" s="41"/>
    </row>
    <row r="97" spans="2:5" s="2" customFormat="1">
      <c r="B97" s="12"/>
      <c r="D97" s="43"/>
      <c r="E97" s="41"/>
    </row>
    <row r="98" spans="2:5" s="2" customFormat="1">
      <c r="B98" s="12"/>
      <c r="D98" s="43"/>
      <c r="E98" s="41"/>
    </row>
    <row r="99" spans="2:5" s="2" customFormat="1">
      <c r="B99" s="12"/>
      <c r="D99" s="43"/>
      <c r="E99" s="41"/>
    </row>
    <row r="100" spans="2:5" s="2" customFormat="1">
      <c r="B100" s="12"/>
      <c r="D100" s="43"/>
      <c r="E100" s="41"/>
    </row>
    <row r="101" spans="2:5" s="2" customFormat="1">
      <c r="B101" s="12"/>
      <c r="D101" s="43"/>
      <c r="E101" s="41"/>
    </row>
    <row r="102" spans="2:5" s="2" customFormat="1">
      <c r="B102" s="12"/>
      <c r="D102" s="43"/>
      <c r="E102" s="41"/>
    </row>
    <row r="103" spans="2:5" s="2" customFormat="1">
      <c r="B103" s="12"/>
      <c r="D103" s="43"/>
      <c r="E103" s="41"/>
    </row>
    <row r="104" spans="2:5" s="2" customFormat="1">
      <c r="B104" s="12"/>
      <c r="D104" s="43"/>
      <c r="E104" s="41"/>
    </row>
    <row r="105" spans="2:5" s="2" customFormat="1">
      <c r="B105" s="12"/>
      <c r="D105" s="43"/>
      <c r="E105" s="41"/>
    </row>
    <row r="106" spans="2:5" s="2" customFormat="1">
      <c r="B106" s="12"/>
      <c r="D106" s="43"/>
      <c r="E106" s="41"/>
    </row>
    <row r="107" spans="2:5" s="2" customFormat="1">
      <c r="B107" s="12"/>
      <c r="D107" s="43"/>
      <c r="E107" s="41"/>
    </row>
    <row r="108" spans="2:5" s="2" customFormat="1">
      <c r="B108" s="12"/>
      <c r="D108" s="43"/>
      <c r="E108" s="41"/>
    </row>
    <row r="109" spans="2:5" s="2" customFormat="1">
      <c r="B109" s="12"/>
      <c r="D109" s="43"/>
      <c r="E109" s="41"/>
    </row>
    <row r="110" spans="2:5" s="2" customFormat="1">
      <c r="B110" s="12"/>
      <c r="D110" s="43"/>
      <c r="E110" s="41"/>
    </row>
    <row r="111" spans="2:5" s="2" customFormat="1">
      <c r="B111" s="12"/>
      <c r="D111" s="43"/>
      <c r="E111" s="41"/>
    </row>
    <row r="112" spans="2:5" s="2" customFormat="1">
      <c r="B112" s="12"/>
      <c r="D112" s="43"/>
      <c r="E112" s="41"/>
    </row>
    <row r="113" spans="2:5" s="2" customFormat="1">
      <c r="B113" s="12"/>
      <c r="D113" s="43"/>
      <c r="E113" s="41"/>
    </row>
    <row r="114" spans="2:5" s="2" customFormat="1">
      <c r="B114" s="12"/>
      <c r="D114" s="43"/>
      <c r="E114" s="41"/>
    </row>
    <row r="115" spans="2:5" s="2" customFormat="1">
      <c r="B115" s="12"/>
      <c r="D115" s="43"/>
      <c r="E115" s="41"/>
    </row>
    <row r="116" spans="2:5" s="2" customFormat="1">
      <c r="B116" s="12"/>
      <c r="D116" s="43"/>
      <c r="E116" s="41"/>
    </row>
    <row r="117" spans="2:5" s="2" customFormat="1">
      <c r="B117" s="12"/>
      <c r="D117" s="43"/>
      <c r="E117" s="41"/>
    </row>
    <row r="118" spans="2:5" s="2" customFormat="1">
      <c r="B118" s="12"/>
      <c r="D118" s="43"/>
      <c r="E118" s="41"/>
    </row>
    <row r="119" spans="2:5" s="2" customFormat="1">
      <c r="B119" s="12"/>
      <c r="D119" s="43"/>
      <c r="E119" s="41"/>
    </row>
    <row r="120" spans="2:5" s="2" customFormat="1">
      <c r="B120" s="12"/>
      <c r="D120" s="43"/>
      <c r="E120" s="41"/>
    </row>
    <row r="121" spans="2:5" s="2" customFormat="1">
      <c r="B121" s="12"/>
      <c r="D121" s="43"/>
      <c r="E121" s="41"/>
    </row>
    <row r="122" spans="2:5" s="2" customFormat="1">
      <c r="B122" s="12"/>
      <c r="D122" s="43"/>
      <c r="E122" s="41"/>
    </row>
    <row r="123" spans="2:5" s="2" customFormat="1">
      <c r="B123" s="12"/>
      <c r="D123" s="43"/>
      <c r="E123" s="41"/>
    </row>
    <row r="124" spans="2:5" s="2" customFormat="1">
      <c r="B124" s="12"/>
      <c r="D124" s="43"/>
      <c r="E124" s="41"/>
    </row>
    <row r="125" spans="2:5" s="2" customFormat="1">
      <c r="B125" s="12"/>
      <c r="D125" s="43"/>
      <c r="E125" s="41"/>
    </row>
    <row r="126" spans="2:5" s="2" customFormat="1">
      <c r="B126" s="12"/>
      <c r="D126" s="43"/>
      <c r="E126" s="41"/>
    </row>
    <row r="127" spans="2:5" s="2" customFormat="1">
      <c r="B127" s="12"/>
      <c r="D127" s="43"/>
      <c r="E127" s="41"/>
    </row>
    <row r="128" spans="2:5" s="2" customFormat="1">
      <c r="B128" s="12"/>
      <c r="D128" s="43"/>
      <c r="E128" s="41"/>
    </row>
    <row r="129" spans="1:38" s="2" customFormat="1">
      <c r="B129" s="12"/>
      <c r="D129" s="43"/>
      <c r="E129" s="41"/>
    </row>
    <row r="130" spans="1:38" s="2" customFormat="1">
      <c r="B130" s="12"/>
      <c r="D130" s="43"/>
      <c r="E130" s="41"/>
    </row>
    <row r="131" spans="1:38" s="2" customFormat="1">
      <c r="B131" s="12"/>
      <c r="D131" s="43"/>
      <c r="E131" s="41"/>
    </row>
    <row r="132" spans="1:38" s="2" customFormat="1">
      <c r="B132" s="12"/>
      <c r="D132" s="43"/>
      <c r="E132" s="41"/>
    </row>
    <row r="133" spans="1:38" s="2" customFormat="1">
      <c r="B133" s="12"/>
      <c r="D133" s="43"/>
      <c r="E133" s="41"/>
    </row>
    <row r="134" spans="1:38" s="2" customFormat="1">
      <c r="B134" s="12"/>
      <c r="D134" s="43"/>
      <c r="E134" s="41"/>
    </row>
    <row r="135" spans="1:38" s="36" customFormat="1">
      <c r="A135" s="2"/>
      <c r="B135" s="12"/>
      <c r="C135" s="2"/>
      <c r="D135" s="43"/>
      <c r="E135" s="41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</row>
    <row r="136" spans="1:38" s="36" customFormat="1">
      <c r="B136" s="37"/>
      <c r="D136" s="38"/>
      <c r="E136" s="39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</row>
    <row r="137" spans="1:38" s="36" customFormat="1">
      <c r="B137" s="37"/>
      <c r="D137" s="38"/>
      <c r="E137" s="39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</row>
    <row r="138" spans="1:38" s="36" customFormat="1">
      <c r="D138" s="38"/>
      <c r="E138" s="39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  <row r="139" spans="1:38" s="36" customFormat="1">
      <c r="D139" s="38"/>
      <c r="E139" s="39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1:38" s="36" customFormat="1">
      <c r="D140" s="38"/>
      <c r="E140" s="39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1:38" s="36" customFormat="1">
      <c r="D141" s="38"/>
      <c r="E141" s="39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1:38" s="36" customFormat="1">
      <c r="D142" s="38"/>
      <c r="E142" s="39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1:38" s="36" customFormat="1">
      <c r="D143" s="38"/>
      <c r="E143" s="39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1:38" s="36" customFormat="1">
      <c r="D144" s="38"/>
      <c r="E144" s="39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1:38" s="36" customFormat="1">
      <c r="D145" s="38"/>
      <c r="E145" s="39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1:38" s="36" customFormat="1">
      <c r="D146" s="38"/>
      <c r="E146" s="39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1:38" s="36" customFormat="1"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1:38" s="2" customFormat="1">
      <c r="A148" s="36"/>
      <c r="B148" s="36"/>
      <c r="C148" s="36"/>
      <c r="D148" s="36"/>
      <c r="E148" s="36"/>
      <c r="F148" s="36"/>
      <c r="G148" s="36"/>
      <c r="H148" s="36"/>
      <c r="I148" s="36"/>
      <c r="J148" s="36"/>
      <c r="K148" s="36"/>
      <c r="L148" s="36"/>
    </row>
    <row r="149" spans="1:38" s="2" customFormat="1"/>
    <row r="150" spans="1:38" s="2" customFormat="1"/>
    <row r="151" spans="1:38" s="2" customFormat="1"/>
    <row r="152" spans="1:38" s="4" customForma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</row>
    <row r="153" spans="1:38" s="4" customFormat="1"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</row>
    <row r="154" spans="1:38" s="4" customFormat="1"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</row>
    <row r="155" spans="1:38" s="4" customFormat="1"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</row>
    <row r="156" spans="1:38" s="4" customFormat="1"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1:38" s="4" customFormat="1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1:38" s="4" customFormat="1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1:38" s="4" customFormat="1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1:38" s="4" customFormat="1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:38" s="4" customFormat="1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:38" s="4" customFormat="1"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:38" s="4" customFormat="1"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  <row r="164" spans="1:38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</row>
  </sheetData>
  <sortState ref="B14:K33">
    <sortCondition descending="1" ref="H14:H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4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7.7109375" style="84" customWidth="1"/>
    <col min="3" max="8" width="10.42578125" style="84" customWidth="1"/>
    <col min="9" max="9" width="12.28515625" style="84" customWidth="1"/>
    <col min="10" max="10" width="11.28515625" style="84" customWidth="1"/>
    <col min="11" max="11" width="11.5703125" style="84" customWidth="1"/>
    <col min="12" max="12" width="1.85546875" style="84" customWidth="1"/>
    <col min="13" max="13" width="11.42578125" style="85"/>
    <col min="14" max="14" width="11.42578125" style="85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>
      <c r="A7" s="192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>
      <c r="A8" s="192"/>
      <c r="B8" s="147"/>
      <c r="C8" s="243" t="s">
        <v>107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>
      <c r="A9" s="192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ht="15.75" customHeight="1">
      <c r="A10" s="192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>
      <c r="A11" s="192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ht="12" customHeight="1">
      <c r="A12" s="192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>
      <c r="A13" s="192"/>
      <c r="B13" s="226" t="s">
        <v>62</v>
      </c>
      <c r="C13" s="227">
        <v>256334</v>
      </c>
      <c r="D13" s="227">
        <v>430939</v>
      </c>
      <c r="E13" s="227">
        <v>290430</v>
      </c>
      <c r="F13" s="227">
        <v>198154</v>
      </c>
      <c r="G13" s="227">
        <v>389154</v>
      </c>
      <c r="H13" s="228">
        <v>831352</v>
      </c>
      <c r="I13" s="229">
        <v>113.63059354394403</v>
      </c>
      <c r="J13" s="229">
        <v>213.63059354394403</v>
      </c>
      <c r="K13" s="229">
        <v>96.389676716089511</v>
      </c>
      <c r="L13" s="92"/>
      <c r="M13" s="111"/>
      <c r="O13" s="93"/>
      <c r="P13" s="93"/>
      <c r="Q13" s="93"/>
      <c r="R13" s="93"/>
      <c r="S13" s="93"/>
      <c r="T13" s="93"/>
    </row>
    <row r="14" spans="1:20">
      <c r="A14" s="192"/>
      <c r="B14" s="230" t="s">
        <v>58</v>
      </c>
      <c r="C14" s="231">
        <v>2384</v>
      </c>
      <c r="D14" s="231">
        <v>3699</v>
      </c>
      <c r="E14" s="231">
        <v>14730</v>
      </c>
      <c r="F14" s="231">
        <v>9265</v>
      </c>
      <c r="G14" s="231">
        <v>16092</v>
      </c>
      <c r="H14" s="228">
        <v>278330</v>
      </c>
      <c r="I14" s="232">
        <v>1629.6172010937112</v>
      </c>
      <c r="J14" s="232">
        <v>1729.6172010937112</v>
      </c>
      <c r="K14" s="232">
        <v>73.685914732865626</v>
      </c>
      <c r="L14" s="92"/>
      <c r="M14" s="111"/>
      <c r="O14" s="93"/>
      <c r="P14" s="93"/>
      <c r="Q14" s="93"/>
      <c r="R14" s="93"/>
      <c r="S14" s="93"/>
      <c r="T14" s="93"/>
    </row>
    <row r="15" spans="1:20">
      <c r="A15" s="192"/>
      <c r="B15" s="230" t="s">
        <v>53</v>
      </c>
      <c r="C15" s="231">
        <v>15091</v>
      </c>
      <c r="D15" s="231">
        <v>220283</v>
      </c>
      <c r="E15" s="231">
        <v>19095</v>
      </c>
      <c r="F15" s="231">
        <v>20746</v>
      </c>
      <c r="G15" s="231">
        <v>48147</v>
      </c>
      <c r="H15" s="228">
        <v>207281</v>
      </c>
      <c r="I15" s="232">
        <v>330.5169584813176</v>
      </c>
      <c r="J15" s="232">
        <v>430.5169584813176</v>
      </c>
      <c r="K15" s="232">
        <v>132.07847295864261</v>
      </c>
      <c r="L15" s="92"/>
      <c r="M15" s="111"/>
      <c r="O15" s="93"/>
      <c r="P15" s="93"/>
      <c r="Q15" s="93"/>
      <c r="R15" s="93"/>
      <c r="S15" s="93"/>
      <c r="T15" s="93"/>
    </row>
    <row r="16" spans="1:20">
      <c r="A16" s="192"/>
      <c r="B16" s="230" t="s">
        <v>55</v>
      </c>
      <c r="C16" s="231">
        <v>80245</v>
      </c>
      <c r="D16" s="231">
        <v>6033</v>
      </c>
      <c r="E16" s="231">
        <v>11997</v>
      </c>
      <c r="F16" s="231">
        <v>619</v>
      </c>
      <c r="G16" s="231">
        <v>73196</v>
      </c>
      <c r="H16" s="228">
        <v>81093</v>
      </c>
      <c r="I16" s="232">
        <v>10.788840920268861</v>
      </c>
      <c r="J16" s="232">
        <v>110.78884092026885</v>
      </c>
      <c r="K16" s="232">
        <v>11724.878836833603</v>
      </c>
      <c r="L16" s="92"/>
      <c r="M16" s="111"/>
      <c r="O16" s="93"/>
      <c r="P16" s="93"/>
      <c r="Q16" s="93"/>
      <c r="R16" s="93"/>
      <c r="S16" s="93"/>
      <c r="T16" s="93"/>
    </row>
    <row r="17" spans="1:20">
      <c r="A17" s="192"/>
      <c r="B17" s="230" t="s">
        <v>43</v>
      </c>
      <c r="C17" s="231">
        <v>64952</v>
      </c>
      <c r="D17" s="231">
        <v>27739</v>
      </c>
      <c r="E17" s="231">
        <v>22626</v>
      </c>
      <c r="F17" s="231">
        <v>17994</v>
      </c>
      <c r="G17" s="231">
        <v>36551</v>
      </c>
      <c r="H17" s="228">
        <v>66190</v>
      </c>
      <c r="I17" s="232">
        <v>81.089436677519089</v>
      </c>
      <c r="J17" s="232">
        <v>181.08943667751907</v>
      </c>
      <c r="K17" s="232">
        <v>103.12882071801712</v>
      </c>
      <c r="L17" s="92"/>
      <c r="M17" s="111"/>
      <c r="O17" s="93"/>
      <c r="P17" s="93"/>
      <c r="Q17" s="93"/>
      <c r="R17" s="93"/>
      <c r="S17" s="93"/>
      <c r="T17" s="93"/>
    </row>
    <row r="18" spans="1:20">
      <c r="A18" s="192"/>
      <c r="B18" s="230" t="s">
        <v>50</v>
      </c>
      <c r="C18" s="231">
        <v>6853</v>
      </c>
      <c r="D18" s="231">
        <v>25035</v>
      </c>
      <c r="E18" s="231">
        <v>11448</v>
      </c>
      <c r="F18" s="231">
        <v>6736</v>
      </c>
      <c r="G18" s="231">
        <v>21276</v>
      </c>
      <c r="H18" s="228">
        <v>52747</v>
      </c>
      <c r="I18" s="232">
        <v>147.91784169956759</v>
      </c>
      <c r="J18" s="232">
        <v>247.91784169956759</v>
      </c>
      <c r="K18" s="232">
        <v>215.85510688836104</v>
      </c>
      <c r="L18" s="92"/>
      <c r="M18" s="111"/>
      <c r="O18" s="93"/>
      <c r="P18" s="93"/>
      <c r="Q18" s="93"/>
      <c r="R18" s="93"/>
      <c r="S18" s="93"/>
      <c r="T18" s="93"/>
    </row>
    <row r="19" spans="1:20">
      <c r="A19" s="192"/>
      <c r="B19" s="230" t="s">
        <v>44</v>
      </c>
      <c r="C19" s="231">
        <v>20724</v>
      </c>
      <c r="D19" s="231">
        <v>43393</v>
      </c>
      <c r="E19" s="231">
        <v>59505</v>
      </c>
      <c r="F19" s="231">
        <v>41460</v>
      </c>
      <c r="G19" s="231">
        <v>70246</v>
      </c>
      <c r="H19" s="228">
        <v>51765</v>
      </c>
      <c r="I19" s="232">
        <v>-26.308971329328358</v>
      </c>
      <c r="J19" s="232">
        <v>73.691028670671642</v>
      </c>
      <c r="K19" s="232">
        <v>69.430776652194879</v>
      </c>
      <c r="L19" s="92"/>
      <c r="M19" s="111"/>
      <c r="O19" s="93"/>
      <c r="P19" s="93"/>
      <c r="Q19" s="93"/>
      <c r="R19" s="93"/>
      <c r="S19" s="93"/>
      <c r="T19" s="93"/>
    </row>
    <row r="20" spans="1:20">
      <c r="A20" s="192"/>
      <c r="B20" s="230" t="s">
        <v>52</v>
      </c>
      <c r="C20" s="231">
        <v>7975</v>
      </c>
      <c r="D20" s="231">
        <v>6692</v>
      </c>
      <c r="E20" s="231">
        <v>11345</v>
      </c>
      <c r="F20" s="231">
        <v>18041</v>
      </c>
      <c r="G20" s="231">
        <v>23287</v>
      </c>
      <c r="H20" s="228">
        <v>35449</v>
      </c>
      <c r="I20" s="232">
        <v>52.22656417743805</v>
      </c>
      <c r="J20" s="232">
        <v>152.22656417743806</v>
      </c>
      <c r="K20" s="232">
        <v>29.078210742198319</v>
      </c>
      <c r="L20" s="92"/>
      <c r="M20" s="111"/>
      <c r="O20" s="93"/>
      <c r="P20" s="93"/>
      <c r="Q20" s="93"/>
      <c r="R20" s="93"/>
      <c r="S20" s="93"/>
      <c r="T20" s="93"/>
    </row>
    <row r="21" spans="1:20">
      <c r="A21" s="192"/>
      <c r="B21" s="230" t="s">
        <v>54</v>
      </c>
      <c r="C21" s="231">
        <v>14104</v>
      </c>
      <c r="D21" s="231">
        <v>14519</v>
      </c>
      <c r="E21" s="231">
        <v>44716</v>
      </c>
      <c r="F21" s="231">
        <v>27484</v>
      </c>
      <c r="G21" s="231">
        <v>18100</v>
      </c>
      <c r="H21" s="228">
        <v>11737</v>
      </c>
      <c r="I21" s="232">
        <v>-35.154696132596683</v>
      </c>
      <c r="J21" s="232">
        <v>64.845303867403317</v>
      </c>
      <c r="K21" s="232">
        <v>-34.14350167370106</v>
      </c>
      <c r="L21" s="92"/>
      <c r="M21" s="111"/>
      <c r="O21" s="93"/>
      <c r="P21" s="93"/>
      <c r="Q21" s="93"/>
      <c r="R21" s="93"/>
      <c r="S21" s="93"/>
      <c r="T21" s="93"/>
    </row>
    <row r="22" spans="1:20" ht="28.5">
      <c r="A22" s="192"/>
      <c r="B22" s="230" t="s">
        <v>60</v>
      </c>
      <c r="C22" s="231">
        <v>1930</v>
      </c>
      <c r="D22" s="231">
        <v>1911</v>
      </c>
      <c r="E22" s="231">
        <v>4959</v>
      </c>
      <c r="F22" s="231">
        <v>2002</v>
      </c>
      <c r="G22" s="231">
        <v>4012</v>
      </c>
      <c r="H22" s="228">
        <v>9242</v>
      </c>
      <c r="I22" s="232">
        <v>130.35892323030907</v>
      </c>
      <c r="J22" s="232">
        <v>230.35892323030907</v>
      </c>
      <c r="K22" s="232">
        <v>100.39960039960039</v>
      </c>
      <c r="L22" s="92"/>
      <c r="M22" s="111"/>
      <c r="O22" s="93"/>
      <c r="P22" s="93"/>
      <c r="Q22" s="93"/>
      <c r="R22" s="93"/>
      <c r="S22" s="93"/>
      <c r="T22" s="93"/>
    </row>
    <row r="23" spans="1:20">
      <c r="A23" s="192"/>
      <c r="B23" s="230" t="s">
        <v>51</v>
      </c>
      <c r="C23" s="231">
        <v>14418</v>
      </c>
      <c r="D23" s="231">
        <v>32014</v>
      </c>
      <c r="E23" s="231">
        <v>63603</v>
      </c>
      <c r="F23" s="231">
        <v>20937</v>
      </c>
      <c r="G23" s="231">
        <v>27861</v>
      </c>
      <c r="H23" s="228">
        <v>8417</v>
      </c>
      <c r="I23" s="232">
        <v>-69.789311223574174</v>
      </c>
      <c r="J23" s="232">
        <v>30.210688776425826</v>
      </c>
      <c r="K23" s="232">
        <v>33.070640492907287</v>
      </c>
      <c r="L23" s="92"/>
      <c r="M23" s="111"/>
      <c r="O23" s="93"/>
      <c r="P23" s="93"/>
      <c r="Q23" s="93"/>
      <c r="R23" s="93"/>
      <c r="S23" s="93"/>
      <c r="T23" s="93"/>
    </row>
    <row r="24" spans="1:20">
      <c r="A24" s="192"/>
      <c r="B24" s="230" t="s">
        <v>48</v>
      </c>
      <c r="C24" s="231">
        <v>1786</v>
      </c>
      <c r="D24" s="231">
        <v>322</v>
      </c>
      <c r="E24" s="231">
        <v>2216</v>
      </c>
      <c r="F24" s="231">
        <v>4114</v>
      </c>
      <c r="G24" s="231">
        <v>524</v>
      </c>
      <c r="H24" s="228">
        <v>6235</v>
      </c>
      <c r="I24" s="232">
        <v>1089.8854961832062</v>
      </c>
      <c r="J24" s="232">
        <v>1189.8854961832062</v>
      </c>
      <c r="K24" s="232">
        <v>-87.263004375303836</v>
      </c>
      <c r="L24" s="92"/>
      <c r="M24" s="111"/>
      <c r="O24" s="93"/>
      <c r="P24" s="93"/>
      <c r="Q24" s="93"/>
      <c r="R24" s="93"/>
      <c r="S24" s="93"/>
      <c r="T24" s="93"/>
    </row>
    <row r="25" spans="1:20">
      <c r="A25" s="192"/>
      <c r="B25" s="230" t="s">
        <v>61</v>
      </c>
      <c r="C25" s="231">
        <v>0</v>
      </c>
      <c r="D25" s="231">
        <v>1896</v>
      </c>
      <c r="E25" s="231">
        <v>11216</v>
      </c>
      <c r="F25" s="231">
        <v>1707</v>
      </c>
      <c r="G25" s="231">
        <v>1123</v>
      </c>
      <c r="H25" s="228">
        <v>5333</v>
      </c>
      <c r="I25" s="232">
        <v>374.88869100623327</v>
      </c>
      <c r="J25" s="232">
        <v>474.88869100623327</v>
      </c>
      <c r="K25" s="232">
        <v>-34.212067955477444</v>
      </c>
      <c r="L25" s="92"/>
      <c r="M25" s="111"/>
      <c r="O25" s="93"/>
      <c r="P25" s="93"/>
      <c r="Q25" s="93"/>
      <c r="R25" s="93"/>
      <c r="S25" s="93"/>
      <c r="T25" s="93"/>
    </row>
    <row r="26" spans="1:20">
      <c r="A26" s="192"/>
      <c r="B26" s="230" t="s">
        <v>49</v>
      </c>
      <c r="C26" s="231">
        <v>2596</v>
      </c>
      <c r="D26" s="231">
        <v>3128</v>
      </c>
      <c r="E26" s="231">
        <v>2363</v>
      </c>
      <c r="F26" s="231">
        <v>1932</v>
      </c>
      <c r="G26" s="231">
        <v>3011</v>
      </c>
      <c r="H26" s="228">
        <v>4619</v>
      </c>
      <c r="I26" s="232">
        <v>53.404184656260377</v>
      </c>
      <c r="J26" s="232">
        <v>153.40418465626038</v>
      </c>
      <c r="K26" s="232">
        <v>55.848861283643899</v>
      </c>
      <c r="L26" s="92"/>
      <c r="M26" s="111"/>
      <c r="O26" s="93"/>
      <c r="P26" s="93"/>
      <c r="Q26" s="93"/>
      <c r="R26" s="93"/>
      <c r="S26" s="93"/>
      <c r="T26" s="93"/>
    </row>
    <row r="27" spans="1:20">
      <c r="A27" s="192"/>
      <c r="B27" s="230" t="s">
        <v>45</v>
      </c>
      <c r="C27" s="231">
        <v>541</v>
      </c>
      <c r="D27" s="231">
        <v>30875</v>
      </c>
      <c r="E27" s="231">
        <v>2947</v>
      </c>
      <c r="F27" s="231">
        <v>678</v>
      </c>
      <c r="G27" s="231">
        <v>6332</v>
      </c>
      <c r="H27" s="228">
        <v>4532</v>
      </c>
      <c r="I27" s="232">
        <v>-28.427037271004419</v>
      </c>
      <c r="J27" s="232">
        <v>71.572962728995577</v>
      </c>
      <c r="K27" s="232">
        <v>833.92330383480817</v>
      </c>
      <c r="L27" s="92"/>
      <c r="M27" s="111"/>
      <c r="O27" s="93"/>
      <c r="P27" s="93"/>
      <c r="Q27" s="93"/>
      <c r="R27" s="93"/>
      <c r="S27" s="93"/>
      <c r="T27" s="93"/>
    </row>
    <row r="28" spans="1:20">
      <c r="A28" s="192"/>
      <c r="B28" s="230" t="s">
        <v>47</v>
      </c>
      <c r="C28" s="231">
        <v>0</v>
      </c>
      <c r="D28" s="231">
        <v>1620</v>
      </c>
      <c r="E28" s="231">
        <v>2924</v>
      </c>
      <c r="F28" s="231">
        <v>11873</v>
      </c>
      <c r="G28" s="231">
        <v>3245</v>
      </c>
      <c r="H28" s="228">
        <v>3947</v>
      </c>
      <c r="I28" s="232">
        <v>21.633281972265017</v>
      </c>
      <c r="J28" s="232">
        <v>121.63328197226502</v>
      </c>
      <c r="K28" s="232">
        <v>-72.669081108397208</v>
      </c>
      <c r="L28" s="92"/>
      <c r="M28" s="111"/>
      <c r="O28" s="93"/>
      <c r="P28" s="93"/>
      <c r="Q28" s="93"/>
      <c r="R28" s="93"/>
      <c r="S28" s="93"/>
      <c r="T28" s="93"/>
    </row>
    <row r="29" spans="1:20">
      <c r="A29" s="192"/>
      <c r="B29" s="230" t="s">
        <v>56</v>
      </c>
      <c r="C29" s="231">
        <v>4275</v>
      </c>
      <c r="D29" s="231">
        <v>779</v>
      </c>
      <c r="E29" s="231">
        <v>1930</v>
      </c>
      <c r="F29" s="231">
        <v>5900</v>
      </c>
      <c r="G29" s="231">
        <v>8010</v>
      </c>
      <c r="H29" s="228">
        <v>2181</v>
      </c>
      <c r="I29" s="232">
        <v>-72.771535580524343</v>
      </c>
      <c r="J29" s="232">
        <v>27.228464419475657</v>
      </c>
      <c r="K29" s="232">
        <v>35.762711864406782</v>
      </c>
      <c r="L29" s="92"/>
      <c r="M29" s="111"/>
      <c r="O29" s="93"/>
      <c r="P29" s="93"/>
      <c r="Q29" s="93"/>
      <c r="R29" s="93"/>
      <c r="S29" s="93"/>
      <c r="T29" s="93"/>
    </row>
    <row r="30" spans="1:20">
      <c r="A30" s="192"/>
      <c r="B30" s="230" t="s">
        <v>173</v>
      </c>
      <c r="C30" s="231"/>
      <c r="D30" s="231"/>
      <c r="E30" s="231"/>
      <c r="F30" s="231"/>
      <c r="G30" s="231"/>
      <c r="H30" s="228">
        <v>780</v>
      </c>
      <c r="I30" s="232"/>
      <c r="J30" s="232"/>
      <c r="K30" s="232"/>
      <c r="L30" s="92"/>
      <c r="M30" s="111"/>
      <c r="O30" s="93"/>
      <c r="P30" s="93"/>
      <c r="Q30" s="93"/>
      <c r="R30" s="93"/>
      <c r="S30" s="93"/>
      <c r="T30" s="93"/>
    </row>
    <row r="31" spans="1:20">
      <c r="A31" s="192"/>
      <c r="B31" s="230" t="s">
        <v>46</v>
      </c>
      <c r="C31" s="231">
        <v>14920</v>
      </c>
      <c r="D31" s="231">
        <v>8237</v>
      </c>
      <c r="E31" s="231">
        <v>1410</v>
      </c>
      <c r="F31" s="231">
        <v>0</v>
      </c>
      <c r="G31" s="231">
        <v>4310</v>
      </c>
      <c r="H31" s="228">
        <v>745</v>
      </c>
      <c r="I31" s="232">
        <v>-82.714617169373554</v>
      </c>
      <c r="J31" s="232">
        <v>17.28538283062645</v>
      </c>
      <c r="K31" s="232"/>
      <c r="L31" s="92"/>
      <c r="M31" s="111"/>
      <c r="O31" s="93"/>
      <c r="P31" s="93"/>
      <c r="Q31" s="93"/>
      <c r="R31" s="93"/>
      <c r="S31" s="93"/>
      <c r="T31" s="93"/>
    </row>
    <row r="32" spans="1:20">
      <c r="A32" s="192"/>
      <c r="B32" s="230" t="s">
        <v>57</v>
      </c>
      <c r="C32" s="231">
        <v>3540</v>
      </c>
      <c r="D32" s="231">
        <v>2764</v>
      </c>
      <c r="E32" s="231">
        <v>1400</v>
      </c>
      <c r="F32" s="231">
        <v>6666</v>
      </c>
      <c r="G32" s="231">
        <v>4551</v>
      </c>
      <c r="H32" s="228">
        <v>729</v>
      </c>
      <c r="I32" s="232">
        <v>-83.981542518127881</v>
      </c>
      <c r="J32" s="232">
        <v>16.018457481872119</v>
      </c>
      <c r="K32" s="232">
        <v>-31.728172817281731</v>
      </c>
      <c r="L32" s="92"/>
      <c r="O32" s="93"/>
      <c r="P32" s="93"/>
      <c r="Q32" s="102"/>
      <c r="R32" s="93"/>
      <c r="S32" s="93"/>
    </row>
    <row r="33" spans="1:27" ht="13.5" customHeight="1">
      <c r="A33" s="192"/>
      <c r="B33" s="230" t="s">
        <v>59</v>
      </c>
      <c r="C33" s="231">
        <v>0</v>
      </c>
      <c r="D33" s="231">
        <v>0</v>
      </c>
      <c r="E33" s="231">
        <v>0</v>
      </c>
      <c r="F33" s="231">
        <v>0</v>
      </c>
      <c r="G33" s="231">
        <v>19280</v>
      </c>
      <c r="H33" s="228">
        <v>0</v>
      </c>
      <c r="I33" s="232">
        <v>-100</v>
      </c>
      <c r="J33" s="232">
        <v>0</v>
      </c>
      <c r="K33" s="232"/>
      <c r="L33" s="92"/>
      <c r="Q33" s="101"/>
    </row>
    <row r="34" spans="1:27" ht="18.75" customHeight="1">
      <c r="A34" s="192"/>
      <c r="B34" s="190"/>
      <c r="C34" s="172"/>
      <c r="D34" s="172"/>
      <c r="E34" s="172"/>
      <c r="F34" s="172"/>
      <c r="G34" s="172"/>
      <c r="H34" s="173"/>
      <c r="I34" s="174"/>
      <c r="J34" s="174"/>
      <c r="K34" s="174"/>
      <c r="L34" s="92"/>
      <c r="Q34" s="101"/>
    </row>
    <row r="35" spans="1:27" s="83" customFormat="1" ht="15" customHeight="1">
      <c r="A35" s="192"/>
      <c r="B35" s="163" t="s">
        <v>3</v>
      </c>
      <c r="C35" s="197"/>
      <c r="D35" s="168">
        <v>68.116207760187876</v>
      </c>
      <c r="E35" s="168">
        <v>-32.605310728432556</v>
      </c>
      <c r="F35" s="168">
        <v>-31.772199841614157</v>
      </c>
      <c r="G35" s="168">
        <v>96.389676716089511</v>
      </c>
      <c r="H35" s="177">
        <v>113.63059354394403</v>
      </c>
      <c r="I35" s="178"/>
      <c r="J35" s="178"/>
      <c r="K35" s="178"/>
      <c r="L35" s="92"/>
      <c r="M35" s="85"/>
      <c r="N35" s="85"/>
      <c r="Q35" s="101"/>
    </row>
    <row r="36" spans="1:27" s="83" customFormat="1" ht="14.25" customHeight="1">
      <c r="A36" s="192"/>
      <c r="B36" s="149"/>
      <c r="C36" s="157"/>
      <c r="D36" s="157"/>
      <c r="E36" s="157"/>
      <c r="F36" s="157"/>
      <c r="G36" s="157"/>
      <c r="H36" s="153"/>
      <c r="I36" s="154"/>
      <c r="J36" s="154"/>
      <c r="K36" s="154"/>
      <c r="L36" s="92"/>
      <c r="M36" s="71"/>
      <c r="N36" s="85"/>
      <c r="Q36" s="101"/>
    </row>
    <row r="37" spans="1:27" s="57" customFormat="1">
      <c r="A37" s="192"/>
      <c r="B37" s="156"/>
      <c r="C37" s="236" t="s">
        <v>183</v>
      </c>
      <c r="D37" s="236"/>
      <c r="E37" s="236"/>
      <c r="F37" s="236"/>
      <c r="G37" s="236"/>
      <c r="H37" s="236"/>
      <c r="I37" s="236"/>
      <c r="J37" s="236"/>
      <c r="K37" s="236"/>
      <c r="L37" s="92"/>
      <c r="M37" s="72"/>
      <c r="N37" s="54"/>
      <c r="O37" s="54"/>
      <c r="P37" s="54"/>
      <c r="Q37" s="55"/>
      <c r="R37" s="55"/>
      <c r="S37" s="55"/>
      <c r="T37" s="55"/>
      <c r="U37" s="55"/>
      <c r="V37" s="56"/>
      <c r="W37" s="56"/>
      <c r="X37" s="64"/>
      <c r="Y37" s="64"/>
      <c r="Z37" s="64"/>
      <c r="AA37" s="64"/>
    </row>
    <row r="38" spans="1:27" s="57" customFormat="1">
      <c r="A38" s="193"/>
      <c r="B38" s="134"/>
      <c r="C38" s="135"/>
      <c r="D38" s="135"/>
      <c r="E38" s="135"/>
      <c r="F38" s="136"/>
      <c r="G38" s="136"/>
      <c r="H38" s="136"/>
      <c r="I38" s="137"/>
      <c r="J38" s="137"/>
      <c r="K38" s="134"/>
      <c r="L38" s="77"/>
      <c r="M38" s="72"/>
      <c r="N38" s="54"/>
      <c r="O38" s="54"/>
      <c r="P38" s="54"/>
      <c r="Q38" s="55"/>
      <c r="R38" s="55"/>
      <c r="S38" s="55"/>
      <c r="T38" s="55"/>
      <c r="U38" s="55"/>
      <c r="V38" s="56"/>
      <c r="W38" s="56"/>
      <c r="X38" s="64"/>
      <c r="Y38" s="64"/>
      <c r="Z38" s="64"/>
      <c r="AA38" s="64"/>
    </row>
    <row r="39" spans="1:27" s="57" customFormat="1">
      <c r="A39" s="193"/>
      <c r="B39" s="134"/>
      <c r="C39" s="135"/>
      <c r="D39" s="135"/>
      <c r="E39" s="135"/>
      <c r="F39" s="136"/>
      <c r="G39" s="136"/>
      <c r="H39" s="136"/>
      <c r="I39" s="137"/>
      <c r="J39" s="137"/>
      <c r="K39" s="134"/>
      <c r="L39" s="77"/>
      <c r="M39" s="72"/>
      <c r="N39" s="54"/>
      <c r="O39" s="54"/>
      <c r="P39" s="54"/>
      <c r="Q39" s="55"/>
      <c r="R39" s="55"/>
      <c r="S39" s="55"/>
      <c r="T39" s="55"/>
      <c r="U39" s="55"/>
      <c r="V39" s="56"/>
      <c r="W39" s="56"/>
      <c r="X39" s="64"/>
      <c r="Y39" s="64"/>
      <c r="Z39" s="64"/>
      <c r="AA39" s="64"/>
    </row>
    <row r="40" spans="1:27" s="57" customFormat="1">
      <c r="A40" s="193"/>
      <c r="B40" s="134"/>
      <c r="C40" s="135"/>
      <c r="D40" s="135"/>
      <c r="E40" s="135"/>
      <c r="F40" s="136"/>
      <c r="G40" s="136"/>
      <c r="H40" s="136"/>
      <c r="I40" s="137"/>
      <c r="J40" s="137"/>
      <c r="K40" s="134"/>
      <c r="L40" s="77"/>
      <c r="M40" s="72"/>
      <c r="N40" s="54"/>
      <c r="O40" s="54"/>
      <c r="P40" s="54"/>
      <c r="Q40" s="54"/>
      <c r="R40" s="55"/>
      <c r="S40" s="55"/>
      <c r="T40" s="55"/>
      <c r="U40" s="55"/>
      <c r="V40" s="56"/>
      <c r="W40" s="56"/>
      <c r="X40" s="64"/>
      <c r="Y40" s="64"/>
      <c r="Z40" s="64"/>
      <c r="AA40" s="64"/>
    </row>
    <row r="41" spans="1:27" s="57" customFormat="1">
      <c r="A41" s="193"/>
      <c r="B41" s="134"/>
      <c r="C41" s="135"/>
      <c r="D41" s="135"/>
      <c r="E41" s="135"/>
      <c r="F41" s="136"/>
      <c r="G41" s="136"/>
      <c r="H41" s="136"/>
      <c r="I41" s="137"/>
      <c r="J41" s="137"/>
      <c r="K41" s="134"/>
      <c r="L41" s="77"/>
      <c r="M41" s="72"/>
      <c r="N41" s="54"/>
      <c r="O41" s="54"/>
      <c r="P41" s="54"/>
      <c r="Q41" s="54"/>
      <c r="R41" s="55"/>
      <c r="S41" s="55"/>
      <c r="T41" s="55"/>
      <c r="U41" s="55"/>
      <c r="V41" s="56"/>
      <c r="W41" s="56"/>
      <c r="X41" s="64"/>
      <c r="Y41" s="64"/>
      <c r="Z41" s="64"/>
      <c r="AA41" s="64"/>
    </row>
    <row r="42" spans="1:27" s="57" customFormat="1">
      <c r="A42" s="193"/>
      <c r="B42" s="134"/>
      <c r="C42" s="135"/>
      <c r="D42" s="135"/>
      <c r="E42" s="135"/>
      <c r="F42" s="136"/>
      <c r="G42" s="136"/>
      <c r="H42" s="136"/>
      <c r="I42" s="137"/>
      <c r="J42" s="137"/>
      <c r="K42" s="134"/>
      <c r="L42" s="77"/>
      <c r="M42" s="72"/>
      <c r="N42" s="54"/>
      <c r="O42" s="54"/>
      <c r="P42" s="54"/>
      <c r="Q42" s="54"/>
      <c r="R42" s="55"/>
      <c r="S42" s="55"/>
      <c r="T42" s="55"/>
      <c r="U42" s="55"/>
      <c r="V42" s="56"/>
      <c r="W42" s="56"/>
      <c r="X42" s="64"/>
      <c r="Y42" s="64"/>
      <c r="Z42" s="64"/>
      <c r="AA42" s="64"/>
    </row>
    <row r="43" spans="1:27" s="57" customFormat="1">
      <c r="A43" s="193"/>
      <c r="B43" s="134"/>
      <c r="C43" s="135"/>
      <c r="D43" s="135"/>
      <c r="E43" s="135"/>
      <c r="F43" s="136"/>
      <c r="G43" s="136"/>
      <c r="H43" s="136"/>
      <c r="I43" s="137"/>
      <c r="J43" s="137"/>
      <c r="K43" s="134"/>
      <c r="L43" s="77"/>
      <c r="M43" s="72"/>
      <c r="N43" s="54"/>
      <c r="O43" s="54"/>
      <c r="P43" s="54"/>
      <c r="Q43" s="54"/>
      <c r="R43" s="55"/>
      <c r="S43" s="55"/>
      <c r="T43" s="55"/>
      <c r="U43" s="55"/>
      <c r="V43" s="56"/>
      <c r="W43" s="56"/>
      <c r="X43" s="64"/>
      <c r="Y43" s="64"/>
      <c r="Z43" s="64"/>
      <c r="AA43" s="64"/>
    </row>
    <row r="44" spans="1:27" s="57" customFormat="1">
      <c r="A44" s="193"/>
      <c r="B44" s="134"/>
      <c r="C44" s="135"/>
      <c r="D44" s="135"/>
      <c r="E44" s="135"/>
      <c r="F44" s="136"/>
      <c r="G44" s="136"/>
      <c r="H44" s="136"/>
      <c r="I44" s="137"/>
      <c r="J44" s="137"/>
      <c r="K44" s="134"/>
      <c r="L44" s="77"/>
      <c r="M44" s="72"/>
      <c r="N44" s="54"/>
      <c r="O44" s="54"/>
      <c r="P44" s="54"/>
      <c r="Q44" s="54"/>
      <c r="R44" s="55"/>
      <c r="S44" s="55"/>
      <c r="T44" s="55"/>
      <c r="U44" s="55"/>
      <c r="V44" s="56"/>
      <c r="W44" s="56"/>
      <c r="X44" s="64"/>
      <c r="Y44" s="64"/>
      <c r="Z44" s="64"/>
      <c r="AA44" s="64"/>
    </row>
    <row r="45" spans="1:27" s="57" customFormat="1">
      <c r="A45" s="193"/>
      <c r="B45" s="134"/>
      <c r="C45" s="135"/>
      <c r="D45" s="135"/>
      <c r="E45" s="135"/>
      <c r="F45" s="136"/>
      <c r="G45" s="136"/>
      <c r="H45" s="136"/>
      <c r="I45" s="137"/>
      <c r="J45" s="137"/>
      <c r="K45" s="134"/>
      <c r="L45" s="77"/>
      <c r="M45" s="72"/>
      <c r="N45" s="54"/>
      <c r="O45" s="54"/>
      <c r="P45" s="54"/>
      <c r="Q45" s="54"/>
      <c r="R45" s="55"/>
      <c r="S45" s="55"/>
      <c r="T45" s="55"/>
      <c r="U45" s="55"/>
      <c r="V45" s="56"/>
      <c r="W45" s="56"/>
      <c r="X45" s="64"/>
      <c r="Y45" s="64"/>
      <c r="Z45" s="64"/>
      <c r="AA45" s="64"/>
    </row>
    <row r="46" spans="1:27" s="57" customFormat="1">
      <c r="A46" s="193"/>
      <c r="B46" s="134"/>
      <c r="C46" s="135"/>
      <c r="D46" s="135"/>
      <c r="E46" s="135"/>
      <c r="F46" s="136"/>
      <c r="G46" s="136"/>
      <c r="H46" s="136"/>
      <c r="I46" s="137"/>
      <c r="J46" s="137"/>
      <c r="K46" s="134"/>
      <c r="L46" s="77"/>
      <c r="M46" s="72"/>
      <c r="N46" s="54"/>
      <c r="O46" s="54"/>
      <c r="P46" s="54"/>
      <c r="Q46" s="54"/>
      <c r="R46" s="55"/>
      <c r="S46" s="55"/>
      <c r="T46" s="55"/>
      <c r="U46" s="55"/>
      <c r="V46" s="56"/>
      <c r="W46" s="56"/>
      <c r="X46" s="64"/>
      <c r="Y46" s="64"/>
      <c r="Z46" s="64"/>
      <c r="AA46" s="64"/>
    </row>
    <row r="47" spans="1:27" s="57" customFormat="1">
      <c r="A47" s="193"/>
      <c r="B47" s="134"/>
      <c r="C47" s="135"/>
      <c r="D47" s="135"/>
      <c r="E47" s="135"/>
      <c r="F47" s="136"/>
      <c r="G47" s="136"/>
      <c r="H47" s="136"/>
      <c r="I47" s="137"/>
      <c r="J47" s="137"/>
      <c r="K47" s="134"/>
      <c r="L47" s="77"/>
      <c r="M47" s="72"/>
      <c r="N47" s="54"/>
      <c r="O47" s="54"/>
      <c r="P47" s="54"/>
      <c r="Q47" s="54"/>
      <c r="R47" s="55"/>
      <c r="S47" s="55"/>
      <c r="T47" s="55"/>
      <c r="U47" s="55"/>
      <c r="V47" s="56"/>
      <c r="W47" s="56"/>
      <c r="X47" s="64"/>
      <c r="Y47" s="64"/>
      <c r="Z47" s="64"/>
      <c r="AA47" s="64"/>
    </row>
    <row r="48" spans="1:27" s="57" customFormat="1">
      <c r="A48" s="193"/>
      <c r="B48" s="134"/>
      <c r="C48" s="135"/>
      <c r="D48" s="135"/>
      <c r="E48" s="135"/>
      <c r="F48" s="136"/>
      <c r="G48" s="136"/>
      <c r="H48" s="136"/>
      <c r="I48" s="137"/>
      <c r="J48" s="137"/>
      <c r="K48" s="134"/>
      <c r="L48" s="77"/>
      <c r="M48" s="72"/>
      <c r="N48" s="54"/>
      <c r="O48" s="54"/>
      <c r="P48" s="54"/>
      <c r="Q48" s="54"/>
      <c r="R48" s="55"/>
      <c r="S48" s="55"/>
      <c r="T48" s="55"/>
      <c r="U48" s="55"/>
      <c r="V48" s="56"/>
      <c r="W48" s="56"/>
      <c r="X48" s="64"/>
      <c r="Y48" s="64"/>
      <c r="Z48" s="64"/>
      <c r="AA48" s="64"/>
    </row>
    <row r="49" spans="1:27" s="57" customFormat="1">
      <c r="A49" s="193"/>
      <c r="B49" s="134"/>
      <c r="C49" s="135"/>
      <c r="D49" s="135"/>
      <c r="E49" s="135"/>
      <c r="F49" s="136"/>
      <c r="G49" s="136"/>
      <c r="H49" s="136"/>
      <c r="I49" s="137"/>
      <c r="J49" s="137"/>
      <c r="K49" s="134"/>
      <c r="L49" s="77"/>
      <c r="M49" s="72"/>
      <c r="N49" s="54"/>
      <c r="O49" s="54"/>
      <c r="P49" s="54"/>
      <c r="Q49" s="54"/>
      <c r="R49" s="55"/>
      <c r="S49" s="55"/>
      <c r="T49" s="55"/>
      <c r="U49" s="55"/>
      <c r="V49" s="56"/>
      <c r="W49" s="56"/>
      <c r="X49" s="64"/>
      <c r="Y49" s="64"/>
      <c r="Z49" s="64"/>
      <c r="AA49" s="64"/>
    </row>
    <row r="50" spans="1:27" s="57" customFormat="1">
      <c r="A50" s="193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193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193"/>
      <c r="B52" s="128" t="s">
        <v>176</v>
      </c>
      <c r="C52" s="135"/>
      <c r="D52" s="135"/>
      <c r="E52" s="135"/>
      <c r="F52" s="136"/>
      <c r="G52" s="136"/>
      <c r="H52" s="136"/>
      <c r="I52" s="137"/>
      <c r="J52" s="137"/>
      <c r="K52" s="134"/>
      <c r="L52" s="77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194"/>
      <c r="B53" s="129" t="s">
        <v>32</v>
      </c>
      <c r="C53" s="159"/>
      <c r="D53" s="159"/>
      <c r="E53" s="159"/>
      <c r="F53" s="160"/>
      <c r="G53" s="160"/>
      <c r="H53" s="160"/>
      <c r="I53" s="161"/>
      <c r="J53" s="161"/>
      <c r="K53" s="139"/>
      <c r="L53" s="78"/>
      <c r="M53" s="72"/>
    </row>
    <row r="54" spans="1:27" s="54" customFormat="1">
      <c r="A54" s="73"/>
      <c r="B54" s="72"/>
      <c r="C54" s="74"/>
      <c r="D54" s="74"/>
      <c r="E54" s="74"/>
      <c r="F54" s="75"/>
      <c r="G54" s="75"/>
      <c r="H54" s="75"/>
      <c r="I54" s="76"/>
      <c r="J54" s="76"/>
      <c r="K54" s="72"/>
      <c r="L54" s="72"/>
    </row>
    <row r="55" spans="1:27" s="54" customFormat="1">
      <c r="A55" s="73"/>
      <c r="B55" s="63"/>
      <c r="C55" s="63"/>
      <c r="D55" s="63"/>
      <c r="E55" s="63"/>
      <c r="F55" s="63"/>
      <c r="G55" s="63"/>
    </row>
    <row r="56" spans="1:27" s="54" customFormat="1">
      <c r="B56" s="63" t="str">
        <f>+B14</f>
        <v>Puente Aranda</v>
      </c>
      <c r="C56" s="53">
        <f>+H14/$H$13*100</f>
        <v>33.479200146267765</v>
      </c>
      <c r="D56" s="63"/>
      <c r="E56" s="63"/>
      <c r="F56" s="63"/>
      <c r="G56" s="63"/>
    </row>
    <row r="57" spans="1:27" s="54" customFormat="1">
      <c r="B57" s="63" t="str">
        <f t="shared" ref="B57:B75" si="0">+B15</f>
        <v>Suba</v>
      </c>
      <c r="C57" s="53">
        <f t="shared" ref="C57:C75" si="1">+H15/$H$13*100</f>
        <v>24.933000702470192</v>
      </c>
    </row>
    <row r="58" spans="1:27" s="54" customFormat="1">
      <c r="B58" s="63" t="str">
        <f t="shared" si="0"/>
        <v>Teusaquillo</v>
      </c>
      <c r="C58" s="53">
        <f t="shared" si="1"/>
        <v>9.7543519471896385</v>
      </c>
    </row>
    <row r="59" spans="1:27" s="55" customFormat="1">
      <c r="A59" s="54"/>
      <c r="B59" s="63" t="str">
        <f t="shared" si="0"/>
        <v>Usaquén</v>
      </c>
      <c r="C59" s="53">
        <f t="shared" si="1"/>
        <v>7.961729808793387</v>
      </c>
      <c r="D59" s="63"/>
      <c r="E59" s="63"/>
      <c r="F59" s="63"/>
      <c r="G59" s="63"/>
      <c r="H59" s="63"/>
      <c r="I59" s="54"/>
      <c r="J59" s="54"/>
      <c r="K59" s="54"/>
      <c r="L59" s="54"/>
    </row>
    <row r="60" spans="1:27" s="83" customFormat="1">
      <c r="A60" s="55"/>
      <c r="B60" s="63" t="str">
        <f t="shared" si="0"/>
        <v>Kennedy</v>
      </c>
      <c r="C60" s="53">
        <f t="shared" si="1"/>
        <v>6.3447252186799332</v>
      </c>
      <c r="D60" s="70"/>
      <c r="E60" s="70"/>
      <c r="F60" s="70"/>
      <c r="G60" s="70"/>
      <c r="H60" s="70"/>
      <c r="I60" s="55"/>
      <c r="J60" s="55"/>
      <c r="K60" s="55"/>
      <c r="L60" s="55"/>
    </row>
    <row r="61" spans="1:27" s="83" customFormat="1">
      <c r="B61" s="63" t="str">
        <f t="shared" si="0"/>
        <v>Chapinero</v>
      </c>
      <c r="C61" s="53">
        <f t="shared" si="1"/>
        <v>6.2266043745609556</v>
      </c>
      <c r="D61" s="112"/>
    </row>
    <row r="62" spans="1:27" s="83" customFormat="1">
      <c r="B62" s="63" t="str">
        <f t="shared" si="0"/>
        <v>Engativá</v>
      </c>
      <c r="C62" s="53">
        <f t="shared" si="1"/>
        <v>4.2640181295047102</v>
      </c>
      <c r="D62" s="112"/>
    </row>
    <row r="63" spans="1:27" s="83" customFormat="1">
      <c r="B63" s="63" t="str">
        <f t="shared" si="0"/>
        <v>Barrios Unidos</v>
      </c>
      <c r="C63" s="53">
        <f t="shared" si="1"/>
        <v>1.4117966878049251</v>
      </c>
      <c r="D63" s="112"/>
    </row>
    <row r="64" spans="1:27" s="83" customFormat="1">
      <c r="B64" s="63" t="str">
        <f t="shared" si="0"/>
        <v>Rafael Uribe Uribe</v>
      </c>
      <c r="C64" s="53">
        <f t="shared" si="1"/>
        <v>1.111683137828501</v>
      </c>
      <c r="D64" s="112"/>
    </row>
    <row r="65" spans="2:5" s="83" customFormat="1">
      <c r="B65" s="63" t="str">
        <f t="shared" si="0"/>
        <v>Fontibón</v>
      </c>
      <c r="C65" s="53">
        <f t="shared" si="1"/>
        <v>1.0124471944495232</v>
      </c>
      <c r="D65" s="112"/>
    </row>
    <row r="66" spans="2:5" s="83" customFormat="1">
      <c r="B66" s="63" t="str">
        <f t="shared" si="0"/>
        <v>Tunjuelito</v>
      </c>
      <c r="C66" s="53">
        <f t="shared" si="1"/>
        <v>0.74998315996112364</v>
      </c>
      <c r="D66" s="112"/>
    </row>
    <row r="67" spans="2:5" s="83" customFormat="1">
      <c r="B67" s="63" t="str">
        <f t="shared" si="0"/>
        <v>Ciudad Bolívar</v>
      </c>
      <c r="C67" s="53">
        <f t="shared" si="1"/>
        <v>0.64148519520010783</v>
      </c>
      <c r="D67" s="112"/>
    </row>
    <row r="68" spans="2:5" s="83" customFormat="1">
      <c r="B68" s="63" t="str">
        <f t="shared" si="0"/>
        <v>Bosa</v>
      </c>
      <c r="C68" s="53">
        <f t="shared" si="1"/>
        <v>0.55560099693030152</v>
      </c>
      <c r="D68" s="112"/>
      <c r="E68" s="106"/>
    </row>
    <row r="69" spans="2:5" s="83" customFormat="1">
      <c r="B69" s="63" t="str">
        <f t="shared" si="0"/>
        <v>Santafé</v>
      </c>
      <c r="C69" s="53">
        <f t="shared" si="1"/>
        <v>0.54513611562851838</v>
      </c>
      <c r="D69" s="112"/>
      <c r="E69" s="106"/>
    </row>
    <row r="70" spans="2:5" s="83" customFormat="1">
      <c r="B70" s="63" t="str">
        <f t="shared" si="0"/>
        <v>Usme</v>
      </c>
      <c r="C70" s="53">
        <f t="shared" si="1"/>
        <v>0.47476881032342499</v>
      </c>
      <c r="D70" s="112"/>
      <c r="E70" s="106"/>
    </row>
    <row r="71" spans="2:5" s="83" customFormat="1">
      <c r="B71" s="63" t="str">
        <f t="shared" si="0"/>
        <v>Los Mártires</v>
      </c>
      <c r="C71" s="53">
        <f t="shared" si="1"/>
        <v>0.26234374849642511</v>
      </c>
      <c r="D71" s="112"/>
      <c r="E71" s="106"/>
    </row>
    <row r="72" spans="2:5" s="83" customFormat="1">
      <c r="B72" s="63" t="str">
        <f t="shared" si="0"/>
        <v>Sin información**</v>
      </c>
      <c r="C72" s="53">
        <f t="shared" si="1"/>
        <v>9.3823073740124524E-2</v>
      </c>
      <c r="D72" s="112"/>
      <c r="E72" s="106"/>
    </row>
    <row r="73" spans="2:5" s="83" customFormat="1">
      <c r="B73" s="63" t="str">
        <f t="shared" si="0"/>
        <v>San Cristóbal</v>
      </c>
      <c r="C73" s="53">
        <f t="shared" si="1"/>
        <v>8.9613064021016375E-2</v>
      </c>
      <c r="D73" s="112"/>
      <c r="E73" s="106"/>
    </row>
    <row r="74" spans="2:5" s="83" customFormat="1">
      <c r="B74" s="63" t="str">
        <f t="shared" si="0"/>
        <v>Antonio Nariño</v>
      </c>
      <c r="C74" s="53">
        <f t="shared" si="1"/>
        <v>8.7688488149424079E-2</v>
      </c>
      <c r="D74" s="112"/>
      <c r="E74" s="106"/>
    </row>
    <row r="75" spans="2:5" s="83" customFormat="1">
      <c r="B75" s="63" t="str">
        <f t="shared" si="0"/>
        <v>La Candelaria</v>
      </c>
      <c r="C75" s="53">
        <f t="shared" si="1"/>
        <v>0</v>
      </c>
      <c r="D75" s="112"/>
      <c r="E75" s="106"/>
    </row>
    <row r="76" spans="2:5" s="83" customFormat="1">
      <c r="B76" s="109"/>
      <c r="C76" s="113"/>
      <c r="D76" s="112"/>
      <c r="E76" s="106"/>
    </row>
    <row r="77" spans="2:5" s="83" customFormat="1">
      <c r="B77" s="109"/>
      <c r="C77" s="113"/>
      <c r="D77" s="112"/>
      <c r="E77" s="106"/>
    </row>
    <row r="78" spans="2:5" s="83" customFormat="1">
      <c r="B78" s="109"/>
      <c r="C78" s="113"/>
      <c r="D78" s="112"/>
      <c r="E78" s="106"/>
    </row>
    <row r="79" spans="2:5" s="83" customFormat="1">
      <c r="B79" s="109"/>
      <c r="C79" s="113"/>
      <c r="D79" s="112"/>
      <c r="E79" s="106"/>
    </row>
    <row r="80" spans="2:5" s="83" customFormat="1">
      <c r="B80" s="109"/>
      <c r="C80" s="113"/>
      <c r="D80" s="112"/>
      <c r="E80" s="106"/>
    </row>
    <row r="81" spans="2:5" s="83" customFormat="1">
      <c r="B81" s="109"/>
      <c r="C81" s="113"/>
      <c r="D81" s="112"/>
      <c r="E81" s="106"/>
    </row>
    <row r="82" spans="2:5" s="83" customFormat="1">
      <c r="B82" s="109"/>
      <c r="C82" s="113"/>
      <c r="D82" s="112"/>
      <c r="E82" s="106"/>
    </row>
    <row r="83" spans="2:5" s="83" customFormat="1">
      <c r="B83" s="109"/>
      <c r="C83" s="113"/>
      <c r="D83" s="112"/>
      <c r="E83" s="106"/>
    </row>
    <row r="84" spans="2:5" s="83" customFormat="1">
      <c r="B84" s="109"/>
      <c r="C84" s="113"/>
      <c r="D84" s="112"/>
      <c r="E84" s="106"/>
    </row>
    <row r="85" spans="2:5" s="83" customFormat="1">
      <c r="B85" s="109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112"/>
      <c r="C88" s="113"/>
      <c r="D88" s="112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1:38" s="83" customFormat="1">
      <c r="B129" s="93"/>
      <c r="D129" s="108"/>
      <c r="E129" s="106"/>
    </row>
    <row r="130" spans="1:38" s="83" customFormat="1">
      <c r="B130" s="93"/>
      <c r="D130" s="108"/>
      <c r="E130" s="106"/>
    </row>
    <row r="131" spans="1:38" s="83" customFormat="1">
      <c r="B131" s="93"/>
      <c r="D131" s="108"/>
      <c r="E131" s="106"/>
    </row>
    <row r="132" spans="1:38" s="83" customFormat="1">
      <c r="B132" s="93"/>
      <c r="D132" s="108"/>
      <c r="E132" s="106"/>
    </row>
    <row r="133" spans="1:38" s="83" customFormat="1">
      <c r="B133" s="93"/>
      <c r="D133" s="108"/>
      <c r="E133" s="106"/>
    </row>
    <row r="134" spans="1:38" s="83" customFormat="1">
      <c r="B134" s="93"/>
      <c r="D134" s="108"/>
      <c r="E134" s="106"/>
    </row>
    <row r="135" spans="1:38" s="101" customFormat="1">
      <c r="A135" s="83"/>
      <c r="B135" s="93"/>
      <c r="C135" s="83"/>
      <c r="D135" s="108"/>
      <c r="E135" s="106"/>
      <c r="F135" s="83"/>
      <c r="G135" s="83"/>
      <c r="H135" s="83"/>
      <c r="I135" s="83"/>
      <c r="J135" s="83"/>
      <c r="K135" s="83"/>
      <c r="L135" s="83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1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1:38" s="101" customFormat="1">
      <c r="B137" s="102"/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1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1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1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1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1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1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1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1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1:38" s="101" customFormat="1">
      <c r="D146" s="103"/>
      <c r="E146" s="104"/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1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1:38" s="83" customFormat="1">
      <c r="A148" s="101"/>
      <c r="B148" s="101"/>
      <c r="C148" s="101"/>
      <c r="D148" s="101"/>
      <c r="E148" s="101"/>
      <c r="F148" s="101"/>
      <c r="G148" s="101"/>
      <c r="H148" s="101"/>
      <c r="I148" s="101"/>
      <c r="J148" s="101"/>
      <c r="K148" s="101"/>
      <c r="L148" s="101"/>
    </row>
    <row r="149" spans="1:38" s="83" customFormat="1"/>
    <row r="150" spans="1:38" s="83" customFormat="1"/>
    <row r="151" spans="1:38" s="83" customFormat="1"/>
    <row r="152" spans="1:38" s="85" customFormat="1">
      <c r="A152" s="83"/>
      <c r="B152" s="83"/>
      <c r="C152" s="83"/>
      <c r="D152" s="83"/>
      <c r="E152" s="83"/>
      <c r="F152" s="83"/>
      <c r="G152" s="83"/>
      <c r="H152" s="83"/>
      <c r="I152" s="83"/>
      <c r="J152" s="83"/>
      <c r="K152" s="83"/>
      <c r="L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1:38" s="85" customFormat="1"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1:38" s="85" customFormat="1"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1:38" s="85" customFormat="1"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1:38" s="85" customFormat="1"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1:38" s="85" customFormat="1"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1:38" s="85" customFormat="1"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1:38" s="85" customFormat="1"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1:38" s="85" customFormat="1"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:38" s="85" customFormat="1"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:38" s="85" customFormat="1"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:38" s="85" customFormat="1"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  <row r="164" spans="1:38">
      <c r="A164" s="85"/>
      <c r="B164" s="85"/>
      <c r="C164" s="85"/>
      <c r="D164" s="85"/>
      <c r="E164" s="85"/>
      <c r="F164" s="85"/>
      <c r="G164" s="85"/>
      <c r="H164" s="85"/>
      <c r="I164" s="85"/>
      <c r="J164" s="85"/>
      <c r="K164" s="85"/>
      <c r="L164" s="85"/>
    </row>
  </sheetData>
  <sortState ref="B14:K33">
    <sortCondition descending="1" ref="H14:H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3" customWidth="1"/>
    <col min="2" max="2" width="15.140625" style="3" customWidth="1"/>
    <col min="3" max="8" width="9.42578125" style="3" customWidth="1"/>
    <col min="9" max="9" width="11.7109375" style="3" customWidth="1"/>
    <col min="10" max="10" width="11.42578125" style="3" customWidth="1"/>
    <col min="11" max="11" width="11.5703125" style="3" customWidth="1"/>
    <col min="12" max="12" width="1.85546875" style="3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3"/>
  </cols>
  <sheetData>
    <row r="1" spans="1:38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38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38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38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38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38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38" s="2" customFormat="1">
      <c r="A7" s="90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180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  <c r="AI7" s="83"/>
      <c r="AJ7" s="83"/>
      <c r="AK7" s="83"/>
      <c r="AL7" s="83"/>
    </row>
    <row r="8" spans="1:38" s="2" customFormat="1">
      <c r="A8" s="90"/>
      <c r="B8" s="147"/>
      <c r="C8" s="243" t="s">
        <v>87</v>
      </c>
      <c r="D8" s="243"/>
      <c r="E8" s="243"/>
      <c r="F8" s="243"/>
      <c r="G8" s="243"/>
      <c r="H8" s="243"/>
      <c r="I8" s="243"/>
      <c r="J8" s="243"/>
      <c r="K8" s="243"/>
      <c r="L8" s="180"/>
      <c r="M8" s="83"/>
      <c r="N8" s="83"/>
      <c r="O8" s="110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3"/>
      <c r="AL8" s="83"/>
    </row>
    <row r="9" spans="1:38" s="2" customFormat="1">
      <c r="A9" s="90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180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  <c r="AI9" s="83"/>
      <c r="AJ9" s="83"/>
      <c r="AK9" s="83"/>
      <c r="AL9" s="83"/>
    </row>
    <row r="10" spans="1:38" s="2" customFormat="1" ht="15.75" customHeight="1">
      <c r="A10" s="90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180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  <c r="AI10" s="83"/>
      <c r="AJ10" s="83"/>
      <c r="AK10" s="83"/>
      <c r="AL10" s="83"/>
    </row>
    <row r="11" spans="1:38" s="2" customFormat="1">
      <c r="A11" s="90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180"/>
      <c r="M11" s="83"/>
      <c r="N11" s="83"/>
      <c r="O11" s="107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3"/>
      <c r="AI11" s="83"/>
      <c r="AJ11" s="83"/>
      <c r="AK11" s="83"/>
      <c r="AL11" s="83"/>
    </row>
    <row r="12" spans="1:38" s="2" customFormat="1" ht="12" customHeight="1">
      <c r="A12" s="90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180"/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3"/>
      <c r="AA12" s="83"/>
      <c r="AB12" s="83"/>
      <c r="AC12" s="83"/>
      <c r="AD12" s="83"/>
      <c r="AE12" s="83"/>
      <c r="AF12" s="83"/>
      <c r="AG12" s="83"/>
      <c r="AH12" s="83"/>
      <c r="AI12" s="83"/>
      <c r="AJ12" s="83"/>
      <c r="AK12" s="83"/>
      <c r="AL12" s="83"/>
    </row>
    <row r="13" spans="1:38" s="2" customFormat="1">
      <c r="A13" s="90"/>
      <c r="B13" s="190" t="s">
        <v>8</v>
      </c>
      <c r="C13" s="188">
        <v>156543</v>
      </c>
      <c r="D13" s="188">
        <v>215931</v>
      </c>
      <c r="E13" s="188">
        <v>247233</v>
      </c>
      <c r="F13" s="188">
        <v>235523</v>
      </c>
      <c r="G13" s="188">
        <v>198698</v>
      </c>
      <c r="H13" s="188">
        <v>267609</v>
      </c>
      <c r="I13" s="170">
        <v>34.681275100906902</v>
      </c>
      <c r="J13" s="170">
        <v>134.6812751009069</v>
      </c>
      <c r="K13" s="170">
        <v>-15.635415649427021</v>
      </c>
      <c r="L13" s="180"/>
      <c r="M13" s="114"/>
      <c r="N13" s="83">
        <v>1</v>
      </c>
      <c r="O13" s="93"/>
      <c r="P13" s="93"/>
      <c r="Q13" s="93"/>
      <c r="R13" s="93"/>
      <c r="S13" s="93"/>
      <c r="T13" s="9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</row>
    <row r="14" spans="1:38" s="2" customFormat="1">
      <c r="A14" s="90"/>
      <c r="B14" s="190" t="s">
        <v>9</v>
      </c>
      <c r="C14" s="188">
        <v>167264</v>
      </c>
      <c r="D14" s="188">
        <v>201548</v>
      </c>
      <c r="E14" s="188">
        <v>211895</v>
      </c>
      <c r="F14" s="188">
        <v>175504</v>
      </c>
      <c r="G14" s="188">
        <v>244436</v>
      </c>
      <c r="H14" s="167">
        <v>169976</v>
      </c>
      <c r="I14" s="177">
        <v>-30.461961413212457</v>
      </c>
      <c r="J14" s="177">
        <v>69.538038586787536</v>
      </c>
      <c r="K14" s="177">
        <v>39.276597684383255</v>
      </c>
      <c r="L14" s="180"/>
      <c r="M14" s="114"/>
      <c r="N14" s="83"/>
      <c r="O14" s="93"/>
      <c r="P14" s="93"/>
      <c r="Q14" s="93"/>
      <c r="R14" s="93"/>
      <c r="S14" s="93"/>
      <c r="T14" s="9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</row>
    <row r="15" spans="1:38" s="2" customFormat="1">
      <c r="A15" s="90"/>
      <c r="B15" s="190" t="s">
        <v>10</v>
      </c>
      <c r="C15" s="188">
        <v>138212</v>
      </c>
      <c r="D15" s="188">
        <v>240768</v>
      </c>
      <c r="E15" s="188">
        <v>202869</v>
      </c>
      <c r="F15" s="188">
        <v>241817</v>
      </c>
      <c r="G15" s="188">
        <v>364773</v>
      </c>
      <c r="H15" s="188"/>
      <c r="I15" s="188"/>
      <c r="J15" s="188"/>
      <c r="K15" s="188"/>
      <c r="L15" s="180"/>
      <c r="M15" s="114"/>
      <c r="N15" s="83"/>
      <c r="O15" s="93"/>
      <c r="P15" s="93"/>
      <c r="Q15" s="93"/>
      <c r="R15" s="93"/>
      <c r="S15" s="93"/>
      <c r="T15" s="9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</row>
    <row r="16" spans="1:38" s="2" customFormat="1">
      <c r="A16" s="90"/>
      <c r="B16" s="190" t="s">
        <v>11</v>
      </c>
      <c r="C16" s="188">
        <v>241609</v>
      </c>
      <c r="D16" s="188">
        <v>245879</v>
      </c>
      <c r="E16" s="188">
        <v>385235</v>
      </c>
      <c r="F16" s="188">
        <v>274817</v>
      </c>
      <c r="G16" s="188">
        <v>300623</v>
      </c>
      <c r="H16" s="188"/>
      <c r="I16" s="188"/>
      <c r="J16" s="188"/>
      <c r="K16" s="188"/>
      <c r="L16" s="180"/>
      <c r="M16" s="114"/>
      <c r="N16" s="83"/>
      <c r="O16" s="93"/>
      <c r="P16" s="93"/>
      <c r="Q16" s="93"/>
      <c r="R16" s="93"/>
      <c r="S16" s="93"/>
      <c r="T16" s="9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</row>
    <row r="17" spans="1:38" s="2" customFormat="1" ht="12" customHeight="1">
      <c r="A17" s="90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180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</row>
    <row r="18" spans="1:38" s="80" customFormat="1">
      <c r="A18" s="90"/>
      <c r="B18" s="163" t="s">
        <v>4</v>
      </c>
      <c r="C18" s="199">
        <v>323807</v>
      </c>
      <c r="D18" s="166">
        <v>417479</v>
      </c>
      <c r="E18" s="166">
        <v>459128</v>
      </c>
      <c r="F18" s="166">
        <v>411027</v>
      </c>
      <c r="G18" s="166">
        <v>443134</v>
      </c>
      <c r="H18" s="167">
        <v>437585</v>
      </c>
      <c r="I18" s="200">
        <v>-1.2522171623030487</v>
      </c>
      <c r="J18" s="177">
        <v>98.747782837696946</v>
      </c>
      <c r="K18" s="177">
        <v>7.8114089828648758</v>
      </c>
      <c r="L18" s="180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2" customFormat="1" ht="18.75" customHeight="1">
      <c r="A19" s="90"/>
      <c r="B19" s="163" t="s">
        <v>3</v>
      </c>
      <c r="C19" s="201"/>
      <c r="D19" s="168">
        <v>28.928343117968414</v>
      </c>
      <c r="E19" s="168">
        <v>9.9763101856620295</v>
      </c>
      <c r="F19" s="168">
        <v>-10.476599118328656</v>
      </c>
      <c r="G19" s="168">
        <v>7.8114089828648758</v>
      </c>
      <c r="H19" s="177">
        <v>-1.2522171623030487</v>
      </c>
      <c r="I19" s="178"/>
      <c r="J19" s="178"/>
      <c r="K19" s="178"/>
      <c r="L19" s="180"/>
      <c r="M19" s="83"/>
      <c r="N19" s="83"/>
      <c r="O19" s="83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  <c r="AI19" s="83"/>
      <c r="AJ19" s="83"/>
      <c r="AK19" s="83"/>
      <c r="AL19" s="83"/>
    </row>
    <row r="20" spans="1:38" s="2" customFormat="1" ht="12" customHeight="1">
      <c r="A20" s="90"/>
      <c r="B20" s="149"/>
      <c r="C20" s="157"/>
      <c r="D20" s="157"/>
      <c r="E20" s="157"/>
      <c r="F20" s="157"/>
      <c r="G20" s="157"/>
      <c r="H20" s="153"/>
      <c r="I20" s="154"/>
      <c r="J20" s="154"/>
      <c r="K20" s="154"/>
      <c r="L20" s="180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</row>
    <row r="21" spans="1:38" s="2" customFormat="1" ht="14.25" customHeight="1">
      <c r="A21" s="90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180"/>
      <c r="M21" s="115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</row>
    <row r="22" spans="1:38" s="83" customFormat="1">
      <c r="A22" s="90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180"/>
    </row>
    <row r="23" spans="1:38" s="83" customFormat="1">
      <c r="A23" s="90"/>
      <c r="B23" s="147"/>
      <c r="C23" s="243" t="s">
        <v>90</v>
      </c>
      <c r="D23" s="243"/>
      <c r="E23" s="243"/>
      <c r="F23" s="243"/>
      <c r="G23" s="243"/>
      <c r="H23" s="243"/>
      <c r="I23" s="243"/>
      <c r="J23" s="243"/>
      <c r="K23" s="243"/>
      <c r="L23" s="180"/>
      <c r="O23" s="110"/>
    </row>
    <row r="24" spans="1:38" s="83" customFormat="1">
      <c r="A24" s="90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180"/>
    </row>
    <row r="25" spans="1:38" s="83" customFormat="1" ht="15.75" customHeight="1">
      <c r="A25" s="90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180"/>
    </row>
    <row r="26" spans="1:38" s="83" customFormat="1">
      <c r="A26" s="90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180"/>
      <c r="O26" s="107"/>
    </row>
    <row r="27" spans="1:38" s="83" customFormat="1" ht="12" customHeight="1">
      <c r="A27" s="90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180"/>
    </row>
    <row r="28" spans="1:38" s="83" customFormat="1">
      <c r="A28" s="90"/>
      <c r="B28" s="190" t="s">
        <v>8</v>
      </c>
      <c r="C28" s="188">
        <v>91498</v>
      </c>
      <c r="D28" s="188">
        <v>124371</v>
      </c>
      <c r="E28" s="188">
        <v>144082</v>
      </c>
      <c r="F28" s="188">
        <v>221676</v>
      </c>
      <c r="G28" s="188">
        <v>173948</v>
      </c>
      <c r="H28" s="188">
        <v>224145</v>
      </c>
      <c r="I28" s="170">
        <v>28.857474647595826</v>
      </c>
      <c r="J28" s="170">
        <v>128.85747464759584</v>
      </c>
      <c r="K28" s="170">
        <v>-21.53052202313286</v>
      </c>
      <c r="L28" s="180"/>
      <c r="M28" s="114"/>
      <c r="N28" s="83">
        <v>1</v>
      </c>
      <c r="O28" s="93"/>
      <c r="P28" s="93"/>
      <c r="Q28" s="93"/>
      <c r="R28" s="93"/>
      <c r="S28" s="93"/>
      <c r="T28" s="93"/>
    </row>
    <row r="29" spans="1:38" s="83" customFormat="1">
      <c r="A29" s="90"/>
      <c r="B29" s="190" t="s">
        <v>9</v>
      </c>
      <c r="C29" s="188">
        <v>102312</v>
      </c>
      <c r="D29" s="188">
        <v>173809</v>
      </c>
      <c r="E29" s="188">
        <v>189269</v>
      </c>
      <c r="F29" s="188">
        <v>157510</v>
      </c>
      <c r="G29" s="188">
        <v>207885</v>
      </c>
      <c r="H29" s="167">
        <v>103786</v>
      </c>
      <c r="I29" s="177">
        <v>-50.075282006878808</v>
      </c>
      <c r="J29" s="177">
        <v>49.924717993121199</v>
      </c>
      <c r="K29" s="177">
        <v>31.982096374833336</v>
      </c>
      <c r="L29" s="180"/>
      <c r="M29" s="114"/>
      <c r="O29" s="93"/>
      <c r="P29" s="93"/>
      <c r="Q29" s="93"/>
      <c r="R29" s="93"/>
      <c r="S29" s="93"/>
      <c r="T29" s="93"/>
    </row>
    <row r="30" spans="1:38" s="83" customFormat="1">
      <c r="A30" s="90"/>
      <c r="B30" s="190" t="s">
        <v>10</v>
      </c>
      <c r="C30" s="188">
        <v>120166</v>
      </c>
      <c r="D30" s="188">
        <v>221964</v>
      </c>
      <c r="E30" s="188">
        <v>189092</v>
      </c>
      <c r="F30" s="188">
        <v>208399</v>
      </c>
      <c r="G30" s="188">
        <v>247528</v>
      </c>
      <c r="H30" s="188"/>
      <c r="I30" s="188"/>
      <c r="J30" s="188"/>
      <c r="K30" s="188"/>
      <c r="L30" s="180"/>
      <c r="M30" s="114"/>
      <c r="O30" s="93"/>
      <c r="P30" s="93"/>
      <c r="Q30" s="93"/>
      <c r="R30" s="93"/>
      <c r="S30" s="93"/>
      <c r="T30" s="93"/>
    </row>
    <row r="31" spans="1:38" s="83" customFormat="1">
      <c r="A31" s="90"/>
      <c r="B31" s="190" t="s">
        <v>11</v>
      </c>
      <c r="C31" s="188">
        <v>218817</v>
      </c>
      <c r="D31" s="188">
        <v>232931</v>
      </c>
      <c r="E31" s="188">
        <v>345886</v>
      </c>
      <c r="F31" s="188">
        <v>168823</v>
      </c>
      <c r="G31" s="188">
        <v>228484</v>
      </c>
      <c r="H31" s="188"/>
      <c r="I31" s="188"/>
      <c r="J31" s="188"/>
      <c r="K31" s="188"/>
      <c r="L31" s="180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90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180"/>
    </row>
    <row r="33" spans="1:38" s="83" customFormat="1">
      <c r="A33" s="90"/>
      <c r="B33" s="163" t="s">
        <v>4</v>
      </c>
      <c r="C33" s="199">
        <v>193810</v>
      </c>
      <c r="D33" s="166">
        <v>298180</v>
      </c>
      <c r="E33" s="166">
        <v>333351</v>
      </c>
      <c r="F33" s="166">
        <v>379186</v>
      </c>
      <c r="G33" s="166">
        <v>381833</v>
      </c>
      <c r="H33" s="167">
        <v>327931</v>
      </c>
      <c r="I33" s="200">
        <v>-14.116642616012765</v>
      </c>
      <c r="J33" s="177">
        <v>85.883357383987232</v>
      </c>
      <c r="K33" s="177">
        <v>0.69807429599193505</v>
      </c>
      <c r="L33" s="180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90"/>
      <c r="B34" s="163" t="s">
        <v>3</v>
      </c>
      <c r="C34" s="201"/>
      <c r="D34" s="168">
        <v>53.8517104380579</v>
      </c>
      <c r="E34" s="168">
        <v>11.795224361124145</v>
      </c>
      <c r="F34" s="168">
        <v>13.749771262123112</v>
      </c>
      <c r="G34" s="168">
        <v>0.69807429599193505</v>
      </c>
      <c r="H34" s="177">
        <v>-14.116642616012765</v>
      </c>
      <c r="I34" s="178"/>
      <c r="J34" s="178"/>
      <c r="K34" s="178"/>
      <c r="L34" s="180"/>
    </row>
    <row r="35" spans="1:38" s="57" customFormat="1">
      <c r="A35" s="58"/>
      <c r="B35" s="134"/>
      <c r="C35" s="135"/>
      <c r="D35" s="135"/>
      <c r="E35" s="135"/>
      <c r="F35" s="136"/>
      <c r="G35" s="136"/>
      <c r="H35" s="136"/>
      <c r="I35" s="137"/>
      <c r="J35" s="137"/>
      <c r="K35" s="134"/>
      <c r="L35" s="185"/>
      <c r="M35" s="72" t="s">
        <v>6</v>
      </c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58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185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90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180"/>
    </row>
    <row r="38" spans="1:38" s="83" customFormat="1">
      <c r="A38" s="90"/>
      <c r="B38" s="147"/>
      <c r="C38" s="243" t="s">
        <v>89</v>
      </c>
      <c r="D38" s="243"/>
      <c r="E38" s="243"/>
      <c r="F38" s="243"/>
      <c r="G38" s="243"/>
      <c r="H38" s="243"/>
      <c r="I38" s="243"/>
      <c r="J38" s="243"/>
      <c r="K38" s="243"/>
      <c r="L38" s="180"/>
      <c r="O38" s="110"/>
    </row>
    <row r="39" spans="1:38" s="83" customFormat="1">
      <c r="A39" s="90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180"/>
    </row>
    <row r="40" spans="1:38" s="83" customFormat="1" ht="27.75" customHeight="1">
      <c r="A40" s="90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180"/>
    </row>
    <row r="41" spans="1:38" s="83" customFormat="1" ht="24" customHeight="1">
      <c r="A41" s="90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180"/>
      <c r="O41" s="107"/>
    </row>
    <row r="42" spans="1:38" s="83" customFormat="1" ht="12" customHeight="1">
      <c r="A42" s="90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180"/>
    </row>
    <row r="43" spans="1:38" s="83" customFormat="1">
      <c r="A43" s="90"/>
      <c r="B43" s="190" t="s">
        <v>8</v>
      </c>
      <c r="C43" s="188">
        <v>65045</v>
      </c>
      <c r="D43" s="188">
        <v>91560</v>
      </c>
      <c r="E43" s="188">
        <v>103151</v>
      </c>
      <c r="F43" s="188">
        <v>13847</v>
      </c>
      <c r="G43" s="188">
        <v>24750</v>
      </c>
      <c r="H43" s="188">
        <v>43464</v>
      </c>
      <c r="I43" s="170">
        <v>75.612121212121224</v>
      </c>
      <c r="J43" s="170">
        <v>175.61212121212122</v>
      </c>
      <c r="K43" s="170">
        <v>78.73907705640211</v>
      </c>
      <c r="L43" s="180"/>
      <c r="M43" s="114"/>
      <c r="N43" s="83">
        <v>1</v>
      </c>
      <c r="O43" s="93"/>
      <c r="P43" s="93"/>
      <c r="Q43" s="93"/>
      <c r="R43" s="93"/>
      <c r="S43" s="93"/>
      <c r="T43" s="93"/>
    </row>
    <row r="44" spans="1:38" s="83" customFormat="1">
      <c r="A44" s="90"/>
      <c r="B44" s="190" t="s">
        <v>9</v>
      </c>
      <c r="C44" s="188">
        <v>64952</v>
      </c>
      <c r="D44" s="188">
        <v>27739</v>
      </c>
      <c r="E44" s="188">
        <v>22626</v>
      </c>
      <c r="F44" s="188">
        <v>17994</v>
      </c>
      <c r="G44" s="188">
        <v>36551</v>
      </c>
      <c r="H44" s="167">
        <v>66190</v>
      </c>
      <c r="I44" s="177">
        <v>81.089436677519089</v>
      </c>
      <c r="J44" s="177">
        <v>181.08943667751907</v>
      </c>
      <c r="K44" s="177">
        <v>103.12882071801712</v>
      </c>
      <c r="L44" s="180"/>
      <c r="M44" s="114"/>
      <c r="O44" s="93"/>
      <c r="P44" s="93"/>
      <c r="Q44" s="93"/>
      <c r="R44" s="93"/>
      <c r="S44" s="93"/>
      <c r="T44" s="93"/>
    </row>
    <row r="45" spans="1:38" s="83" customFormat="1">
      <c r="A45" s="90"/>
      <c r="B45" s="190" t="s">
        <v>10</v>
      </c>
      <c r="C45" s="188">
        <v>18046</v>
      </c>
      <c r="D45" s="188">
        <v>18804</v>
      </c>
      <c r="E45" s="188">
        <v>13777</v>
      </c>
      <c r="F45" s="188">
        <v>33418</v>
      </c>
      <c r="G45" s="188">
        <v>117245</v>
      </c>
      <c r="H45" s="188"/>
      <c r="I45" s="188"/>
      <c r="J45" s="188"/>
      <c r="K45" s="188"/>
      <c r="L45" s="180"/>
      <c r="M45" s="114"/>
      <c r="O45" s="93"/>
      <c r="P45" s="93"/>
      <c r="Q45" s="93"/>
      <c r="R45" s="93"/>
      <c r="S45" s="93"/>
      <c r="T45" s="93"/>
    </row>
    <row r="46" spans="1:38" s="83" customFormat="1">
      <c r="A46" s="90"/>
      <c r="B46" s="190" t="s">
        <v>11</v>
      </c>
      <c r="C46" s="188">
        <v>22792</v>
      </c>
      <c r="D46" s="188">
        <v>12948</v>
      </c>
      <c r="E46" s="188">
        <v>39349</v>
      </c>
      <c r="F46" s="188">
        <v>105994</v>
      </c>
      <c r="G46" s="188">
        <v>72139</v>
      </c>
      <c r="H46" s="188"/>
      <c r="I46" s="188"/>
      <c r="J46" s="188"/>
      <c r="K46" s="188"/>
      <c r="L46" s="180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90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180"/>
    </row>
    <row r="48" spans="1:38" s="83" customFormat="1">
      <c r="A48" s="90"/>
      <c r="B48" s="163" t="s">
        <v>4</v>
      </c>
      <c r="C48" s="199">
        <v>129997</v>
      </c>
      <c r="D48" s="166">
        <v>119299</v>
      </c>
      <c r="E48" s="166">
        <v>125777</v>
      </c>
      <c r="F48" s="166">
        <v>31841</v>
      </c>
      <c r="G48" s="166">
        <v>61301</v>
      </c>
      <c r="H48" s="167">
        <v>109654</v>
      </c>
      <c r="I48" s="200">
        <v>78.877995465000566</v>
      </c>
      <c r="J48" s="177">
        <v>178.87799546500057</v>
      </c>
      <c r="K48" s="177">
        <v>92.52221977952955</v>
      </c>
      <c r="L48" s="180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38" s="83" customFormat="1" ht="18.75" customHeight="1">
      <c r="A49" s="90"/>
      <c r="B49" s="163" t="s">
        <v>3</v>
      </c>
      <c r="C49" s="201"/>
      <c r="D49" s="168">
        <v>-8.2294206789387481</v>
      </c>
      <c r="E49" s="168">
        <v>5.4300538981885804</v>
      </c>
      <c r="F49" s="168">
        <v>-74.684560770252119</v>
      </c>
      <c r="G49" s="168">
        <v>92.52221977952955</v>
      </c>
      <c r="H49" s="177">
        <v>78.877995465000566</v>
      </c>
      <c r="I49" s="178"/>
      <c r="J49" s="178"/>
      <c r="K49" s="178"/>
      <c r="L49" s="180"/>
    </row>
    <row r="50" spans="1:38" s="57" customFormat="1">
      <c r="A50" s="58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185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38" s="57" customFormat="1">
      <c r="A51" s="58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185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38" s="57" customFormat="1">
      <c r="A52" s="68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186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38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38" s="54" customFormat="1">
      <c r="A54" s="73"/>
      <c r="B54" s="63"/>
      <c r="C54" s="63"/>
      <c r="D54" s="63"/>
      <c r="E54" s="63"/>
      <c r="F54" s="63"/>
      <c r="G54" s="63"/>
    </row>
    <row r="55" spans="1:38" s="54" customFormat="1">
      <c r="B55" s="63"/>
      <c r="C55" s="63"/>
      <c r="D55" s="63"/>
      <c r="E55" s="63"/>
      <c r="F55" s="63"/>
      <c r="G55" s="63"/>
    </row>
    <row r="56" spans="1:38" s="54" customFormat="1"/>
    <row r="57" spans="1:38" s="54" customFormat="1"/>
    <row r="58" spans="1:38" s="54" customFormat="1">
      <c r="C58" s="63"/>
      <c r="D58" s="63"/>
      <c r="E58" s="63"/>
      <c r="F58" s="63"/>
      <c r="G58" s="63"/>
      <c r="H58" s="63"/>
    </row>
    <row r="59" spans="1:38" s="55" customFormat="1">
      <c r="C59" s="70"/>
      <c r="D59" s="70"/>
      <c r="E59" s="70"/>
      <c r="F59" s="70"/>
      <c r="G59" s="70"/>
      <c r="H59" s="70"/>
    </row>
    <row r="60" spans="1:38" s="2" customFormat="1">
      <c r="B60" s="44"/>
      <c r="C60" s="48"/>
      <c r="D60" s="47"/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  <c r="AI60" s="83"/>
      <c r="AJ60" s="83"/>
      <c r="AK60" s="83"/>
      <c r="AL60" s="83"/>
    </row>
    <row r="61" spans="1:38" s="2" customFormat="1">
      <c r="B61" s="44"/>
      <c r="C61" s="48"/>
      <c r="D61" s="47"/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  <c r="AI61" s="83"/>
      <c r="AJ61" s="83"/>
      <c r="AK61" s="83"/>
      <c r="AL61" s="83"/>
    </row>
    <row r="62" spans="1:38" s="2" customFormat="1">
      <c r="B62" s="44"/>
      <c r="C62" s="48"/>
      <c r="D62" s="47"/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  <c r="AI62" s="83"/>
      <c r="AJ62" s="83"/>
      <c r="AK62" s="83"/>
      <c r="AL62" s="83"/>
    </row>
    <row r="63" spans="1:38" s="2" customFormat="1">
      <c r="B63" s="44"/>
      <c r="C63" s="48"/>
      <c r="D63" s="47"/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  <c r="AI63" s="83"/>
      <c r="AJ63" s="83"/>
      <c r="AK63" s="83"/>
      <c r="AL63" s="83"/>
    </row>
    <row r="64" spans="1:38" s="2" customFormat="1">
      <c r="B64" s="44"/>
      <c r="C64" s="48"/>
      <c r="D64" s="47"/>
      <c r="M64" s="83"/>
      <c r="N64" s="83"/>
      <c r="O64" s="83"/>
      <c r="P64" s="83"/>
      <c r="Q64" s="83"/>
      <c r="R64" s="83"/>
      <c r="S64" s="83"/>
      <c r="T64" s="83"/>
      <c r="U64" s="83"/>
      <c r="V64" s="83"/>
      <c r="W64" s="83"/>
      <c r="X64" s="83"/>
      <c r="Y64" s="83"/>
      <c r="Z64" s="83"/>
      <c r="AA64" s="83"/>
      <c r="AB64" s="83"/>
      <c r="AC64" s="83"/>
      <c r="AD64" s="83"/>
      <c r="AE64" s="83"/>
      <c r="AF64" s="83"/>
      <c r="AG64" s="83"/>
      <c r="AH64" s="83"/>
      <c r="AI64" s="83"/>
      <c r="AJ64" s="83"/>
      <c r="AK64" s="83"/>
      <c r="AL64" s="83"/>
    </row>
    <row r="65" spans="2:38" s="2" customFormat="1">
      <c r="B65" s="44"/>
      <c r="C65" s="48"/>
      <c r="D65" s="47"/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  <c r="X65" s="83"/>
      <c r="Y65" s="83"/>
      <c r="Z65" s="83"/>
      <c r="AA65" s="83"/>
      <c r="AB65" s="83"/>
      <c r="AC65" s="83"/>
      <c r="AD65" s="83"/>
      <c r="AE65" s="83"/>
      <c r="AF65" s="83"/>
      <c r="AG65" s="83"/>
      <c r="AH65" s="83"/>
      <c r="AI65" s="83"/>
      <c r="AJ65" s="83"/>
      <c r="AK65" s="83"/>
      <c r="AL65" s="83"/>
    </row>
    <row r="66" spans="2:38" s="2" customFormat="1">
      <c r="B66" s="44"/>
      <c r="C66" s="48"/>
      <c r="D66" s="47"/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3"/>
      <c r="Z66" s="83"/>
      <c r="AA66" s="83"/>
      <c r="AB66" s="83"/>
      <c r="AC66" s="83"/>
      <c r="AD66" s="83"/>
      <c r="AE66" s="83"/>
      <c r="AF66" s="83"/>
      <c r="AG66" s="83"/>
      <c r="AH66" s="83"/>
      <c r="AI66" s="83"/>
      <c r="AJ66" s="83"/>
      <c r="AK66" s="83"/>
      <c r="AL66" s="83"/>
    </row>
    <row r="67" spans="2:38" s="2" customFormat="1">
      <c r="B67" s="44"/>
      <c r="C67" s="48"/>
      <c r="D67" s="47"/>
      <c r="E67" s="41"/>
      <c r="M67" s="83"/>
      <c r="N67" s="83"/>
      <c r="O67" s="83"/>
      <c r="P67" s="83"/>
      <c r="Q67" s="83"/>
      <c r="R67" s="83"/>
      <c r="S67" s="83"/>
      <c r="T67" s="83"/>
      <c r="U67" s="83"/>
      <c r="V67" s="83"/>
      <c r="W67" s="83"/>
      <c r="X67" s="83"/>
      <c r="Y67" s="83"/>
      <c r="Z67" s="83"/>
      <c r="AA67" s="83"/>
      <c r="AB67" s="83"/>
      <c r="AC67" s="83"/>
      <c r="AD67" s="83"/>
      <c r="AE67" s="83"/>
      <c r="AF67" s="83"/>
      <c r="AG67" s="83"/>
      <c r="AH67" s="83"/>
      <c r="AI67" s="83"/>
      <c r="AJ67" s="83"/>
      <c r="AK67" s="83"/>
      <c r="AL67" s="83"/>
    </row>
    <row r="68" spans="2:38" s="2" customFormat="1">
      <c r="B68" s="44"/>
      <c r="C68" s="48"/>
      <c r="D68" s="47"/>
      <c r="E68" s="41"/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3"/>
      <c r="Z68" s="83"/>
      <c r="AA68" s="83"/>
      <c r="AB68" s="83"/>
      <c r="AC68" s="83"/>
      <c r="AD68" s="83"/>
      <c r="AE68" s="83"/>
      <c r="AF68" s="83"/>
      <c r="AG68" s="83"/>
      <c r="AH68" s="83"/>
      <c r="AI68" s="83"/>
      <c r="AJ68" s="83"/>
      <c r="AK68" s="83"/>
      <c r="AL68" s="83"/>
    </row>
    <row r="69" spans="2:38" s="2" customFormat="1">
      <c r="B69" s="44"/>
      <c r="C69" s="48"/>
      <c r="D69" s="47"/>
      <c r="E69" s="41"/>
      <c r="M69" s="83"/>
      <c r="N69" s="83"/>
      <c r="O69" s="83"/>
      <c r="P69" s="83"/>
      <c r="Q69" s="83"/>
      <c r="R69" s="83"/>
      <c r="S69" s="83"/>
      <c r="T69" s="83"/>
      <c r="U69" s="83"/>
      <c r="V69" s="83"/>
      <c r="W69" s="83"/>
      <c r="X69" s="83"/>
      <c r="Y69" s="83"/>
      <c r="Z69" s="83"/>
      <c r="AA69" s="83"/>
      <c r="AB69" s="83"/>
      <c r="AC69" s="83"/>
      <c r="AD69" s="83"/>
      <c r="AE69" s="83"/>
      <c r="AF69" s="83"/>
      <c r="AG69" s="83"/>
      <c r="AH69" s="83"/>
      <c r="AI69" s="83"/>
      <c r="AJ69" s="83"/>
      <c r="AK69" s="83"/>
      <c r="AL69" s="83"/>
    </row>
    <row r="70" spans="2:38" s="2" customFormat="1">
      <c r="B70" s="44"/>
      <c r="C70" s="48"/>
      <c r="D70" s="47"/>
      <c r="E70" s="41"/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  <c r="AI70" s="83"/>
      <c r="AJ70" s="83"/>
      <c r="AK70" s="83"/>
      <c r="AL70" s="83"/>
    </row>
    <row r="71" spans="2:38" s="2" customFormat="1">
      <c r="B71" s="44"/>
      <c r="C71" s="48"/>
      <c r="D71" s="47"/>
      <c r="E71" s="41"/>
      <c r="M71" s="83"/>
      <c r="N71" s="83"/>
      <c r="O71" s="83"/>
      <c r="P71" s="83"/>
      <c r="Q71" s="83"/>
      <c r="R71" s="83"/>
      <c r="S71" s="83"/>
      <c r="T71" s="83"/>
      <c r="U71" s="83"/>
      <c r="V71" s="83"/>
      <c r="W71" s="83"/>
      <c r="X71" s="83"/>
      <c r="Y71" s="83"/>
      <c r="Z71" s="83"/>
      <c r="AA71" s="83"/>
      <c r="AB71" s="83"/>
      <c r="AC71" s="83"/>
      <c r="AD71" s="83"/>
      <c r="AE71" s="83"/>
      <c r="AF71" s="83"/>
      <c r="AG71" s="83"/>
      <c r="AH71" s="83"/>
      <c r="AI71" s="83"/>
      <c r="AJ71" s="83"/>
      <c r="AK71" s="83"/>
      <c r="AL71" s="83"/>
    </row>
    <row r="72" spans="2:38" s="2" customFormat="1">
      <c r="B72" s="44"/>
      <c r="C72" s="48"/>
      <c r="D72" s="47"/>
      <c r="E72" s="41"/>
      <c r="M72" s="83"/>
      <c r="N72" s="83"/>
      <c r="O72" s="83"/>
      <c r="P72" s="83"/>
      <c r="Q72" s="83"/>
      <c r="R72" s="83"/>
      <c r="S72" s="83"/>
      <c r="T72" s="83"/>
      <c r="U72" s="83"/>
      <c r="V72" s="83"/>
      <c r="W72" s="83"/>
      <c r="X72" s="83"/>
      <c r="Y72" s="83"/>
      <c r="Z72" s="83"/>
      <c r="AA72" s="83"/>
      <c r="AB72" s="83"/>
      <c r="AC72" s="83"/>
      <c r="AD72" s="83"/>
      <c r="AE72" s="83"/>
      <c r="AF72" s="83"/>
      <c r="AG72" s="83"/>
      <c r="AH72" s="83"/>
      <c r="AI72" s="83"/>
      <c r="AJ72" s="83"/>
      <c r="AK72" s="83"/>
      <c r="AL72" s="83"/>
    </row>
    <row r="73" spans="2:38" s="2" customFormat="1">
      <c r="B73" s="44"/>
      <c r="C73" s="48"/>
      <c r="D73" s="47"/>
      <c r="E73" s="41"/>
      <c r="M73" s="83"/>
      <c r="N73" s="83"/>
      <c r="O73" s="83"/>
      <c r="P73" s="83"/>
      <c r="Q73" s="83"/>
      <c r="R73" s="83"/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83"/>
      <c r="AH73" s="83"/>
      <c r="AI73" s="83"/>
      <c r="AJ73" s="83"/>
      <c r="AK73" s="83"/>
      <c r="AL73" s="83"/>
    </row>
    <row r="74" spans="2:38" s="2" customFormat="1">
      <c r="B74" s="44"/>
      <c r="C74" s="48"/>
      <c r="D74" s="47"/>
      <c r="E74" s="41"/>
      <c r="M74" s="83"/>
      <c r="N74" s="83"/>
      <c r="O74" s="83"/>
      <c r="P74" s="83"/>
      <c r="Q74" s="83"/>
      <c r="R74" s="83"/>
      <c r="S74" s="83"/>
      <c r="T74" s="83"/>
      <c r="U74" s="83"/>
      <c r="V74" s="83"/>
      <c r="W74" s="83"/>
      <c r="X74" s="83"/>
      <c r="Y74" s="83"/>
      <c r="Z74" s="83"/>
      <c r="AA74" s="83"/>
      <c r="AB74" s="83"/>
      <c r="AC74" s="83"/>
      <c r="AD74" s="83"/>
      <c r="AE74" s="83"/>
      <c r="AF74" s="83"/>
      <c r="AG74" s="83"/>
      <c r="AH74" s="83"/>
      <c r="AI74" s="83"/>
      <c r="AJ74" s="83"/>
      <c r="AK74" s="83"/>
      <c r="AL74" s="83"/>
    </row>
    <row r="75" spans="2:38" s="2" customFormat="1">
      <c r="B75" s="44"/>
      <c r="C75" s="48"/>
      <c r="D75" s="47"/>
      <c r="E75" s="41"/>
      <c r="M75" s="83"/>
      <c r="N75" s="83"/>
      <c r="O75" s="83"/>
      <c r="P75" s="83"/>
      <c r="Q75" s="83"/>
      <c r="R75" s="83"/>
      <c r="S75" s="83"/>
      <c r="T75" s="83"/>
      <c r="U75" s="83"/>
      <c r="V75" s="83"/>
      <c r="W75" s="83"/>
      <c r="X75" s="83"/>
      <c r="Y75" s="83"/>
      <c r="Z75" s="83"/>
      <c r="AA75" s="83"/>
      <c r="AB75" s="83"/>
      <c r="AC75" s="83"/>
      <c r="AD75" s="83"/>
      <c r="AE75" s="83"/>
      <c r="AF75" s="83"/>
      <c r="AG75" s="83"/>
      <c r="AH75" s="83"/>
      <c r="AI75" s="83"/>
      <c r="AJ75" s="83"/>
      <c r="AK75" s="83"/>
      <c r="AL75" s="83"/>
    </row>
    <row r="76" spans="2:38" s="2" customFormat="1">
      <c r="B76" s="44"/>
      <c r="C76" s="48"/>
      <c r="D76" s="47"/>
      <c r="E76" s="41"/>
      <c r="M76" s="83"/>
      <c r="N76" s="83"/>
      <c r="O76" s="83"/>
      <c r="P76" s="83"/>
      <c r="Q76" s="83"/>
      <c r="R76" s="83"/>
      <c r="S76" s="83"/>
      <c r="T76" s="83"/>
      <c r="U76" s="83"/>
      <c r="V76" s="83"/>
      <c r="W76" s="83"/>
      <c r="X76" s="83"/>
      <c r="Y76" s="83"/>
      <c r="Z76" s="83"/>
      <c r="AA76" s="83"/>
      <c r="AB76" s="83"/>
      <c r="AC76" s="83"/>
      <c r="AD76" s="83"/>
      <c r="AE76" s="83"/>
      <c r="AF76" s="83"/>
      <c r="AG76" s="83"/>
      <c r="AH76" s="83"/>
      <c r="AI76" s="83"/>
      <c r="AJ76" s="83"/>
      <c r="AK76" s="83"/>
      <c r="AL76" s="83"/>
    </row>
    <row r="77" spans="2:38" s="2" customFormat="1">
      <c r="B77" s="44"/>
      <c r="C77" s="48"/>
      <c r="D77" s="47"/>
      <c r="E77" s="41"/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  <c r="AI77" s="83"/>
      <c r="AJ77" s="83"/>
      <c r="AK77" s="83"/>
      <c r="AL77" s="83"/>
    </row>
    <row r="78" spans="2:38" s="2" customFormat="1">
      <c r="B78" s="44"/>
      <c r="C78" s="48"/>
      <c r="D78" s="47"/>
      <c r="E78" s="41"/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  <c r="AI78" s="83"/>
      <c r="AJ78" s="83"/>
      <c r="AK78" s="83"/>
      <c r="AL78" s="83"/>
    </row>
    <row r="79" spans="2:38" s="2" customFormat="1">
      <c r="B79" s="44"/>
      <c r="C79" s="48"/>
      <c r="D79" s="47"/>
      <c r="E79" s="41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  <c r="AI79" s="83"/>
      <c r="AJ79" s="83"/>
      <c r="AK79" s="83"/>
      <c r="AL79" s="83"/>
    </row>
    <row r="80" spans="2:38" s="2" customFormat="1">
      <c r="B80" s="44"/>
      <c r="C80" s="48"/>
      <c r="D80" s="47"/>
      <c r="E80" s="41"/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  <c r="AI80" s="83"/>
      <c r="AJ80" s="83"/>
      <c r="AK80" s="83"/>
      <c r="AL80" s="83"/>
    </row>
    <row r="81" spans="2:38" s="2" customFormat="1">
      <c r="B81" s="44"/>
      <c r="C81" s="48"/>
      <c r="D81" s="47"/>
      <c r="E81" s="41"/>
      <c r="M81" s="83"/>
      <c r="N81" s="83"/>
      <c r="O81" s="83"/>
      <c r="P81" s="83"/>
      <c r="Q81" s="83"/>
      <c r="R81" s="83"/>
      <c r="S81" s="83"/>
      <c r="T81" s="83"/>
      <c r="U81" s="83"/>
      <c r="V81" s="83"/>
      <c r="W81" s="83"/>
      <c r="X81" s="83"/>
      <c r="Y81" s="83"/>
      <c r="Z81" s="83"/>
      <c r="AA81" s="83"/>
      <c r="AB81" s="83"/>
      <c r="AC81" s="83"/>
      <c r="AD81" s="83"/>
      <c r="AE81" s="83"/>
      <c r="AF81" s="83"/>
      <c r="AG81" s="83"/>
      <c r="AH81" s="83"/>
      <c r="AI81" s="83"/>
      <c r="AJ81" s="83"/>
      <c r="AK81" s="83"/>
      <c r="AL81" s="83"/>
    </row>
    <row r="82" spans="2:38" s="2" customFormat="1">
      <c r="B82" s="44"/>
      <c r="C82" s="48"/>
      <c r="D82" s="47"/>
      <c r="E82" s="41"/>
      <c r="M82" s="83"/>
      <c r="N82" s="83"/>
      <c r="O82" s="83"/>
      <c r="P82" s="83"/>
      <c r="Q82" s="83"/>
      <c r="R82" s="83"/>
      <c r="S82" s="83"/>
      <c r="T82" s="83"/>
      <c r="U82" s="83"/>
      <c r="V82" s="83"/>
      <c r="W82" s="83"/>
      <c r="X82" s="83"/>
      <c r="Y82" s="83"/>
      <c r="Z82" s="83"/>
      <c r="AA82" s="83"/>
      <c r="AB82" s="83"/>
      <c r="AC82" s="83"/>
      <c r="AD82" s="83"/>
      <c r="AE82" s="83"/>
      <c r="AF82" s="83"/>
      <c r="AG82" s="83"/>
      <c r="AH82" s="83"/>
      <c r="AI82" s="83"/>
      <c r="AJ82" s="83"/>
      <c r="AK82" s="83"/>
      <c r="AL82" s="83"/>
    </row>
    <row r="83" spans="2:38" s="2" customFormat="1">
      <c r="B83" s="44"/>
      <c r="C83" s="48"/>
      <c r="D83" s="47"/>
      <c r="E83" s="41"/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  <c r="AI83" s="83"/>
      <c r="AJ83" s="83"/>
      <c r="AK83" s="83"/>
      <c r="AL83" s="83"/>
    </row>
    <row r="84" spans="2:38" s="2" customFormat="1">
      <c r="B84" s="44"/>
      <c r="C84" s="48"/>
      <c r="D84" s="47"/>
      <c r="E84" s="41"/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3"/>
      <c r="Z84" s="83"/>
      <c r="AA84" s="83"/>
      <c r="AB84" s="83"/>
      <c r="AC84" s="83"/>
      <c r="AD84" s="83"/>
      <c r="AE84" s="83"/>
      <c r="AF84" s="83"/>
      <c r="AG84" s="83"/>
      <c r="AH84" s="83"/>
      <c r="AI84" s="83"/>
      <c r="AJ84" s="83"/>
      <c r="AK84" s="83"/>
      <c r="AL84" s="83"/>
    </row>
    <row r="85" spans="2:38" s="2" customFormat="1">
      <c r="B85" s="47"/>
      <c r="C85" s="48"/>
      <c r="D85" s="47"/>
      <c r="E85" s="41"/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83"/>
      <c r="AG85" s="83"/>
      <c r="AH85" s="83"/>
      <c r="AI85" s="83"/>
      <c r="AJ85" s="83"/>
      <c r="AK85" s="83"/>
      <c r="AL85" s="83"/>
    </row>
    <row r="86" spans="2:38" s="2" customFormat="1">
      <c r="B86" s="47"/>
      <c r="C86" s="48"/>
      <c r="D86" s="47"/>
      <c r="E86" s="41"/>
      <c r="M86" s="83"/>
      <c r="N86" s="83"/>
      <c r="O86" s="83"/>
      <c r="P86" s="83"/>
      <c r="Q86" s="83"/>
      <c r="R86" s="83"/>
      <c r="S86" s="83"/>
      <c r="T86" s="83"/>
      <c r="U86" s="83"/>
      <c r="V86" s="83"/>
      <c r="W86" s="83"/>
      <c r="X86" s="83"/>
      <c r="Y86" s="83"/>
      <c r="Z86" s="83"/>
      <c r="AA86" s="83"/>
      <c r="AB86" s="83"/>
      <c r="AC86" s="83"/>
      <c r="AD86" s="83"/>
      <c r="AE86" s="83"/>
      <c r="AF86" s="83"/>
      <c r="AG86" s="83"/>
      <c r="AH86" s="83"/>
      <c r="AI86" s="83"/>
      <c r="AJ86" s="83"/>
      <c r="AK86" s="83"/>
      <c r="AL86" s="83"/>
    </row>
    <row r="87" spans="2:38" s="2" customFormat="1">
      <c r="B87" s="47"/>
      <c r="C87" s="48"/>
      <c r="D87" s="47"/>
      <c r="E87" s="41"/>
      <c r="M87" s="83"/>
      <c r="N87" s="83"/>
      <c r="O87" s="83"/>
      <c r="P87" s="83"/>
      <c r="Q87" s="83"/>
      <c r="R87" s="83"/>
      <c r="S87" s="83"/>
      <c r="T87" s="83"/>
      <c r="U87" s="83"/>
      <c r="V87" s="83"/>
      <c r="W87" s="83"/>
      <c r="X87" s="83"/>
      <c r="Y87" s="83"/>
      <c r="Z87" s="83"/>
      <c r="AA87" s="83"/>
      <c r="AB87" s="83"/>
      <c r="AC87" s="83"/>
      <c r="AD87" s="83"/>
      <c r="AE87" s="83"/>
      <c r="AF87" s="83"/>
      <c r="AG87" s="83"/>
      <c r="AH87" s="83"/>
      <c r="AI87" s="83"/>
      <c r="AJ87" s="83"/>
      <c r="AK87" s="83"/>
      <c r="AL87" s="83"/>
    </row>
    <row r="88" spans="2:38" s="2" customFormat="1">
      <c r="B88" s="12"/>
      <c r="D88" s="43"/>
      <c r="E88" s="41"/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  <c r="AI88" s="83"/>
      <c r="AJ88" s="83"/>
      <c r="AK88" s="83"/>
      <c r="AL88" s="83"/>
    </row>
    <row r="89" spans="2:38" s="2" customFormat="1">
      <c r="B89" s="12"/>
      <c r="D89" s="43"/>
      <c r="E89" s="41"/>
      <c r="M89" s="83"/>
      <c r="N89" s="83"/>
      <c r="O89" s="83"/>
      <c r="P89" s="83"/>
      <c r="Q89" s="83"/>
      <c r="R89" s="83"/>
      <c r="S89" s="83"/>
      <c r="T89" s="83"/>
      <c r="U89" s="83"/>
      <c r="V89" s="83"/>
      <c r="W89" s="83"/>
      <c r="X89" s="83"/>
      <c r="Y89" s="83"/>
      <c r="Z89" s="83"/>
      <c r="AA89" s="83"/>
      <c r="AB89" s="83"/>
      <c r="AC89" s="83"/>
      <c r="AD89" s="83"/>
      <c r="AE89" s="83"/>
      <c r="AF89" s="83"/>
      <c r="AG89" s="83"/>
      <c r="AH89" s="83"/>
      <c r="AI89" s="83"/>
      <c r="AJ89" s="83"/>
      <c r="AK89" s="83"/>
      <c r="AL89" s="83"/>
    </row>
    <row r="90" spans="2:38" s="2" customFormat="1">
      <c r="B90" s="12"/>
      <c r="D90" s="43"/>
      <c r="E90" s="41"/>
      <c r="M90" s="83"/>
      <c r="N90" s="83"/>
      <c r="O90" s="83"/>
      <c r="P90" s="83"/>
      <c r="Q90" s="83"/>
      <c r="R90" s="83"/>
      <c r="S90" s="83"/>
      <c r="T90" s="83"/>
      <c r="U90" s="83"/>
      <c r="V90" s="83"/>
      <c r="W90" s="83"/>
      <c r="X90" s="83"/>
      <c r="Y90" s="83"/>
      <c r="Z90" s="83"/>
      <c r="AA90" s="83"/>
      <c r="AB90" s="83"/>
      <c r="AC90" s="83"/>
      <c r="AD90" s="83"/>
      <c r="AE90" s="83"/>
      <c r="AF90" s="83"/>
      <c r="AG90" s="83"/>
      <c r="AH90" s="83"/>
      <c r="AI90" s="83"/>
      <c r="AJ90" s="83"/>
      <c r="AK90" s="83"/>
      <c r="AL90" s="83"/>
    </row>
    <row r="91" spans="2:38" s="2" customFormat="1">
      <c r="B91" s="12"/>
      <c r="D91" s="43"/>
      <c r="E91" s="41"/>
      <c r="M91" s="83"/>
      <c r="N91" s="83"/>
      <c r="O91" s="83"/>
      <c r="P91" s="83"/>
      <c r="Q91" s="83"/>
      <c r="R91" s="83"/>
      <c r="S91" s="83"/>
      <c r="T91" s="83"/>
      <c r="U91" s="83"/>
      <c r="V91" s="83"/>
      <c r="W91" s="83"/>
      <c r="X91" s="83"/>
      <c r="Y91" s="83"/>
      <c r="Z91" s="83"/>
      <c r="AA91" s="83"/>
      <c r="AB91" s="83"/>
      <c r="AC91" s="83"/>
      <c r="AD91" s="83"/>
      <c r="AE91" s="83"/>
      <c r="AF91" s="83"/>
      <c r="AG91" s="83"/>
      <c r="AH91" s="83"/>
      <c r="AI91" s="83"/>
      <c r="AJ91" s="83"/>
      <c r="AK91" s="83"/>
      <c r="AL91" s="83"/>
    </row>
    <row r="92" spans="2:38" s="2" customFormat="1">
      <c r="B92" s="12"/>
      <c r="D92" s="43"/>
      <c r="E92" s="41"/>
      <c r="M92" s="83"/>
      <c r="N92" s="83"/>
      <c r="O92" s="83"/>
      <c r="P92" s="83"/>
      <c r="Q92" s="83"/>
      <c r="R92" s="83"/>
      <c r="S92" s="83"/>
      <c r="T92" s="83"/>
      <c r="U92" s="83"/>
      <c r="V92" s="83"/>
      <c r="W92" s="83"/>
      <c r="X92" s="83"/>
      <c r="Y92" s="83"/>
      <c r="Z92" s="83"/>
      <c r="AA92" s="83"/>
      <c r="AB92" s="83"/>
      <c r="AC92" s="83"/>
      <c r="AD92" s="83"/>
      <c r="AE92" s="83"/>
      <c r="AF92" s="83"/>
      <c r="AG92" s="83"/>
      <c r="AH92" s="83"/>
      <c r="AI92" s="83"/>
      <c r="AJ92" s="83"/>
      <c r="AK92" s="83"/>
      <c r="AL92" s="83"/>
    </row>
    <row r="93" spans="2:38" s="2" customFormat="1">
      <c r="B93" s="12"/>
      <c r="D93" s="43"/>
      <c r="E93" s="41"/>
      <c r="M93" s="83"/>
      <c r="N93" s="83"/>
      <c r="O93" s="83"/>
      <c r="P93" s="83"/>
      <c r="Q93" s="83"/>
      <c r="R93" s="83"/>
      <c r="S93" s="83"/>
      <c r="T93" s="83"/>
      <c r="U93" s="83"/>
      <c r="V93" s="83"/>
      <c r="W93" s="83"/>
      <c r="X93" s="83"/>
      <c r="Y93" s="83"/>
      <c r="Z93" s="83"/>
      <c r="AA93" s="83"/>
      <c r="AB93" s="83"/>
      <c r="AC93" s="83"/>
      <c r="AD93" s="83"/>
      <c r="AE93" s="83"/>
      <c r="AF93" s="83"/>
      <c r="AG93" s="83"/>
      <c r="AH93" s="83"/>
      <c r="AI93" s="83"/>
      <c r="AJ93" s="83"/>
      <c r="AK93" s="83"/>
      <c r="AL93" s="83"/>
    </row>
    <row r="94" spans="2:38" s="2" customFormat="1">
      <c r="B94" s="12"/>
      <c r="D94" s="43"/>
      <c r="E94" s="41"/>
      <c r="M94" s="83"/>
      <c r="N94" s="83"/>
      <c r="O94" s="83"/>
      <c r="P94" s="83"/>
      <c r="Q94" s="83"/>
      <c r="R94" s="83"/>
      <c r="S94" s="83"/>
      <c r="T94" s="83"/>
      <c r="U94" s="83"/>
      <c r="V94" s="83"/>
      <c r="W94" s="83"/>
      <c r="X94" s="83"/>
      <c r="Y94" s="83"/>
      <c r="Z94" s="83"/>
      <c r="AA94" s="83"/>
      <c r="AB94" s="83"/>
      <c r="AC94" s="83"/>
      <c r="AD94" s="83"/>
      <c r="AE94" s="83"/>
      <c r="AF94" s="83"/>
      <c r="AG94" s="83"/>
      <c r="AH94" s="83"/>
      <c r="AI94" s="83"/>
      <c r="AJ94" s="83"/>
      <c r="AK94" s="83"/>
      <c r="AL94" s="83"/>
    </row>
    <row r="95" spans="2:38" s="2" customFormat="1">
      <c r="B95" s="12"/>
      <c r="D95" s="43"/>
      <c r="E95" s="41"/>
      <c r="M95" s="83"/>
      <c r="N95" s="83"/>
      <c r="O95" s="83"/>
      <c r="P95" s="83"/>
      <c r="Q95" s="83"/>
      <c r="R95" s="83"/>
      <c r="S95" s="83"/>
      <c r="T95" s="83"/>
      <c r="U95" s="83"/>
      <c r="V95" s="83"/>
      <c r="W95" s="83"/>
      <c r="X95" s="83"/>
      <c r="Y95" s="83"/>
      <c r="Z95" s="83"/>
      <c r="AA95" s="83"/>
      <c r="AB95" s="83"/>
      <c r="AC95" s="83"/>
      <c r="AD95" s="83"/>
      <c r="AE95" s="83"/>
      <c r="AF95" s="83"/>
      <c r="AG95" s="83"/>
      <c r="AH95" s="83"/>
      <c r="AI95" s="83"/>
      <c r="AJ95" s="83"/>
      <c r="AK95" s="83"/>
      <c r="AL95" s="83"/>
    </row>
    <row r="96" spans="2:38" s="2" customFormat="1">
      <c r="B96" s="12"/>
      <c r="D96" s="43"/>
      <c r="E96" s="41"/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83"/>
      <c r="X96" s="83"/>
      <c r="Y96" s="83"/>
      <c r="Z96" s="83"/>
      <c r="AA96" s="83"/>
      <c r="AB96" s="83"/>
      <c r="AC96" s="83"/>
      <c r="AD96" s="83"/>
      <c r="AE96" s="83"/>
      <c r="AF96" s="83"/>
      <c r="AG96" s="83"/>
      <c r="AH96" s="83"/>
      <c r="AI96" s="83"/>
      <c r="AJ96" s="83"/>
      <c r="AK96" s="83"/>
      <c r="AL96" s="83"/>
    </row>
    <row r="97" spans="2:38" s="2" customFormat="1">
      <c r="B97" s="12"/>
      <c r="D97" s="43"/>
      <c r="E97" s="41"/>
      <c r="M97" s="83"/>
      <c r="N97" s="83"/>
      <c r="O97" s="83"/>
      <c r="P97" s="83"/>
      <c r="Q97" s="83"/>
      <c r="R97" s="83"/>
      <c r="S97" s="83"/>
      <c r="T97" s="83"/>
      <c r="U97" s="83"/>
      <c r="V97" s="83"/>
      <c r="W97" s="83"/>
      <c r="X97" s="83"/>
      <c r="Y97" s="83"/>
      <c r="Z97" s="83"/>
      <c r="AA97" s="83"/>
      <c r="AB97" s="83"/>
      <c r="AC97" s="83"/>
      <c r="AD97" s="83"/>
      <c r="AE97" s="83"/>
      <c r="AF97" s="83"/>
      <c r="AG97" s="83"/>
      <c r="AH97" s="83"/>
      <c r="AI97" s="83"/>
      <c r="AJ97" s="83"/>
      <c r="AK97" s="83"/>
      <c r="AL97" s="83"/>
    </row>
    <row r="98" spans="2:38" s="2" customFormat="1">
      <c r="B98" s="12"/>
      <c r="D98" s="43"/>
      <c r="E98" s="41"/>
      <c r="M98" s="83"/>
      <c r="N98" s="83"/>
      <c r="O98" s="83"/>
      <c r="P98" s="83"/>
      <c r="Q98" s="83"/>
      <c r="R98" s="83"/>
      <c r="S98" s="83"/>
      <c r="T98" s="83"/>
      <c r="U98" s="83"/>
      <c r="V98" s="83"/>
      <c r="W98" s="83"/>
      <c r="X98" s="83"/>
      <c r="Y98" s="83"/>
      <c r="Z98" s="83"/>
      <c r="AA98" s="83"/>
      <c r="AB98" s="83"/>
      <c r="AC98" s="83"/>
      <c r="AD98" s="83"/>
      <c r="AE98" s="83"/>
      <c r="AF98" s="83"/>
      <c r="AG98" s="83"/>
      <c r="AH98" s="83"/>
      <c r="AI98" s="83"/>
      <c r="AJ98" s="83"/>
      <c r="AK98" s="83"/>
      <c r="AL98" s="83"/>
    </row>
    <row r="99" spans="2:38" s="2" customFormat="1">
      <c r="B99" s="12"/>
      <c r="D99" s="43"/>
      <c r="E99" s="41"/>
      <c r="M99" s="83"/>
      <c r="N99" s="83"/>
      <c r="O99" s="83"/>
      <c r="P99" s="83"/>
      <c r="Q99" s="83"/>
      <c r="R99" s="83"/>
      <c r="S99" s="83"/>
      <c r="T99" s="83"/>
      <c r="U99" s="83"/>
      <c r="V99" s="83"/>
      <c r="W99" s="83"/>
      <c r="X99" s="83"/>
      <c r="Y99" s="83"/>
      <c r="Z99" s="83"/>
      <c r="AA99" s="83"/>
      <c r="AB99" s="83"/>
      <c r="AC99" s="83"/>
      <c r="AD99" s="83"/>
      <c r="AE99" s="83"/>
      <c r="AF99" s="83"/>
      <c r="AG99" s="83"/>
      <c r="AH99" s="83"/>
      <c r="AI99" s="83"/>
      <c r="AJ99" s="83"/>
      <c r="AK99" s="83"/>
      <c r="AL99" s="83"/>
    </row>
    <row r="100" spans="2:38" s="2" customFormat="1">
      <c r="B100" s="12"/>
      <c r="D100" s="43"/>
      <c r="E100" s="41"/>
      <c r="M100" s="83"/>
      <c r="N100" s="83"/>
      <c r="O100" s="83"/>
      <c r="P100" s="83"/>
      <c r="Q100" s="83"/>
      <c r="R100" s="83"/>
      <c r="S100" s="83"/>
      <c r="T100" s="83"/>
      <c r="U100" s="83"/>
      <c r="V100" s="83"/>
      <c r="W100" s="83"/>
      <c r="X100" s="83"/>
      <c r="Y100" s="83"/>
      <c r="Z100" s="83"/>
      <c r="AA100" s="83"/>
      <c r="AB100" s="83"/>
      <c r="AC100" s="83"/>
      <c r="AD100" s="83"/>
      <c r="AE100" s="83"/>
      <c r="AF100" s="83"/>
      <c r="AG100" s="83"/>
      <c r="AH100" s="83"/>
      <c r="AI100" s="83"/>
      <c r="AJ100" s="83"/>
      <c r="AK100" s="83"/>
      <c r="AL100" s="83"/>
    </row>
    <row r="101" spans="2:38" s="2" customFormat="1">
      <c r="B101" s="12"/>
      <c r="D101" s="43"/>
      <c r="E101" s="41"/>
      <c r="M101" s="83"/>
      <c r="N101" s="83"/>
      <c r="O101" s="83"/>
      <c r="P101" s="83"/>
      <c r="Q101" s="83"/>
      <c r="R101" s="83"/>
      <c r="S101" s="83"/>
      <c r="T101" s="83"/>
      <c r="U101" s="83"/>
      <c r="V101" s="83"/>
      <c r="W101" s="83"/>
      <c r="X101" s="83"/>
      <c r="Y101" s="83"/>
      <c r="Z101" s="83"/>
      <c r="AA101" s="83"/>
      <c r="AB101" s="83"/>
      <c r="AC101" s="83"/>
      <c r="AD101" s="83"/>
      <c r="AE101" s="83"/>
      <c r="AF101" s="83"/>
      <c r="AG101" s="83"/>
      <c r="AH101" s="83"/>
      <c r="AI101" s="83"/>
      <c r="AJ101" s="83"/>
      <c r="AK101" s="83"/>
      <c r="AL101" s="83"/>
    </row>
    <row r="102" spans="2:38" s="2" customFormat="1">
      <c r="B102" s="12"/>
      <c r="D102" s="43"/>
      <c r="E102" s="41"/>
      <c r="M102" s="83"/>
      <c r="N102" s="83"/>
      <c r="O102" s="83"/>
      <c r="P102" s="83"/>
      <c r="Q102" s="83"/>
      <c r="R102" s="83"/>
      <c r="S102" s="83"/>
      <c r="T102" s="83"/>
      <c r="U102" s="83"/>
      <c r="V102" s="83"/>
      <c r="W102" s="83"/>
      <c r="X102" s="83"/>
      <c r="Y102" s="83"/>
      <c r="Z102" s="83"/>
      <c r="AA102" s="83"/>
      <c r="AB102" s="83"/>
      <c r="AC102" s="83"/>
      <c r="AD102" s="83"/>
      <c r="AE102" s="83"/>
      <c r="AF102" s="83"/>
      <c r="AG102" s="83"/>
      <c r="AH102" s="83"/>
      <c r="AI102" s="83"/>
      <c r="AJ102" s="83"/>
      <c r="AK102" s="83"/>
      <c r="AL102" s="83"/>
    </row>
    <row r="103" spans="2:38" s="2" customFormat="1">
      <c r="B103" s="12"/>
      <c r="D103" s="43"/>
      <c r="E103" s="41"/>
      <c r="M103" s="83"/>
      <c r="N103" s="83"/>
      <c r="O103" s="83"/>
      <c r="P103" s="83"/>
      <c r="Q103" s="83"/>
      <c r="R103" s="83"/>
      <c r="S103" s="83"/>
      <c r="T103" s="83"/>
      <c r="U103" s="83"/>
      <c r="V103" s="83"/>
      <c r="W103" s="83"/>
      <c r="X103" s="83"/>
      <c r="Y103" s="83"/>
      <c r="Z103" s="83"/>
      <c r="AA103" s="83"/>
      <c r="AB103" s="83"/>
      <c r="AC103" s="83"/>
      <c r="AD103" s="83"/>
      <c r="AE103" s="83"/>
      <c r="AF103" s="83"/>
      <c r="AG103" s="83"/>
      <c r="AH103" s="83"/>
      <c r="AI103" s="83"/>
      <c r="AJ103" s="83"/>
      <c r="AK103" s="83"/>
      <c r="AL103" s="83"/>
    </row>
    <row r="104" spans="2:38" s="2" customFormat="1">
      <c r="B104" s="12"/>
      <c r="D104" s="43"/>
      <c r="E104" s="41"/>
      <c r="M104" s="83"/>
      <c r="N104" s="83"/>
      <c r="O104" s="83"/>
      <c r="P104" s="83"/>
      <c r="Q104" s="83"/>
      <c r="R104" s="83"/>
      <c r="S104" s="83"/>
      <c r="T104" s="83"/>
      <c r="U104" s="83"/>
      <c r="V104" s="83"/>
      <c r="W104" s="83"/>
      <c r="X104" s="83"/>
      <c r="Y104" s="83"/>
      <c r="Z104" s="83"/>
      <c r="AA104" s="83"/>
      <c r="AB104" s="83"/>
      <c r="AC104" s="83"/>
      <c r="AD104" s="83"/>
      <c r="AE104" s="83"/>
      <c r="AF104" s="83"/>
      <c r="AG104" s="83"/>
      <c r="AH104" s="83"/>
      <c r="AI104" s="83"/>
      <c r="AJ104" s="83"/>
      <c r="AK104" s="83"/>
      <c r="AL104" s="83"/>
    </row>
    <row r="105" spans="2:38" s="2" customFormat="1">
      <c r="B105" s="12"/>
      <c r="D105" s="43"/>
      <c r="E105" s="41"/>
      <c r="M105" s="83"/>
      <c r="N105" s="83"/>
      <c r="O105" s="83"/>
      <c r="P105" s="83"/>
      <c r="Q105" s="83"/>
      <c r="R105" s="83"/>
      <c r="S105" s="83"/>
      <c r="T105" s="83"/>
      <c r="U105" s="83"/>
      <c r="V105" s="83"/>
      <c r="W105" s="83"/>
      <c r="X105" s="83"/>
      <c r="Y105" s="83"/>
      <c r="Z105" s="83"/>
      <c r="AA105" s="83"/>
      <c r="AB105" s="83"/>
      <c r="AC105" s="83"/>
      <c r="AD105" s="83"/>
      <c r="AE105" s="83"/>
      <c r="AF105" s="83"/>
      <c r="AG105" s="83"/>
      <c r="AH105" s="83"/>
      <c r="AI105" s="83"/>
      <c r="AJ105" s="83"/>
      <c r="AK105" s="83"/>
      <c r="AL105" s="83"/>
    </row>
    <row r="106" spans="2:38" s="2" customFormat="1">
      <c r="B106" s="12"/>
      <c r="D106" s="43"/>
      <c r="E106" s="41"/>
      <c r="M106" s="83"/>
      <c r="N106" s="83"/>
      <c r="O106" s="83"/>
      <c r="P106" s="83"/>
      <c r="Q106" s="83"/>
      <c r="R106" s="83"/>
      <c r="S106" s="83"/>
      <c r="T106" s="83"/>
      <c r="U106" s="83"/>
      <c r="V106" s="83"/>
      <c r="W106" s="83"/>
      <c r="X106" s="83"/>
      <c r="Y106" s="83"/>
      <c r="Z106" s="83"/>
      <c r="AA106" s="83"/>
      <c r="AB106" s="83"/>
      <c r="AC106" s="83"/>
      <c r="AD106" s="83"/>
      <c r="AE106" s="83"/>
      <c r="AF106" s="83"/>
      <c r="AG106" s="83"/>
      <c r="AH106" s="83"/>
      <c r="AI106" s="83"/>
      <c r="AJ106" s="83"/>
      <c r="AK106" s="83"/>
      <c r="AL106" s="83"/>
    </row>
    <row r="107" spans="2:38" s="2" customFormat="1">
      <c r="B107" s="12"/>
      <c r="D107" s="43"/>
      <c r="E107" s="41"/>
      <c r="M107" s="83"/>
      <c r="N107" s="83"/>
      <c r="O107" s="83"/>
      <c r="P107" s="83"/>
      <c r="Q107" s="83"/>
      <c r="R107" s="83"/>
      <c r="S107" s="83"/>
      <c r="T107" s="83"/>
      <c r="U107" s="83"/>
      <c r="V107" s="83"/>
      <c r="W107" s="83"/>
      <c r="X107" s="83"/>
      <c r="Y107" s="83"/>
      <c r="Z107" s="83"/>
      <c r="AA107" s="83"/>
      <c r="AB107" s="83"/>
      <c r="AC107" s="83"/>
      <c r="AD107" s="83"/>
      <c r="AE107" s="83"/>
      <c r="AF107" s="83"/>
      <c r="AG107" s="83"/>
      <c r="AH107" s="83"/>
      <c r="AI107" s="83"/>
      <c r="AJ107" s="83"/>
      <c r="AK107" s="83"/>
      <c r="AL107" s="83"/>
    </row>
    <row r="108" spans="2:38" s="2" customFormat="1">
      <c r="B108" s="12"/>
      <c r="D108" s="43"/>
      <c r="E108" s="41"/>
      <c r="M108" s="83"/>
      <c r="N108" s="83"/>
      <c r="O108" s="83"/>
      <c r="P108" s="83"/>
      <c r="Q108" s="83"/>
      <c r="R108" s="83"/>
      <c r="S108" s="83"/>
      <c r="T108" s="83"/>
      <c r="U108" s="83"/>
      <c r="V108" s="83"/>
      <c r="W108" s="83"/>
      <c r="X108" s="83"/>
      <c r="Y108" s="83"/>
      <c r="Z108" s="83"/>
      <c r="AA108" s="83"/>
      <c r="AB108" s="83"/>
      <c r="AC108" s="83"/>
      <c r="AD108" s="83"/>
      <c r="AE108" s="83"/>
      <c r="AF108" s="83"/>
      <c r="AG108" s="83"/>
      <c r="AH108" s="83"/>
      <c r="AI108" s="83"/>
      <c r="AJ108" s="83"/>
      <c r="AK108" s="83"/>
      <c r="AL108" s="83"/>
    </row>
    <row r="109" spans="2:38" s="2" customFormat="1">
      <c r="B109" s="12"/>
      <c r="D109" s="43"/>
      <c r="E109" s="41"/>
      <c r="M109" s="83"/>
      <c r="N109" s="83"/>
      <c r="O109" s="83"/>
      <c r="P109" s="83"/>
      <c r="Q109" s="83"/>
      <c r="R109" s="83"/>
      <c r="S109" s="83"/>
      <c r="T109" s="83"/>
      <c r="U109" s="83"/>
      <c r="V109" s="83"/>
      <c r="W109" s="83"/>
      <c r="X109" s="83"/>
      <c r="Y109" s="83"/>
      <c r="Z109" s="83"/>
      <c r="AA109" s="83"/>
      <c r="AB109" s="83"/>
      <c r="AC109" s="83"/>
      <c r="AD109" s="83"/>
      <c r="AE109" s="83"/>
      <c r="AF109" s="83"/>
      <c r="AG109" s="83"/>
      <c r="AH109" s="83"/>
      <c r="AI109" s="83"/>
      <c r="AJ109" s="83"/>
      <c r="AK109" s="83"/>
      <c r="AL109" s="83"/>
    </row>
    <row r="110" spans="2:38" s="2" customFormat="1">
      <c r="B110" s="12"/>
      <c r="D110" s="43"/>
      <c r="E110" s="41"/>
      <c r="M110" s="83"/>
      <c r="N110" s="83"/>
      <c r="O110" s="83"/>
      <c r="P110" s="83"/>
      <c r="Q110" s="83"/>
      <c r="R110" s="83"/>
      <c r="S110" s="83"/>
      <c r="T110" s="83"/>
      <c r="U110" s="83"/>
      <c r="V110" s="83"/>
      <c r="W110" s="83"/>
      <c r="X110" s="83"/>
      <c r="Y110" s="83"/>
      <c r="Z110" s="83"/>
      <c r="AA110" s="83"/>
      <c r="AB110" s="83"/>
      <c r="AC110" s="83"/>
      <c r="AD110" s="83"/>
      <c r="AE110" s="83"/>
      <c r="AF110" s="83"/>
      <c r="AG110" s="83"/>
      <c r="AH110" s="83"/>
      <c r="AI110" s="83"/>
      <c r="AJ110" s="83"/>
      <c r="AK110" s="83"/>
      <c r="AL110" s="83"/>
    </row>
    <row r="111" spans="2:38" s="2" customFormat="1">
      <c r="B111" s="12"/>
      <c r="D111" s="43"/>
      <c r="E111" s="41"/>
      <c r="M111" s="83"/>
      <c r="N111" s="83"/>
      <c r="O111" s="83"/>
      <c r="P111" s="83"/>
      <c r="Q111" s="83"/>
      <c r="R111" s="83"/>
      <c r="S111" s="83"/>
      <c r="T111" s="83"/>
      <c r="U111" s="83"/>
      <c r="V111" s="83"/>
      <c r="W111" s="83"/>
      <c r="X111" s="83"/>
      <c r="Y111" s="83"/>
      <c r="Z111" s="83"/>
      <c r="AA111" s="83"/>
      <c r="AB111" s="83"/>
      <c r="AC111" s="83"/>
      <c r="AD111" s="83"/>
      <c r="AE111" s="83"/>
      <c r="AF111" s="83"/>
      <c r="AG111" s="83"/>
      <c r="AH111" s="83"/>
      <c r="AI111" s="83"/>
      <c r="AJ111" s="83"/>
      <c r="AK111" s="83"/>
      <c r="AL111" s="83"/>
    </row>
    <row r="112" spans="2:38" s="2" customFormat="1">
      <c r="B112" s="12"/>
      <c r="D112" s="43"/>
      <c r="E112" s="41"/>
      <c r="M112" s="83"/>
      <c r="N112" s="83"/>
      <c r="O112" s="83"/>
      <c r="P112" s="83"/>
      <c r="Q112" s="83"/>
      <c r="R112" s="83"/>
      <c r="S112" s="83"/>
      <c r="T112" s="83"/>
      <c r="U112" s="83"/>
      <c r="V112" s="83"/>
      <c r="W112" s="83"/>
      <c r="X112" s="83"/>
      <c r="Y112" s="83"/>
      <c r="Z112" s="83"/>
      <c r="AA112" s="83"/>
      <c r="AB112" s="83"/>
      <c r="AC112" s="83"/>
      <c r="AD112" s="83"/>
      <c r="AE112" s="83"/>
      <c r="AF112" s="83"/>
      <c r="AG112" s="83"/>
      <c r="AH112" s="83"/>
      <c r="AI112" s="83"/>
      <c r="AJ112" s="83"/>
      <c r="AK112" s="83"/>
      <c r="AL112" s="83"/>
    </row>
    <row r="113" spans="2:38" s="2" customFormat="1">
      <c r="B113" s="12"/>
      <c r="D113" s="43"/>
      <c r="E113" s="41"/>
      <c r="M113" s="83"/>
      <c r="N113" s="83"/>
      <c r="O113" s="83"/>
      <c r="P113" s="83"/>
      <c r="Q113" s="83"/>
      <c r="R113" s="83"/>
      <c r="S113" s="83"/>
      <c r="T113" s="83"/>
      <c r="U113" s="83"/>
      <c r="V113" s="83"/>
      <c r="W113" s="83"/>
      <c r="X113" s="83"/>
      <c r="Y113" s="83"/>
      <c r="Z113" s="83"/>
      <c r="AA113" s="83"/>
      <c r="AB113" s="83"/>
      <c r="AC113" s="83"/>
      <c r="AD113" s="83"/>
      <c r="AE113" s="83"/>
      <c r="AF113" s="83"/>
      <c r="AG113" s="83"/>
      <c r="AH113" s="83"/>
      <c r="AI113" s="83"/>
      <c r="AJ113" s="83"/>
      <c r="AK113" s="83"/>
      <c r="AL113" s="83"/>
    </row>
    <row r="114" spans="2:38" s="2" customFormat="1">
      <c r="B114" s="12"/>
      <c r="D114" s="43"/>
      <c r="E114" s="41"/>
      <c r="M114" s="83"/>
      <c r="N114" s="83"/>
      <c r="O114" s="83"/>
      <c r="P114" s="83"/>
      <c r="Q114" s="83"/>
      <c r="R114" s="83"/>
      <c r="S114" s="83"/>
      <c r="T114" s="83"/>
      <c r="U114" s="83"/>
      <c r="V114" s="83"/>
      <c r="W114" s="83"/>
      <c r="X114" s="83"/>
      <c r="Y114" s="83"/>
      <c r="Z114" s="83"/>
      <c r="AA114" s="83"/>
      <c r="AB114" s="83"/>
      <c r="AC114" s="83"/>
      <c r="AD114" s="83"/>
      <c r="AE114" s="83"/>
      <c r="AF114" s="83"/>
      <c r="AG114" s="83"/>
      <c r="AH114" s="83"/>
      <c r="AI114" s="83"/>
      <c r="AJ114" s="83"/>
      <c r="AK114" s="83"/>
      <c r="AL114" s="83"/>
    </row>
    <row r="115" spans="2:38" s="2" customFormat="1">
      <c r="B115" s="12"/>
      <c r="D115" s="43"/>
      <c r="E115" s="41"/>
      <c r="M115" s="83"/>
      <c r="N115" s="83"/>
      <c r="O115" s="83"/>
      <c r="P115" s="83"/>
      <c r="Q115" s="83"/>
      <c r="R115" s="83"/>
      <c r="S115" s="83"/>
      <c r="T115" s="83"/>
      <c r="U115" s="83"/>
      <c r="V115" s="83"/>
      <c r="W115" s="83"/>
      <c r="X115" s="83"/>
      <c r="Y115" s="83"/>
      <c r="Z115" s="83"/>
      <c r="AA115" s="83"/>
      <c r="AB115" s="83"/>
      <c r="AC115" s="83"/>
      <c r="AD115" s="83"/>
      <c r="AE115" s="83"/>
      <c r="AF115" s="83"/>
      <c r="AG115" s="83"/>
      <c r="AH115" s="83"/>
      <c r="AI115" s="83"/>
      <c r="AJ115" s="83"/>
      <c r="AK115" s="83"/>
      <c r="AL115" s="83"/>
    </row>
    <row r="116" spans="2:38" s="2" customFormat="1">
      <c r="B116" s="12"/>
      <c r="D116" s="43"/>
      <c r="E116" s="41"/>
      <c r="M116" s="83"/>
      <c r="N116" s="83"/>
      <c r="O116" s="83"/>
      <c r="P116" s="83"/>
      <c r="Q116" s="83"/>
      <c r="R116" s="83"/>
      <c r="S116" s="83"/>
      <c r="T116" s="83"/>
      <c r="U116" s="83"/>
      <c r="V116" s="83"/>
      <c r="W116" s="83"/>
      <c r="X116" s="83"/>
      <c r="Y116" s="83"/>
      <c r="Z116" s="83"/>
      <c r="AA116" s="83"/>
      <c r="AB116" s="83"/>
      <c r="AC116" s="83"/>
      <c r="AD116" s="83"/>
      <c r="AE116" s="83"/>
      <c r="AF116" s="83"/>
      <c r="AG116" s="83"/>
      <c r="AH116" s="83"/>
      <c r="AI116" s="83"/>
      <c r="AJ116" s="83"/>
      <c r="AK116" s="83"/>
      <c r="AL116" s="83"/>
    </row>
    <row r="117" spans="2:38" s="2" customFormat="1">
      <c r="B117" s="12"/>
      <c r="D117" s="43"/>
      <c r="E117" s="41"/>
      <c r="M117" s="83"/>
      <c r="N117" s="83"/>
      <c r="O117" s="83"/>
      <c r="P117" s="83"/>
      <c r="Q117" s="83"/>
      <c r="R117" s="83"/>
      <c r="S117" s="83"/>
      <c r="T117" s="83"/>
      <c r="U117" s="83"/>
      <c r="V117" s="83"/>
      <c r="W117" s="83"/>
      <c r="X117" s="83"/>
      <c r="Y117" s="83"/>
      <c r="Z117" s="83"/>
      <c r="AA117" s="83"/>
      <c r="AB117" s="83"/>
      <c r="AC117" s="83"/>
      <c r="AD117" s="83"/>
      <c r="AE117" s="83"/>
      <c r="AF117" s="83"/>
      <c r="AG117" s="83"/>
      <c r="AH117" s="83"/>
      <c r="AI117" s="83"/>
      <c r="AJ117" s="83"/>
      <c r="AK117" s="83"/>
      <c r="AL117" s="83"/>
    </row>
    <row r="118" spans="2:38" s="2" customFormat="1">
      <c r="B118" s="12"/>
      <c r="D118" s="43"/>
      <c r="E118" s="41"/>
      <c r="M118" s="83"/>
      <c r="N118" s="83"/>
      <c r="O118" s="83"/>
      <c r="P118" s="83"/>
      <c r="Q118" s="83"/>
      <c r="R118" s="83"/>
      <c r="S118" s="83"/>
      <c r="T118" s="83"/>
      <c r="U118" s="83"/>
      <c r="V118" s="83"/>
      <c r="W118" s="83"/>
      <c r="X118" s="83"/>
      <c r="Y118" s="83"/>
      <c r="Z118" s="83"/>
      <c r="AA118" s="83"/>
      <c r="AB118" s="83"/>
      <c r="AC118" s="83"/>
      <c r="AD118" s="83"/>
      <c r="AE118" s="83"/>
      <c r="AF118" s="83"/>
      <c r="AG118" s="83"/>
      <c r="AH118" s="83"/>
      <c r="AI118" s="83"/>
      <c r="AJ118" s="83"/>
      <c r="AK118" s="83"/>
      <c r="AL118" s="83"/>
    </row>
    <row r="119" spans="2:38" s="2" customFormat="1">
      <c r="B119" s="12"/>
      <c r="D119" s="43"/>
      <c r="E119" s="41"/>
      <c r="M119" s="83"/>
      <c r="N119" s="83"/>
      <c r="O119" s="83"/>
      <c r="P119" s="83"/>
      <c r="Q119" s="83"/>
      <c r="R119" s="83"/>
      <c r="S119" s="83"/>
      <c r="T119" s="83"/>
      <c r="U119" s="83"/>
      <c r="V119" s="83"/>
      <c r="W119" s="83"/>
      <c r="X119" s="83"/>
      <c r="Y119" s="83"/>
      <c r="Z119" s="83"/>
      <c r="AA119" s="83"/>
      <c r="AB119" s="83"/>
      <c r="AC119" s="83"/>
      <c r="AD119" s="83"/>
      <c r="AE119" s="83"/>
      <c r="AF119" s="83"/>
      <c r="AG119" s="83"/>
      <c r="AH119" s="83"/>
      <c r="AI119" s="83"/>
      <c r="AJ119" s="83"/>
      <c r="AK119" s="83"/>
      <c r="AL119" s="83"/>
    </row>
    <row r="120" spans="2:38" s="2" customFormat="1">
      <c r="B120" s="12"/>
      <c r="D120" s="43"/>
      <c r="E120" s="41"/>
      <c r="M120" s="83"/>
      <c r="N120" s="83"/>
      <c r="O120" s="83"/>
      <c r="P120" s="83"/>
      <c r="Q120" s="83"/>
      <c r="R120" s="83"/>
      <c r="S120" s="83"/>
      <c r="T120" s="83"/>
      <c r="U120" s="83"/>
      <c r="V120" s="83"/>
      <c r="W120" s="83"/>
      <c r="X120" s="83"/>
      <c r="Y120" s="83"/>
      <c r="Z120" s="83"/>
      <c r="AA120" s="83"/>
      <c r="AB120" s="83"/>
      <c r="AC120" s="83"/>
      <c r="AD120" s="83"/>
      <c r="AE120" s="83"/>
      <c r="AF120" s="83"/>
      <c r="AG120" s="83"/>
      <c r="AH120" s="83"/>
      <c r="AI120" s="83"/>
      <c r="AJ120" s="83"/>
      <c r="AK120" s="83"/>
      <c r="AL120" s="83"/>
    </row>
    <row r="121" spans="2:38" s="2" customFormat="1">
      <c r="B121" s="12"/>
      <c r="D121" s="43"/>
      <c r="E121" s="41"/>
      <c r="M121" s="83"/>
      <c r="N121" s="83"/>
      <c r="O121" s="83"/>
      <c r="P121" s="83"/>
      <c r="Q121" s="83"/>
      <c r="R121" s="83"/>
      <c r="S121" s="83"/>
      <c r="T121" s="83"/>
      <c r="U121" s="83"/>
      <c r="V121" s="83"/>
      <c r="W121" s="83"/>
      <c r="X121" s="83"/>
      <c r="Y121" s="83"/>
      <c r="Z121" s="83"/>
      <c r="AA121" s="83"/>
      <c r="AB121" s="83"/>
      <c r="AC121" s="83"/>
      <c r="AD121" s="83"/>
      <c r="AE121" s="83"/>
      <c r="AF121" s="83"/>
      <c r="AG121" s="83"/>
      <c r="AH121" s="83"/>
      <c r="AI121" s="83"/>
      <c r="AJ121" s="83"/>
      <c r="AK121" s="83"/>
      <c r="AL121" s="83"/>
    </row>
    <row r="122" spans="2:38" s="2" customFormat="1">
      <c r="B122" s="12"/>
      <c r="D122" s="43"/>
      <c r="E122" s="41"/>
      <c r="M122" s="83"/>
      <c r="N122" s="83"/>
      <c r="O122" s="83"/>
      <c r="P122" s="83"/>
      <c r="Q122" s="83"/>
      <c r="R122" s="83"/>
      <c r="S122" s="83"/>
      <c r="T122" s="83"/>
      <c r="U122" s="83"/>
      <c r="V122" s="83"/>
      <c r="W122" s="83"/>
      <c r="X122" s="83"/>
      <c r="Y122" s="83"/>
      <c r="Z122" s="83"/>
      <c r="AA122" s="83"/>
      <c r="AB122" s="83"/>
      <c r="AC122" s="83"/>
      <c r="AD122" s="83"/>
      <c r="AE122" s="83"/>
      <c r="AF122" s="83"/>
      <c r="AG122" s="83"/>
      <c r="AH122" s="83"/>
      <c r="AI122" s="83"/>
      <c r="AJ122" s="83"/>
      <c r="AK122" s="83"/>
      <c r="AL122" s="83"/>
    </row>
    <row r="123" spans="2:38" s="2" customFormat="1">
      <c r="B123" s="12"/>
      <c r="D123" s="43"/>
      <c r="E123" s="41"/>
      <c r="M123" s="83"/>
      <c r="N123" s="83"/>
      <c r="O123" s="83"/>
      <c r="P123" s="83"/>
      <c r="Q123" s="83"/>
      <c r="R123" s="83"/>
      <c r="S123" s="83"/>
      <c r="T123" s="83"/>
      <c r="U123" s="83"/>
      <c r="V123" s="83"/>
      <c r="W123" s="83"/>
      <c r="X123" s="83"/>
      <c r="Y123" s="83"/>
      <c r="Z123" s="83"/>
      <c r="AA123" s="83"/>
      <c r="AB123" s="83"/>
      <c r="AC123" s="83"/>
      <c r="AD123" s="83"/>
      <c r="AE123" s="83"/>
      <c r="AF123" s="83"/>
      <c r="AG123" s="83"/>
      <c r="AH123" s="83"/>
      <c r="AI123" s="83"/>
      <c r="AJ123" s="83"/>
      <c r="AK123" s="83"/>
      <c r="AL123" s="83"/>
    </row>
    <row r="124" spans="2:38" s="2" customFormat="1">
      <c r="B124" s="12"/>
      <c r="D124" s="43"/>
      <c r="E124" s="41"/>
      <c r="M124" s="83"/>
      <c r="N124" s="83"/>
      <c r="O124" s="83"/>
      <c r="P124" s="83"/>
      <c r="Q124" s="83"/>
      <c r="R124" s="83"/>
      <c r="S124" s="83"/>
      <c r="T124" s="83"/>
      <c r="U124" s="83"/>
      <c r="V124" s="83"/>
      <c r="W124" s="83"/>
      <c r="X124" s="83"/>
      <c r="Y124" s="83"/>
      <c r="Z124" s="83"/>
      <c r="AA124" s="83"/>
      <c r="AB124" s="83"/>
      <c r="AC124" s="83"/>
      <c r="AD124" s="83"/>
      <c r="AE124" s="83"/>
      <c r="AF124" s="83"/>
      <c r="AG124" s="83"/>
      <c r="AH124" s="83"/>
      <c r="AI124" s="83"/>
      <c r="AJ124" s="83"/>
      <c r="AK124" s="83"/>
      <c r="AL124" s="83"/>
    </row>
    <row r="125" spans="2:38" s="2" customFormat="1">
      <c r="B125" s="12"/>
      <c r="D125" s="43"/>
      <c r="E125" s="41"/>
      <c r="M125" s="83"/>
      <c r="N125" s="83"/>
      <c r="O125" s="83"/>
      <c r="P125" s="83"/>
      <c r="Q125" s="83"/>
      <c r="R125" s="83"/>
      <c r="S125" s="83"/>
      <c r="T125" s="83"/>
      <c r="U125" s="83"/>
      <c r="V125" s="83"/>
      <c r="W125" s="83"/>
      <c r="X125" s="83"/>
      <c r="Y125" s="83"/>
      <c r="Z125" s="83"/>
      <c r="AA125" s="83"/>
      <c r="AB125" s="83"/>
      <c r="AC125" s="83"/>
      <c r="AD125" s="83"/>
      <c r="AE125" s="83"/>
      <c r="AF125" s="83"/>
      <c r="AG125" s="83"/>
      <c r="AH125" s="83"/>
      <c r="AI125" s="83"/>
      <c r="AJ125" s="83"/>
      <c r="AK125" s="83"/>
      <c r="AL125" s="83"/>
    </row>
    <row r="126" spans="2:38" s="2" customFormat="1">
      <c r="B126" s="12"/>
      <c r="D126" s="43"/>
      <c r="E126" s="41"/>
      <c r="M126" s="83"/>
      <c r="N126" s="83"/>
      <c r="O126" s="83"/>
      <c r="P126" s="83"/>
      <c r="Q126" s="83"/>
      <c r="R126" s="83"/>
      <c r="S126" s="83"/>
      <c r="T126" s="83"/>
      <c r="U126" s="83"/>
      <c r="V126" s="83"/>
      <c r="W126" s="83"/>
      <c r="X126" s="83"/>
      <c r="Y126" s="83"/>
      <c r="Z126" s="83"/>
      <c r="AA126" s="83"/>
      <c r="AB126" s="83"/>
      <c r="AC126" s="83"/>
      <c r="AD126" s="83"/>
      <c r="AE126" s="83"/>
      <c r="AF126" s="83"/>
      <c r="AG126" s="83"/>
      <c r="AH126" s="83"/>
      <c r="AI126" s="83"/>
      <c r="AJ126" s="83"/>
      <c r="AK126" s="83"/>
      <c r="AL126" s="83"/>
    </row>
    <row r="127" spans="2:38" s="2" customFormat="1">
      <c r="B127" s="12"/>
      <c r="D127" s="43"/>
      <c r="E127" s="41"/>
      <c r="M127" s="83"/>
      <c r="N127" s="83"/>
      <c r="O127" s="83"/>
      <c r="P127" s="83"/>
      <c r="Q127" s="83"/>
      <c r="R127" s="83"/>
      <c r="S127" s="83"/>
      <c r="T127" s="83"/>
      <c r="U127" s="83"/>
      <c r="V127" s="83"/>
      <c r="W127" s="83"/>
      <c r="X127" s="83"/>
      <c r="Y127" s="83"/>
      <c r="Z127" s="83"/>
      <c r="AA127" s="83"/>
      <c r="AB127" s="83"/>
      <c r="AC127" s="83"/>
      <c r="AD127" s="83"/>
      <c r="AE127" s="83"/>
      <c r="AF127" s="83"/>
      <c r="AG127" s="83"/>
      <c r="AH127" s="83"/>
      <c r="AI127" s="83"/>
      <c r="AJ127" s="83"/>
      <c r="AK127" s="83"/>
      <c r="AL127" s="83"/>
    </row>
    <row r="128" spans="2:38" s="2" customFormat="1">
      <c r="B128" s="12"/>
      <c r="D128" s="43"/>
      <c r="E128" s="41"/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  <c r="AI128" s="83"/>
      <c r="AJ128" s="83"/>
      <c r="AK128" s="83"/>
      <c r="AL128" s="83"/>
    </row>
    <row r="129" spans="2:38" s="2" customFormat="1">
      <c r="B129" s="12"/>
      <c r="D129" s="43"/>
      <c r="E129" s="41"/>
      <c r="M129" s="83"/>
      <c r="N129" s="83"/>
      <c r="O129" s="83"/>
      <c r="P129" s="83"/>
      <c r="Q129" s="83"/>
      <c r="R129" s="83"/>
      <c r="S129" s="83"/>
      <c r="T129" s="83"/>
      <c r="U129" s="83"/>
      <c r="V129" s="83"/>
      <c r="W129" s="83"/>
      <c r="X129" s="83"/>
      <c r="Y129" s="83"/>
      <c r="Z129" s="83"/>
      <c r="AA129" s="83"/>
      <c r="AB129" s="83"/>
      <c r="AC129" s="83"/>
      <c r="AD129" s="83"/>
      <c r="AE129" s="83"/>
      <c r="AF129" s="83"/>
      <c r="AG129" s="83"/>
      <c r="AH129" s="83"/>
      <c r="AI129" s="83"/>
      <c r="AJ129" s="83"/>
      <c r="AK129" s="83"/>
      <c r="AL129" s="83"/>
    </row>
    <row r="130" spans="2:38" s="2" customFormat="1">
      <c r="B130" s="12"/>
      <c r="D130" s="43"/>
      <c r="E130" s="41"/>
      <c r="M130" s="83"/>
      <c r="N130" s="83"/>
      <c r="O130" s="83"/>
      <c r="P130" s="83"/>
      <c r="Q130" s="83"/>
      <c r="R130" s="83"/>
      <c r="S130" s="83"/>
      <c r="T130" s="83"/>
      <c r="U130" s="83"/>
      <c r="V130" s="83"/>
      <c r="W130" s="83"/>
      <c r="X130" s="83"/>
      <c r="Y130" s="83"/>
      <c r="Z130" s="83"/>
      <c r="AA130" s="83"/>
      <c r="AB130" s="83"/>
      <c r="AC130" s="83"/>
      <c r="AD130" s="83"/>
      <c r="AE130" s="83"/>
      <c r="AF130" s="83"/>
      <c r="AG130" s="83"/>
      <c r="AH130" s="83"/>
      <c r="AI130" s="83"/>
      <c r="AJ130" s="83"/>
      <c r="AK130" s="83"/>
      <c r="AL130" s="83"/>
    </row>
    <row r="131" spans="2:38" s="2" customFormat="1">
      <c r="B131" s="12"/>
      <c r="D131" s="43"/>
      <c r="E131" s="41"/>
      <c r="M131" s="83"/>
      <c r="N131" s="83"/>
      <c r="O131" s="83"/>
      <c r="P131" s="83"/>
      <c r="Q131" s="83"/>
      <c r="R131" s="83"/>
      <c r="S131" s="83"/>
      <c r="T131" s="83"/>
      <c r="U131" s="83"/>
      <c r="V131" s="83"/>
      <c r="W131" s="83"/>
      <c r="X131" s="83"/>
      <c r="Y131" s="83"/>
      <c r="Z131" s="83"/>
      <c r="AA131" s="83"/>
      <c r="AB131" s="83"/>
      <c r="AC131" s="83"/>
      <c r="AD131" s="83"/>
      <c r="AE131" s="83"/>
      <c r="AF131" s="83"/>
      <c r="AG131" s="83"/>
      <c r="AH131" s="83"/>
      <c r="AI131" s="83"/>
      <c r="AJ131" s="83"/>
      <c r="AK131" s="83"/>
      <c r="AL131" s="83"/>
    </row>
    <row r="132" spans="2:38" s="2" customFormat="1">
      <c r="B132" s="12"/>
      <c r="D132" s="43"/>
      <c r="E132" s="41"/>
      <c r="M132" s="83"/>
      <c r="N132" s="83"/>
      <c r="O132" s="83"/>
      <c r="P132" s="83"/>
      <c r="Q132" s="83"/>
      <c r="R132" s="83"/>
      <c r="S132" s="83"/>
      <c r="T132" s="83"/>
      <c r="U132" s="83"/>
      <c r="V132" s="83"/>
      <c r="W132" s="83"/>
      <c r="X132" s="83"/>
      <c r="Y132" s="83"/>
      <c r="Z132" s="83"/>
      <c r="AA132" s="83"/>
      <c r="AB132" s="83"/>
      <c r="AC132" s="83"/>
      <c r="AD132" s="83"/>
      <c r="AE132" s="83"/>
      <c r="AF132" s="83"/>
      <c r="AG132" s="83"/>
      <c r="AH132" s="83"/>
      <c r="AI132" s="83"/>
      <c r="AJ132" s="83"/>
      <c r="AK132" s="83"/>
      <c r="AL132" s="83"/>
    </row>
    <row r="133" spans="2:38" s="2" customFormat="1">
      <c r="B133" s="12"/>
      <c r="D133" s="43"/>
      <c r="E133" s="41"/>
      <c r="M133" s="83"/>
      <c r="N133" s="83"/>
      <c r="O133" s="83"/>
      <c r="P133" s="83"/>
      <c r="Q133" s="83"/>
      <c r="R133" s="83"/>
      <c r="S133" s="83"/>
      <c r="T133" s="83"/>
      <c r="U133" s="83"/>
      <c r="V133" s="83"/>
      <c r="W133" s="83"/>
      <c r="X133" s="83"/>
      <c r="Y133" s="83"/>
      <c r="Z133" s="83"/>
      <c r="AA133" s="83"/>
      <c r="AB133" s="83"/>
      <c r="AC133" s="83"/>
      <c r="AD133" s="83"/>
      <c r="AE133" s="83"/>
      <c r="AF133" s="83"/>
      <c r="AG133" s="83"/>
      <c r="AH133" s="83"/>
      <c r="AI133" s="83"/>
      <c r="AJ133" s="83"/>
      <c r="AK133" s="83"/>
      <c r="AL133" s="83"/>
    </row>
    <row r="134" spans="2:38" s="2" customFormat="1">
      <c r="B134" s="12"/>
      <c r="D134" s="43"/>
      <c r="E134" s="41"/>
      <c r="M134" s="83"/>
      <c r="N134" s="83"/>
      <c r="O134" s="83"/>
      <c r="P134" s="83"/>
      <c r="Q134" s="83"/>
      <c r="R134" s="83"/>
      <c r="S134" s="83"/>
      <c r="T134" s="83"/>
      <c r="U134" s="83"/>
      <c r="V134" s="83"/>
      <c r="W134" s="83"/>
      <c r="X134" s="83"/>
      <c r="Y134" s="83"/>
      <c r="Z134" s="83"/>
      <c r="AA134" s="83"/>
      <c r="AB134" s="83"/>
      <c r="AC134" s="83"/>
      <c r="AD134" s="83"/>
      <c r="AE134" s="83"/>
      <c r="AF134" s="83"/>
      <c r="AG134" s="83"/>
      <c r="AH134" s="83"/>
      <c r="AI134" s="83"/>
      <c r="AJ134" s="83"/>
      <c r="AK134" s="83"/>
      <c r="AL134" s="83"/>
    </row>
    <row r="135" spans="2:38" s="36" customFormat="1">
      <c r="B135" s="37"/>
      <c r="D135" s="38"/>
      <c r="E135" s="39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36" customFormat="1">
      <c r="B136" s="37"/>
      <c r="D136" s="38"/>
      <c r="E136" s="39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36" customFormat="1">
      <c r="D137" s="38"/>
      <c r="E137" s="39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36" customFormat="1">
      <c r="D138" s="38"/>
      <c r="E138" s="39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36" customFormat="1">
      <c r="D139" s="38"/>
      <c r="E139" s="39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36" customFormat="1">
      <c r="D140" s="38"/>
      <c r="E140" s="39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36" customFormat="1">
      <c r="D141" s="38"/>
      <c r="E141" s="39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36" customFormat="1">
      <c r="D142" s="38"/>
      <c r="E142" s="39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36" customFormat="1">
      <c r="D143" s="38"/>
      <c r="E143" s="39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36" customFormat="1">
      <c r="D144" s="38"/>
      <c r="E144" s="39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36" customFormat="1">
      <c r="D145" s="38"/>
      <c r="E145" s="39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36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36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2" customFormat="1">
      <c r="M148" s="83"/>
      <c r="N148" s="83"/>
      <c r="O148" s="83"/>
      <c r="P148" s="83"/>
      <c r="Q148" s="83"/>
      <c r="R148" s="83"/>
      <c r="S148" s="83"/>
      <c r="T148" s="83"/>
      <c r="U148" s="83"/>
      <c r="V148" s="83"/>
      <c r="W148" s="83"/>
      <c r="X148" s="83"/>
      <c r="Y148" s="83"/>
      <c r="Z148" s="83"/>
      <c r="AA148" s="83"/>
      <c r="AB148" s="83"/>
      <c r="AC148" s="83"/>
      <c r="AD148" s="83"/>
      <c r="AE148" s="83"/>
      <c r="AF148" s="83"/>
      <c r="AG148" s="83"/>
      <c r="AH148" s="83"/>
      <c r="AI148" s="83"/>
      <c r="AJ148" s="83"/>
      <c r="AK148" s="83"/>
      <c r="AL148" s="83"/>
    </row>
    <row r="149" spans="4:38" s="2" customFormat="1">
      <c r="M149" s="83"/>
      <c r="N149" s="83"/>
      <c r="O149" s="83"/>
      <c r="P149" s="83"/>
      <c r="Q149" s="83"/>
      <c r="R149" s="83"/>
      <c r="S149" s="83"/>
      <c r="T149" s="83"/>
      <c r="U149" s="83"/>
      <c r="V149" s="83"/>
      <c r="W149" s="83"/>
      <c r="X149" s="83"/>
      <c r="Y149" s="83"/>
      <c r="Z149" s="83"/>
      <c r="AA149" s="83"/>
      <c r="AB149" s="83"/>
      <c r="AC149" s="83"/>
      <c r="AD149" s="83"/>
      <c r="AE149" s="83"/>
      <c r="AF149" s="83"/>
      <c r="AG149" s="83"/>
      <c r="AH149" s="83"/>
      <c r="AI149" s="83"/>
      <c r="AJ149" s="83"/>
      <c r="AK149" s="83"/>
      <c r="AL149" s="83"/>
    </row>
    <row r="150" spans="4:38" s="2" customFormat="1">
      <c r="M150" s="83"/>
      <c r="N150" s="83"/>
      <c r="O150" s="83"/>
      <c r="P150" s="83"/>
      <c r="Q150" s="83"/>
      <c r="R150" s="83"/>
      <c r="S150" s="83"/>
      <c r="T150" s="83"/>
      <c r="U150" s="83"/>
      <c r="V150" s="83"/>
      <c r="W150" s="83"/>
      <c r="X150" s="83"/>
      <c r="Y150" s="83"/>
      <c r="Z150" s="83"/>
      <c r="AA150" s="83"/>
      <c r="AB150" s="83"/>
      <c r="AC150" s="83"/>
      <c r="AD150" s="83"/>
      <c r="AE150" s="83"/>
      <c r="AF150" s="83"/>
      <c r="AG150" s="83"/>
      <c r="AH150" s="83"/>
      <c r="AI150" s="83"/>
      <c r="AJ150" s="83"/>
      <c r="AK150" s="83"/>
      <c r="AL150" s="83"/>
    </row>
    <row r="151" spans="4:38" s="2" customFormat="1">
      <c r="M151" s="83"/>
      <c r="N151" s="83"/>
      <c r="O151" s="83"/>
      <c r="P151" s="83"/>
      <c r="Q151" s="83"/>
      <c r="R151" s="83"/>
      <c r="S151" s="83"/>
      <c r="T151" s="83"/>
      <c r="U151" s="83"/>
      <c r="V151" s="83"/>
      <c r="W151" s="83"/>
      <c r="X151" s="83"/>
      <c r="Y151" s="83"/>
      <c r="Z151" s="83"/>
      <c r="AA151" s="83"/>
      <c r="AB151" s="83"/>
      <c r="AC151" s="83"/>
      <c r="AD151" s="83"/>
      <c r="AE151" s="83"/>
      <c r="AF151" s="83"/>
      <c r="AG151" s="83"/>
      <c r="AH151" s="83"/>
      <c r="AI151" s="83"/>
      <c r="AJ151" s="83"/>
      <c r="AK151" s="83"/>
      <c r="AL151" s="83"/>
    </row>
    <row r="152" spans="4:38" s="4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4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4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4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4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4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4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4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4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4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4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4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5.140625" style="84" customWidth="1"/>
    <col min="3" max="8" width="9.42578125" style="84" customWidth="1"/>
    <col min="9" max="9" width="12" style="84" customWidth="1"/>
    <col min="10" max="10" width="11.28515625" style="84" customWidth="1"/>
    <col min="11" max="11" width="11.4257812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90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180"/>
    </row>
    <row r="8" spans="1:20" s="83" customFormat="1">
      <c r="A8" s="90"/>
      <c r="B8" s="147"/>
      <c r="C8" s="243" t="s">
        <v>108</v>
      </c>
      <c r="D8" s="243"/>
      <c r="E8" s="243"/>
      <c r="F8" s="243"/>
      <c r="G8" s="243"/>
      <c r="H8" s="243"/>
      <c r="I8" s="243"/>
      <c r="J8" s="243"/>
      <c r="K8" s="243"/>
      <c r="L8" s="180"/>
      <c r="O8" s="110"/>
    </row>
    <row r="9" spans="1:20" s="83" customFormat="1">
      <c r="A9" s="90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180"/>
    </row>
    <row r="10" spans="1:20" s="83" customFormat="1" ht="15.75" customHeight="1">
      <c r="A10" s="90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180"/>
    </row>
    <row r="11" spans="1:20" s="83" customFormat="1">
      <c r="A11" s="90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180"/>
      <c r="O11" s="107"/>
    </row>
    <row r="12" spans="1:20" s="83" customFormat="1" ht="12" customHeight="1">
      <c r="A12" s="90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180"/>
    </row>
    <row r="13" spans="1:20" s="83" customFormat="1">
      <c r="A13" s="90"/>
      <c r="B13" s="190" t="s">
        <v>8</v>
      </c>
      <c r="C13" s="188">
        <v>75564</v>
      </c>
      <c r="D13" s="188">
        <v>168055</v>
      </c>
      <c r="E13" s="188">
        <v>31521</v>
      </c>
      <c r="F13" s="188">
        <v>66661</v>
      </c>
      <c r="G13" s="188">
        <v>108998</v>
      </c>
      <c r="H13" s="188">
        <v>64705</v>
      </c>
      <c r="I13" s="170">
        <v>-40.636525440833779</v>
      </c>
      <c r="J13" s="170">
        <v>59.363474559166221</v>
      </c>
      <c r="K13" s="170">
        <v>63.510898426366239</v>
      </c>
      <c r="L13" s="180"/>
      <c r="M13" s="114"/>
      <c r="N13" s="83">
        <v>1</v>
      </c>
      <c r="O13" s="93">
        <v>6979952</v>
      </c>
      <c r="P13" s="93">
        <v>5941344</v>
      </c>
      <c r="Q13" s="93">
        <v>5810996</v>
      </c>
      <c r="R13" s="93">
        <v>6498148</v>
      </c>
      <c r="S13" s="93">
        <v>6042462</v>
      </c>
      <c r="T13" s="93">
        <v>6916438</v>
      </c>
    </row>
    <row r="14" spans="1:20" s="83" customFormat="1">
      <c r="A14" s="90"/>
      <c r="B14" s="190" t="s">
        <v>9</v>
      </c>
      <c r="C14" s="188">
        <v>95382</v>
      </c>
      <c r="D14" s="188">
        <v>85892</v>
      </c>
      <c r="E14" s="188">
        <v>149308</v>
      </c>
      <c r="F14" s="188">
        <v>89550</v>
      </c>
      <c r="G14" s="188">
        <v>113016</v>
      </c>
      <c r="H14" s="167">
        <v>96630</v>
      </c>
      <c r="I14" s="177">
        <v>-14.498832023784248</v>
      </c>
      <c r="J14" s="177">
        <v>85.501167976215754</v>
      </c>
      <c r="K14" s="177">
        <v>26.204355108877731</v>
      </c>
      <c r="L14" s="180"/>
      <c r="M14" s="114"/>
      <c r="O14" s="93"/>
      <c r="P14" s="93"/>
      <c r="Q14" s="93"/>
      <c r="R14" s="93"/>
      <c r="S14" s="93"/>
      <c r="T14" s="93"/>
    </row>
    <row r="15" spans="1:20" s="83" customFormat="1">
      <c r="A15" s="90"/>
      <c r="B15" s="190" t="s">
        <v>10</v>
      </c>
      <c r="C15" s="188">
        <v>120311</v>
      </c>
      <c r="D15" s="188">
        <v>65661</v>
      </c>
      <c r="E15" s="188">
        <v>152458</v>
      </c>
      <c r="F15" s="188">
        <v>64915</v>
      </c>
      <c r="G15" s="188">
        <v>233693</v>
      </c>
      <c r="H15" s="188"/>
      <c r="I15" s="188"/>
      <c r="J15" s="188"/>
      <c r="K15" s="188"/>
      <c r="L15" s="180"/>
      <c r="M15" s="114"/>
      <c r="O15" s="93"/>
      <c r="P15" s="93"/>
      <c r="Q15" s="93"/>
      <c r="R15" s="93"/>
      <c r="S15" s="93"/>
      <c r="T15" s="93"/>
    </row>
    <row r="16" spans="1:20" s="83" customFormat="1">
      <c r="A16" s="90"/>
      <c r="B16" s="190" t="s">
        <v>11</v>
      </c>
      <c r="C16" s="188">
        <v>89396</v>
      </c>
      <c r="D16" s="188">
        <v>128953</v>
      </c>
      <c r="E16" s="188">
        <v>108325</v>
      </c>
      <c r="F16" s="188">
        <v>119746</v>
      </c>
      <c r="G16" s="188">
        <v>81090</v>
      </c>
      <c r="H16" s="188"/>
      <c r="I16" s="188"/>
      <c r="J16" s="188"/>
      <c r="K16" s="188"/>
      <c r="L16" s="180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90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180"/>
    </row>
    <row r="18" spans="1:38" s="83" customFormat="1">
      <c r="A18" s="90"/>
      <c r="B18" s="163" t="s">
        <v>4</v>
      </c>
      <c r="C18" s="199">
        <v>170946</v>
      </c>
      <c r="D18" s="166">
        <v>253947</v>
      </c>
      <c r="E18" s="166">
        <v>180829</v>
      </c>
      <c r="F18" s="166">
        <v>156211</v>
      </c>
      <c r="G18" s="166">
        <v>222014</v>
      </c>
      <c r="H18" s="167">
        <v>161335</v>
      </c>
      <c r="I18" s="200">
        <v>-27.331159296260598</v>
      </c>
      <c r="J18" s="177">
        <v>72.668840703739406</v>
      </c>
      <c r="K18" s="177">
        <v>42.124434258790998</v>
      </c>
      <c r="L18" s="180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90"/>
      <c r="B19" s="163" t="s">
        <v>3</v>
      </c>
      <c r="C19" s="201"/>
      <c r="D19" s="168">
        <v>48.553929311010499</v>
      </c>
      <c r="E19" s="168">
        <v>-28.792622082560538</v>
      </c>
      <c r="F19" s="168">
        <v>-13.613966786300868</v>
      </c>
      <c r="G19" s="168">
        <v>42.124434258790998</v>
      </c>
      <c r="H19" s="177">
        <v>-27.331159296260598</v>
      </c>
      <c r="I19" s="178"/>
      <c r="J19" s="178"/>
      <c r="K19" s="178"/>
      <c r="L19" s="180"/>
    </row>
    <row r="20" spans="1:38" s="83" customFormat="1" ht="12" customHeight="1">
      <c r="A20" s="90"/>
      <c r="B20" s="149"/>
      <c r="C20" s="157"/>
      <c r="D20" s="157"/>
      <c r="E20" s="157"/>
      <c r="F20" s="157"/>
      <c r="G20" s="157"/>
      <c r="H20" s="153"/>
      <c r="I20" s="154"/>
      <c r="J20" s="154"/>
      <c r="K20" s="154"/>
      <c r="L20" s="180"/>
    </row>
    <row r="21" spans="1:38" s="83" customFormat="1" ht="14.25" customHeight="1">
      <c r="A21" s="90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180"/>
      <c r="M21" s="115"/>
    </row>
    <row r="22" spans="1:38" s="83" customFormat="1">
      <c r="A22" s="90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180"/>
    </row>
    <row r="23" spans="1:38" s="83" customFormat="1">
      <c r="A23" s="90"/>
      <c r="B23" s="147"/>
      <c r="C23" s="243" t="s">
        <v>73</v>
      </c>
      <c r="D23" s="243"/>
      <c r="E23" s="243"/>
      <c r="F23" s="243"/>
      <c r="G23" s="243"/>
      <c r="H23" s="243"/>
      <c r="I23" s="243"/>
      <c r="J23" s="243"/>
      <c r="K23" s="243"/>
      <c r="L23" s="180"/>
      <c r="O23" s="110"/>
    </row>
    <row r="24" spans="1:38" s="83" customFormat="1">
      <c r="A24" s="90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180"/>
    </row>
    <row r="25" spans="1:38" s="83" customFormat="1" ht="15.75" customHeight="1">
      <c r="A25" s="90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180"/>
    </row>
    <row r="26" spans="1:38" s="83" customFormat="1">
      <c r="A26" s="90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180"/>
      <c r="O26" s="107"/>
    </row>
    <row r="27" spans="1:38" s="83" customFormat="1" ht="12" customHeight="1">
      <c r="A27" s="90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180"/>
    </row>
    <row r="28" spans="1:38" s="83" customFormat="1">
      <c r="A28" s="90"/>
      <c r="B28" s="190" t="s">
        <v>8</v>
      </c>
      <c r="C28" s="188">
        <v>23094</v>
      </c>
      <c r="D28" s="188">
        <v>89968</v>
      </c>
      <c r="E28" s="188">
        <v>23646</v>
      </c>
      <c r="F28" s="188">
        <v>47408</v>
      </c>
      <c r="G28" s="188">
        <v>87208</v>
      </c>
      <c r="H28" s="188">
        <v>49072</v>
      </c>
      <c r="I28" s="170">
        <v>-43.729933033666633</v>
      </c>
      <c r="J28" s="170">
        <v>56.270066966333367</v>
      </c>
      <c r="K28" s="170">
        <v>83.952075599055021</v>
      </c>
      <c r="L28" s="180"/>
      <c r="M28" s="114"/>
      <c r="N28" s="83">
        <v>1</v>
      </c>
      <c r="O28" s="93">
        <v>6979952</v>
      </c>
      <c r="P28" s="93">
        <v>5941344</v>
      </c>
      <c r="Q28" s="93">
        <v>5810996</v>
      </c>
      <c r="R28" s="93">
        <v>6498148</v>
      </c>
      <c r="S28" s="93">
        <v>6042462</v>
      </c>
      <c r="T28" s="93">
        <v>6916438</v>
      </c>
    </row>
    <row r="29" spans="1:38" s="83" customFormat="1">
      <c r="A29" s="90"/>
      <c r="B29" s="190" t="s">
        <v>9</v>
      </c>
      <c r="C29" s="188">
        <v>74658</v>
      </c>
      <c r="D29" s="188">
        <v>42499</v>
      </c>
      <c r="E29" s="188">
        <v>89803</v>
      </c>
      <c r="F29" s="188">
        <v>48090</v>
      </c>
      <c r="G29" s="188">
        <v>42770</v>
      </c>
      <c r="H29" s="167">
        <v>44865</v>
      </c>
      <c r="I29" s="177">
        <v>4.8982931961655263</v>
      </c>
      <c r="J29" s="177">
        <v>104.89829319616553</v>
      </c>
      <c r="K29" s="177">
        <v>-11.062590975254727</v>
      </c>
      <c r="L29" s="180"/>
      <c r="M29" s="114"/>
      <c r="O29" s="93"/>
      <c r="P29" s="93"/>
      <c r="Q29" s="93"/>
      <c r="R29" s="93"/>
      <c r="S29" s="93"/>
      <c r="T29" s="93"/>
    </row>
    <row r="30" spans="1:38" s="83" customFormat="1">
      <c r="A30" s="90"/>
      <c r="B30" s="190" t="s">
        <v>10</v>
      </c>
      <c r="C30" s="188">
        <v>73487</v>
      </c>
      <c r="D30" s="188">
        <v>22846</v>
      </c>
      <c r="E30" s="188">
        <v>100060</v>
      </c>
      <c r="F30" s="188">
        <v>55694</v>
      </c>
      <c r="G30" s="188">
        <v>143189</v>
      </c>
      <c r="H30" s="188"/>
      <c r="I30" s="188"/>
      <c r="J30" s="188"/>
      <c r="K30" s="188"/>
      <c r="L30" s="180"/>
      <c r="M30" s="114"/>
      <c r="O30" s="93"/>
      <c r="P30" s="93"/>
      <c r="Q30" s="93"/>
      <c r="R30" s="93"/>
      <c r="S30" s="93"/>
      <c r="T30" s="93"/>
    </row>
    <row r="31" spans="1:38" s="83" customFormat="1">
      <c r="A31" s="90"/>
      <c r="B31" s="190" t="s">
        <v>11</v>
      </c>
      <c r="C31" s="188">
        <v>57299</v>
      </c>
      <c r="D31" s="188">
        <v>69006</v>
      </c>
      <c r="E31" s="188">
        <v>62874</v>
      </c>
      <c r="F31" s="188">
        <v>32279</v>
      </c>
      <c r="G31" s="188">
        <v>70105</v>
      </c>
      <c r="H31" s="188"/>
      <c r="I31" s="188"/>
      <c r="J31" s="188"/>
      <c r="K31" s="188"/>
      <c r="L31" s="180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90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180"/>
    </row>
    <row r="33" spans="1:38" s="83" customFormat="1">
      <c r="A33" s="90"/>
      <c r="B33" s="163" t="s">
        <v>4</v>
      </c>
      <c r="C33" s="199">
        <v>97752</v>
      </c>
      <c r="D33" s="166">
        <v>132467</v>
      </c>
      <c r="E33" s="166">
        <v>113449</v>
      </c>
      <c r="F33" s="166">
        <v>95498</v>
      </c>
      <c r="G33" s="166">
        <v>129978</v>
      </c>
      <c r="H33" s="167">
        <v>93937</v>
      </c>
      <c r="I33" s="200">
        <v>-27.728538675775905</v>
      </c>
      <c r="J33" s="177">
        <v>72.271461324224092</v>
      </c>
      <c r="K33" s="177">
        <v>36.105468177344036</v>
      </c>
      <c r="L33" s="180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90"/>
      <c r="B34" s="163" t="s">
        <v>3</v>
      </c>
      <c r="C34" s="201"/>
      <c r="D34" s="168">
        <v>35.513339880513954</v>
      </c>
      <c r="E34" s="168">
        <v>-14.356783198834421</v>
      </c>
      <c r="F34" s="168">
        <v>-15.822968911140689</v>
      </c>
      <c r="G34" s="168">
        <v>36.105468177344036</v>
      </c>
      <c r="H34" s="177">
        <v>-27.728538675775905</v>
      </c>
      <c r="I34" s="178"/>
      <c r="J34" s="178"/>
      <c r="K34" s="178"/>
      <c r="L34" s="180"/>
    </row>
    <row r="35" spans="1:38" s="57" customFormat="1">
      <c r="A35" s="58"/>
      <c r="B35" s="134"/>
      <c r="C35" s="135"/>
      <c r="D35" s="135"/>
      <c r="E35" s="135"/>
      <c r="F35" s="136"/>
      <c r="G35" s="136"/>
      <c r="H35" s="136"/>
      <c r="I35" s="137"/>
      <c r="J35" s="137"/>
      <c r="K35" s="134"/>
      <c r="L35" s="185"/>
      <c r="M35" s="72" t="s">
        <v>6</v>
      </c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58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185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90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180"/>
    </row>
    <row r="38" spans="1:38" s="83" customFormat="1">
      <c r="A38" s="90"/>
      <c r="B38" s="147"/>
      <c r="C38" s="243" t="s">
        <v>88</v>
      </c>
      <c r="D38" s="243"/>
      <c r="E38" s="243"/>
      <c r="F38" s="243"/>
      <c r="G38" s="243"/>
      <c r="H38" s="243"/>
      <c r="I38" s="243"/>
      <c r="J38" s="243"/>
      <c r="K38" s="243"/>
      <c r="L38" s="180"/>
      <c r="O38" s="110"/>
    </row>
    <row r="39" spans="1:38" s="83" customFormat="1">
      <c r="A39" s="90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180"/>
    </row>
    <row r="40" spans="1:38" s="83" customFormat="1" ht="19.5" customHeight="1">
      <c r="A40" s="90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180"/>
    </row>
    <row r="41" spans="1:38" s="83" customFormat="1" ht="19.5" customHeight="1">
      <c r="A41" s="90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180"/>
      <c r="O41" s="107"/>
    </row>
    <row r="42" spans="1:38" s="83" customFormat="1" ht="12" customHeight="1">
      <c r="A42" s="90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180"/>
    </row>
    <row r="43" spans="1:38" s="83" customFormat="1">
      <c r="A43" s="90"/>
      <c r="B43" s="190" t="s">
        <v>8</v>
      </c>
      <c r="C43" s="188">
        <v>52470</v>
      </c>
      <c r="D43" s="188">
        <v>78087</v>
      </c>
      <c r="E43" s="188">
        <v>7875</v>
      </c>
      <c r="F43" s="188">
        <v>19253</v>
      </c>
      <c r="G43" s="188">
        <v>21790</v>
      </c>
      <c r="H43" s="188">
        <v>15633</v>
      </c>
      <c r="I43" s="170">
        <v>-28.256080770995872</v>
      </c>
      <c r="J43" s="170">
        <v>71.743919229004121</v>
      </c>
      <c r="K43" s="170">
        <v>13.177167194722905</v>
      </c>
      <c r="L43" s="180"/>
      <c r="M43" s="225"/>
      <c r="N43" s="83">
        <v>1</v>
      </c>
      <c r="O43" s="93">
        <v>6979952</v>
      </c>
      <c r="P43" s="93">
        <v>5941344</v>
      </c>
      <c r="Q43" s="93">
        <v>5810996</v>
      </c>
      <c r="R43" s="93">
        <v>6498148</v>
      </c>
      <c r="S43" s="93">
        <v>6042462</v>
      </c>
      <c r="T43" s="93">
        <v>6916438</v>
      </c>
    </row>
    <row r="44" spans="1:38" s="83" customFormat="1">
      <c r="A44" s="90"/>
      <c r="B44" s="190" t="s">
        <v>9</v>
      </c>
      <c r="C44" s="188">
        <v>20724</v>
      </c>
      <c r="D44" s="188">
        <v>43393</v>
      </c>
      <c r="E44" s="188">
        <v>59505</v>
      </c>
      <c r="F44" s="188">
        <v>41460</v>
      </c>
      <c r="G44" s="188">
        <v>70246</v>
      </c>
      <c r="H44" s="167">
        <v>51765</v>
      </c>
      <c r="I44" s="177">
        <v>-26.308971329328358</v>
      </c>
      <c r="J44" s="177">
        <v>73.691028670671642</v>
      </c>
      <c r="K44" s="177">
        <v>69.430776652194879</v>
      </c>
      <c r="L44" s="180"/>
      <c r="M44" s="114"/>
      <c r="O44" s="93"/>
      <c r="P44" s="93"/>
      <c r="Q44" s="93"/>
      <c r="R44" s="93"/>
      <c r="S44" s="93"/>
      <c r="T44" s="93"/>
    </row>
    <row r="45" spans="1:38" s="83" customFormat="1">
      <c r="A45" s="90"/>
      <c r="B45" s="190" t="s">
        <v>10</v>
      </c>
      <c r="C45" s="188">
        <v>46824</v>
      </c>
      <c r="D45" s="188">
        <v>42815</v>
      </c>
      <c r="E45" s="188">
        <v>52398</v>
      </c>
      <c r="F45" s="188">
        <v>9221</v>
      </c>
      <c r="G45" s="188">
        <v>90504</v>
      </c>
      <c r="H45" s="188"/>
      <c r="I45" s="188"/>
      <c r="J45" s="188"/>
      <c r="K45" s="188"/>
      <c r="L45" s="180"/>
      <c r="M45" s="114"/>
      <c r="O45" s="93"/>
      <c r="P45" s="93"/>
      <c r="Q45" s="93"/>
      <c r="R45" s="93"/>
      <c r="S45" s="93"/>
      <c r="T45" s="93"/>
    </row>
    <row r="46" spans="1:38" s="83" customFormat="1">
      <c r="A46" s="90"/>
      <c r="B46" s="190" t="s">
        <v>11</v>
      </c>
      <c r="C46" s="188">
        <v>32097</v>
      </c>
      <c r="D46" s="188">
        <v>59947</v>
      </c>
      <c r="E46" s="188">
        <v>45451</v>
      </c>
      <c r="F46" s="188">
        <v>87467</v>
      </c>
      <c r="G46" s="188">
        <v>10985</v>
      </c>
      <c r="H46" s="188"/>
      <c r="I46" s="188"/>
      <c r="J46" s="188"/>
      <c r="K46" s="188"/>
      <c r="L46" s="180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90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180"/>
    </row>
    <row r="48" spans="1:38" s="83" customFormat="1">
      <c r="A48" s="90"/>
      <c r="B48" s="163" t="s">
        <v>4</v>
      </c>
      <c r="C48" s="199">
        <v>73194</v>
      </c>
      <c r="D48" s="166">
        <v>121480</v>
      </c>
      <c r="E48" s="166">
        <v>67380</v>
      </c>
      <c r="F48" s="166">
        <v>60713</v>
      </c>
      <c r="G48" s="166">
        <v>92036</v>
      </c>
      <c r="H48" s="167">
        <v>67398</v>
      </c>
      <c r="I48" s="200">
        <v>-26.769959581033508</v>
      </c>
      <c r="J48" s="177">
        <v>73.230040418966496</v>
      </c>
      <c r="K48" s="177">
        <v>51.591916064104893</v>
      </c>
      <c r="L48" s="180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90"/>
      <c r="B49" s="163" t="s">
        <v>3</v>
      </c>
      <c r="C49" s="201"/>
      <c r="D49" s="168">
        <v>65.969888242205641</v>
      </c>
      <c r="E49" s="168">
        <v>-44.53407968389859</v>
      </c>
      <c r="F49" s="168">
        <v>-9.8946274859008643</v>
      </c>
      <c r="G49" s="168">
        <v>51.591916064104893</v>
      </c>
      <c r="H49" s="177">
        <v>-26.769959581033508</v>
      </c>
      <c r="I49" s="178"/>
      <c r="J49" s="178"/>
      <c r="K49" s="178"/>
      <c r="L49" s="180"/>
    </row>
    <row r="50" spans="1:27" s="57" customFormat="1">
      <c r="A50" s="58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185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185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68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186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 t="s">
        <v>44</v>
      </c>
      <c r="C54" s="63" t="s">
        <v>44</v>
      </c>
      <c r="D54" s="63" t="s">
        <v>45</v>
      </c>
      <c r="E54" s="63" t="s">
        <v>46</v>
      </c>
      <c r="F54" s="63" t="s">
        <v>47</v>
      </c>
      <c r="G54" s="63" t="s">
        <v>48</v>
      </c>
      <c r="H54" s="54" t="s">
        <v>49</v>
      </c>
      <c r="I54" s="54" t="s">
        <v>50</v>
      </c>
      <c r="J54" s="54" t="s">
        <v>51</v>
      </c>
      <c r="K54" s="54" t="s">
        <v>52</v>
      </c>
      <c r="L54" s="54" t="s">
        <v>53</v>
      </c>
      <c r="M54" s="54" t="s">
        <v>54</v>
      </c>
      <c r="N54" s="54" t="s">
        <v>55</v>
      </c>
      <c r="O54" s="54" t="s">
        <v>56</v>
      </c>
      <c r="P54" s="54" t="s">
        <v>57</v>
      </c>
      <c r="Q54" s="54" t="s">
        <v>58</v>
      </c>
      <c r="R54" s="54" t="s">
        <v>59</v>
      </c>
      <c r="S54" s="54" t="s">
        <v>60</v>
      </c>
      <c r="T54" s="54" t="s">
        <v>61</v>
      </c>
    </row>
    <row r="55" spans="1:27" s="54" customFormat="1">
      <c r="B55" s="63">
        <v>173844</v>
      </c>
      <c r="C55" s="63">
        <v>87108</v>
      </c>
      <c r="D55" s="63">
        <v>3845</v>
      </c>
      <c r="E55" s="63">
        <v>1137</v>
      </c>
      <c r="F55" s="63">
        <v>216</v>
      </c>
      <c r="G55" s="63">
        <v>1296</v>
      </c>
      <c r="H55" s="54">
        <v>756</v>
      </c>
      <c r="I55" s="54">
        <v>11301</v>
      </c>
      <c r="J55" s="54">
        <v>20207</v>
      </c>
      <c r="K55" s="54">
        <v>44691</v>
      </c>
      <c r="L55" s="54">
        <v>141795</v>
      </c>
      <c r="M55" s="54">
        <v>13932</v>
      </c>
      <c r="N55" s="54">
        <v>2320</v>
      </c>
      <c r="O55" s="54">
        <v>128</v>
      </c>
      <c r="P55" s="54">
        <v>1669</v>
      </c>
      <c r="Q55" s="54">
        <v>3658</v>
      </c>
      <c r="R55" s="54">
        <v>0</v>
      </c>
      <c r="S55" s="54">
        <v>161</v>
      </c>
      <c r="T55" s="54">
        <v>14305</v>
      </c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>
        <v>7389400</v>
      </c>
      <c r="C60" s="113" t="s">
        <v>12</v>
      </c>
      <c r="D60" s="112">
        <v>6805.8512499999997</v>
      </c>
    </row>
    <row r="61" spans="1:27" s="83" customFormat="1">
      <c r="B61" s="109">
        <v>7405125</v>
      </c>
      <c r="C61" s="113" t="s">
        <v>13</v>
      </c>
      <c r="D61" s="112">
        <v>7093.1805000000004</v>
      </c>
    </row>
    <row r="62" spans="1:27" s="83" customFormat="1">
      <c r="B62" s="109">
        <v>7299121</v>
      </c>
      <c r="C62" s="113" t="s">
        <v>14</v>
      </c>
      <c r="D62" s="112">
        <v>7273.4759999999997</v>
      </c>
    </row>
    <row r="63" spans="1:27" s="83" customFormat="1">
      <c r="B63" s="109">
        <v>6832984</v>
      </c>
      <c r="C63" s="113" t="s">
        <v>15</v>
      </c>
      <c r="D63" s="112">
        <v>7231.6575000000003</v>
      </c>
    </row>
    <row r="64" spans="1:27" s="83" customFormat="1">
      <c r="B64" s="109">
        <v>6979952</v>
      </c>
      <c r="C64" s="113" t="s">
        <v>16</v>
      </c>
      <c r="D64" s="112">
        <v>7129.2955000000002</v>
      </c>
    </row>
    <row r="65" spans="2:5" s="83" customFormat="1">
      <c r="B65" s="109">
        <v>6279817</v>
      </c>
      <c r="C65" s="113" t="s">
        <v>17</v>
      </c>
      <c r="D65" s="112">
        <v>6847.9684999999999</v>
      </c>
    </row>
    <row r="66" spans="2:5" s="83" customFormat="1">
      <c r="B66" s="109">
        <v>6093961</v>
      </c>
      <c r="C66" s="113" t="s">
        <v>18</v>
      </c>
      <c r="D66" s="112">
        <v>6546.6785</v>
      </c>
    </row>
    <row r="67" spans="2:5" s="83" customFormat="1">
      <c r="B67" s="109">
        <v>5469988</v>
      </c>
      <c r="C67" s="113" t="s">
        <v>19</v>
      </c>
      <c r="D67" s="112">
        <v>6205.9295000000002</v>
      </c>
      <c r="E67" s="106"/>
    </row>
    <row r="68" spans="2:5" s="83" customFormat="1">
      <c r="B68" s="109">
        <v>5941344</v>
      </c>
      <c r="C68" s="113" t="s">
        <v>20</v>
      </c>
      <c r="D68" s="112">
        <v>5946.2775000000001</v>
      </c>
      <c r="E68" s="106"/>
    </row>
    <row r="69" spans="2:5" s="83" customFormat="1">
      <c r="B69" s="109">
        <v>6145529</v>
      </c>
      <c r="C69" s="113" t="s">
        <v>21</v>
      </c>
      <c r="D69" s="112">
        <v>5912.7055</v>
      </c>
      <c r="E69" s="106"/>
    </row>
    <row r="70" spans="2:5" s="83" customFormat="1">
      <c r="B70" s="109">
        <v>6209547</v>
      </c>
      <c r="C70" s="113" t="s">
        <v>22</v>
      </c>
      <c r="D70" s="112">
        <v>5941.6019999999999</v>
      </c>
      <c r="E70" s="106"/>
    </row>
    <row r="71" spans="2:5" s="83" customFormat="1">
      <c r="B71" s="109">
        <v>5987990</v>
      </c>
      <c r="C71" s="113" t="s">
        <v>23</v>
      </c>
      <c r="D71" s="112">
        <v>6071.1025</v>
      </c>
      <c r="E71" s="106"/>
    </row>
    <row r="72" spans="2:5" s="83" customFormat="1">
      <c r="B72" s="109">
        <v>5810996</v>
      </c>
      <c r="C72" s="113" t="s">
        <v>24</v>
      </c>
      <c r="D72" s="112">
        <v>6038.5155000000004</v>
      </c>
      <c r="E72" s="106"/>
    </row>
    <row r="73" spans="2:5" s="83" customFormat="1">
      <c r="B73" s="109">
        <v>6231878</v>
      </c>
      <c r="C73" s="113" t="s">
        <v>25</v>
      </c>
      <c r="D73" s="112">
        <v>6060.10275</v>
      </c>
      <c r="E73" s="106"/>
    </row>
    <row r="74" spans="2:5" s="83" customFormat="1">
      <c r="B74" s="109">
        <v>6449419</v>
      </c>
      <c r="C74" s="113" t="s">
        <v>26</v>
      </c>
      <c r="D74" s="112">
        <v>6120.0707499999999</v>
      </c>
      <c r="E74" s="106"/>
    </row>
    <row r="75" spans="2:5" s="83" customFormat="1">
      <c r="B75" s="109">
        <v>6199402</v>
      </c>
      <c r="C75" s="113" t="s">
        <v>27</v>
      </c>
      <c r="D75" s="112">
        <v>6172.9237499999999</v>
      </c>
      <c r="E75" s="106"/>
    </row>
    <row r="76" spans="2:5" s="83" customFormat="1">
      <c r="B76" s="109">
        <v>6498148</v>
      </c>
      <c r="C76" s="113" t="s">
        <v>28</v>
      </c>
      <c r="D76" s="112">
        <v>6344.7117500000004</v>
      </c>
      <c r="E76" s="106"/>
    </row>
    <row r="77" spans="2:5" s="83" customFormat="1">
      <c r="B77" s="109">
        <v>6281878</v>
      </c>
      <c r="C77" s="113" t="s">
        <v>29</v>
      </c>
      <c r="D77" s="112">
        <v>6357.2117500000004</v>
      </c>
      <c r="E77" s="106"/>
    </row>
    <row r="78" spans="2:5" s="83" customFormat="1">
      <c r="B78" s="109">
        <v>6351873</v>
      </c>
      <c r="C78" s="113" t="s">
        <v>30</v>
      </c>
      <c r="D78" s="112">
        <v>6332.8252499999999</v>
      </c>
      <c r="E78" s="106"/>
    </row>
    <row r="79" spans="2:5" s="83" customFormat="1">
      <c r="B79" s="109">
        <v>6348056</v>
      </c>
      <c r="C79" s="113" t="s">
        <v>33</v>
      </c>
      <c r="D79" s="112">
        <v>6369.9887500000004</v>
      </c>
      <c r="E79" s="106"/>
    </row>
    <row r="80" spans="2:5" s="83" customFormat="1">
      <c r="B80" s="109">
        <v>6042462</v>
      </c>
      <c r="C80" s="113" t="s">
        <v>35</v>
      </c>
      <c r="D80" s="112">
        <v>6256.0672500000001</v>
      </c>
      <c r="E80" s="106"/>
    </row>
    <row r="81" spans="2:5" s="83" customFormat="1">
      <c r="B81" s="109">
        <v>6095116</v>
      </c>
      <c r="C81" s="113" t="s">
        <v>37</v>
      </c>
      <c r="D81" s="112">
        <v>6209.3767500000004</v>
      </c>
      <c r="E81" s="106"/>
    </row>
    <row r="82" spans="2:5" s="83" customFormat="1">
      <c r="B82" s="109">
        <v>6413962</v>
      </c>
      <c r="C82" s="113" t="s">
        <v>38</v>
      </c>
      <c r="D82" s="112">
        <v>6224.8990000000003</v>
      </c>
      <c r="E82" s="106"/>
    </row>
    <row r="83" spans="2:5" s="83" customFormat="1">
      <c r="B83" s="109">
        <v>6196253</v>
      </c>
      <c r="C83" s="113" t="s">
        <v>39</v>
      </c>
      <c r="D83" s="112">
        <v>6186.9482500000004</v>
      </c>
      <c r="E83" s="106"/>
    </row>
    <row r="84" spans="2:5" s="83" customFormat="1">
      <c r="B84" s="109">
        <v>6916438</v>
      </c>
      <c r="C84" s="113" t="s">
        <v>42</v>
      </c>
      <c r="D84" s="112">
        <v>6405.4422500000001</v>
      </c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8.28515625" style="84" customWidth="1"/>
    <col min="3" max="8" width="10.42578125" style="84" customWidth="1"/>
    <col min="9" max="9" width="11.85546875" style="84" customWidth="1"/>
    <col min="10" max="10" width="11.5703125" style="84" customWidth="1"/>
    <col min="11" max="11" width="11.710937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90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 s="83" customFormat="1">
      <c r="A8" s="90"/>
      <c r="B8" s="147"/>
      <c r="C8" s="243" t="s">
        <v>91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 s="83" customFormat="1">
      <c r="A9" s="90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s="83" customFormat="1" ht="15.75" customHeight="1">
      <c r="A10" s="90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 s="83" customFormat="1">
      <c r="A11" s="90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s="83" customFormat="1" ht="12" customHeight="1">
      <c r="A12" s="90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 s="83" customFormat="1">
      <c r="A13" s="90"/>
      <c r="B13" s="190" t="s">
        <v>8</v>
      </c>
      <c r="C13" s="188">
        <v>30118</v>
      </c>
      <c r="D13" s="188">
        <v>5080</v>
      </c>
      <c r="E13" s="188">
        <v>96</v>
      </c>
      <c r="F13" s="188">
        <v>114689</v>
      </c>
      <c r="G13" s="188">
        <v>3845</v>
      </c>
      <c r="H13" s="188">
        <v>13897</v>
      </c>
      <c r="I13" s="170">
        <v>261.43042912873864</v>
      </c>
      <c r="J13" s="170">
        <v>361.43042912873864</v>
      </c>
      <c r="K13" s="170">
        <v>-96.647455292137877</v>
      </c>
      <c r="L13" s="92"/>
      <c r="M13" s="114"/>
      <c r="N13" s="83">
        <v>1</v>
      </c>
      <c r="O13" s="93">
        <v>6979952</v>
      </c>
      <c r="P13" s="93">
        <v>5941344</v>
      </c>
      <c r="Q13" s="93">
        <v>5810996</v>
      </c>
      <c r="R13" s="93">
        <v>6498148</v>
      </c>
      <c r="S13" s="93">
        <v>6042462</v>
      </c>
      <c r="T13" s="93">
        <v>6916438</v>
      </c>
    </row>
    <row r="14" spans="1:20" s="83" customFormat="1">
      <c r="A14" s="90"/>
      <c r="B14" s="190" t="s">
        <v>9</v>
      </c>
      <c r="C14" s="188">
        <v>559</v>
      </c>
      <c r="D14" s="188">
        <v>30875</v>
      </c>
      <c r="E14" s="188">
        <v>6333</v>
      </c>
      <c r="F14" s="188">
        <v>39874</v>
      </c>
      <c r="G14" s="188">
        <v>12839</v>
      </c>
      <c r="H14" s="167">
        <v>17789</v>
      </c>
      <c r="I14" s="177">
        <v>38.554404548640854</v>
      </c>
      <c r="J14" s="177">
        <v>138.55440454864086</v>
      </c>
      <c r="K14" s="177">
        <v>-67.801073381150616</v>
      </c>
      <c r="L14" s="92"/>
      <c r="M14" s="114"/>
      <c r="O14" s="93"/>
      <c r="P14" s="93"/>
      <c r="Q14" s="93"/>
      <c r="R14" s="93"/>
      <c r="S14" s="93"/>
      <c r="T14" s="93"/>
    </row>
    <row r="15" spans="1:20" s="83" customFormat="1">
      <c r="A15" s="90"/>
      <c r="B15" s="190" t="s">
        <v>10</v>
      </c>
      <c r="C15" s="188">
        <v>0</v>
      </c>
      <c r="D15" s="188">
        <v>8311</v>
      </c>
      <c r="E15" s="188">
        <v>812</v>
      </c>
      <c r="F15" s="188">
        <v>0</v>
      </c>
      <c r="G15" s="188">
        <v>7396</v>
      </c>
      <c r="H15" s="188"/>
      <c r="I15" s="188"/>
      <c r="J15" s="188"/>
      <c r="K15" s="188"/>
      <c r="L15" s="92"/>
      <c r="M15" s="114"/>
      <c r="O15" s="93"/>
      <c r="P15" s="93"/>
      <c r="Q15" s="93"/>
      <c r="R15" s="93"/>
      <c r="S15" s="93"/>
      <c r="T15" s="93"/>
    </row>
    <row r="16" spans="1:20" s="83" customFormat="1">
      <c r="A16" s="90"/>
      <c r="B16" s="190" t="s">
        <v>11</v>
      </c>
      <c r="C16" s="188">
        <v>14067</v>
      </c>
      <c r="D16" s="188">
        <v>12760</v>
      </c>
      <c r="E16" s="188">
        <v>32016</v>
      </c>
      <c r="F16" s="188">
        <v>0</v>
      </c>
      <c r="G16" s="188">
        <v>1227</v>
      </c>
      <c r="H16" s="188"/>
      <c r="I16" s="188"/>
      <c r="J16" s="188"/>
      <c r="K16" s="188"/>
      <c r="L16" s="92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90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92"/>
    </row>
    <row r="18" spans="1:38" s="83" customFormat="1">
      <c r="A18" s="90"/>
      <c r="B18" s="163" t="s">
        <v>4</v>
      </c>
      <c r="C18" s="166">
        <v>30677</v>
      </c>
      <c r="D18" s="166">
        <v>35955</v>
      </c>
      <c r="E18" s="166">
        <v>6429</v>
      </c>
      <c r="F18" s="166">
        <v>154563</v>
      </c>
      <c r="G18" s="166">
        <v>16684</v>
      </c>
      <c r="H18" s="167">
        <v>31686</v>
      </c>
      <c r="I18" s="200">
        <v>89.918484775833136</v>
      </c>
      <c r="J18" s="177">
        <v>189.91848477583312</v>
      </c>
      <c r="K18" s="177">
        <v>-89.205696059212102</v>
      </c>
      <c r="L18" s="92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90"/>
      <c r="B19" s="163" t="s">
        <v>3</v>
      </c>
      <c r="C19" s="198"/>
      <c r="D19" s="168">
        <v>17.20507220393128</v>
      </c>
      <c r="E19" s="168">
        <v>-82.119315811430951</v>
      </c>
      <c r="F19" s="168">
        <v>2304.1530564629024</v>
      </c>
      <c r="G19" s="168">
        <v>-89.205696059212102</v>
      </c>
      <c r="H19" s="177">
        <v>89.918484775833136</v>
      </c>
      <c r="I19" s="178"/>
      <c r="J19" s="178"/>
      <c r="K19" s="178"/>
      <c r="L19" s="92"/>
    </row>
    <row r="20" spans="1:38" s="83" customFormat="1" ht="12" customHeight="1">
      <c r="A20" s="90"/>
      <c r="B20" s="162"/>
      <c r="C20" s="191"/>
      <c r="D20" s="191"/>
      <c r="E20" s="191"/>
      <c r="F20" s="191"/>
      <c r="G20" s="191"/>
      <c r="H20" s="173"/>
      <c r="I20" s="174"/>
      <c r="J20" s="174"/>
      <c r="K20" s="174"/>
      <c r="L20" s="92"/>
    </row>
    <row r="21" spans="1:38" s="83" customFormat="1" ht="14.25" customHeight="1">
      <c r="A21" s="90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92"/>
      <c r="M21" s="115"/>
    </row>
    <row r="22" spans="1:38" s="83" customFormat="1">
      <c r="A22" s="90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92"/>
    </row>
    <row r="23" spans="1:38" s="83" customFormat="1">
      <c r="A23" s="90"/>
      <c r="B23" s="147"/>
      <c r="C23" s="243" t="s">
        <v>92</v>
      </c>
      <c r="D23" s="243"/>
      <c r="E23" s="243"/>
      <c r="F23" s="243"/>
      <c r="G23" s="243"/>
      <c r="H23" s="243"/>
      <c r="I23" s="243"/>
      <c r="J23" s="243"/>
      <c r="K23" s="243"/>
      <c r="L23" s="92"/>
      <c r="O23" s="110"/>
    </row>
    <row r="24" spans="1:38" s="83" customFormat="1">
      <c r="A24" s="90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92"/>
    </row>
    <row r="25" spans="1:38" s="83" customFormat="1" ht="15.75" customHeight="1">
      <c r="A25" s="90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92"/>
    </row>
    <row r="26" spans="1:38" s="83" customFormat="1">
      <c r="A26" s="90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92"/>
      <c r="O26" s="107"/>
    </row>
    <row r="27" spans="1:38" s="83" customFormat="1" ht="12" customHeight="1">
      <c r="A27" s="90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92"/>
    </row>
    <row r="28" spans="1:38" s="83" customFormat="1">
      <c r="A28" s="90"/>
      <c r="B28" s="190" t="s">
        <v>8</v>
      </c>
      <c r="C28" s="188">
        <v>20695</v>
      </c>
      <c r="D28" s="188">
        <v>314</v>
      </c>
      <c r="E28" s="188">
        <v>96</v>
      </c>
      <c r="F28" s="188">
        <v>42644</v>
      </c>
      <c r="G28" s="188">
        <v>3845</v>
      </c>
      <c r="H28" s="188">
        <v>242</v>
      </c>
      <c r="I28" s="170">
        <v>-93.706111833550068</v>
      </c>
      <c r="J28" s="170">
        <v>6.2938881664499347</v>
      </c>
      <c r="K28" s="170">
        <v>-90.983491229715781</v>
      </c>
      <c r="L28" s="92"/>
      <c r="M28" s="114"/>
      <c r="N28" s="83">
        <v>1</v>
      </c>
      <c r="O28" s="93">
        <v>6979952</v>
      </c>
      <c r="P28" s="93">
        <v>5941344</v>
      </c>
      <c r="Q28" s="93">
        <v>5810996</v>
      </c>
      <c r="R28" s="93">
        <v>6498148</v>
      </c>
      <c r="S28" s="93">
        <v>6042462</v>
      </c>
      <c r="T28" s="93">
        <v>6916438</v>
      </c>
    </row>
    <row r="29" spans="1:38" s="83" customFormat="1">
      <c r="A29" s="90"/>
      <c r="B29" s="190" t="s">
        <v>9</v>
      </c>
      <c r="C29" s="188">
        <v>18</v>
      </c>
      <c r="D29" s="188">
        <v>0</v>
      </c>
      <c r="E29" s="188">
        <v>3386</v>
      </c>
      <c r="F29" s="188">
        <v>39196</v>
      </c>
      <c r="G29" s="188">
        <v>6507</v>
      </c>
      <c r="H29" s="167">
        <v>13257</v>
      </c>
      <c r="I29" s="177">
        <v>103.73443983402488</v>
      </c>
      <c r="J29" s="177">
        <v>203.7344398340249</v>
      </c>
      <c r="K29" s="177">
        <v>-83.398816205735287</v>
      </c>
      <c r="L29" s="92"/>
      <c r="M29" s="114"/>
      <c r="O29" s="93"/>
      <c r="P29" s="93"/>
      <c r="Q29" s="93"/>
      <c r="R29" s="93"/>
      <c r="S29" s="93"/>
      <c r="T29" s="93"/>
    </row>
    <row r="30" spans="1:38" s="83" customFormat="1">
      <c r="A30" s="90"/>
      <c r="B30" s="190" t="s">
        <v>10</v>
      </c>
      <c r="C30" s="188">
        <v>0</v>
      </c>
      <c r="D30" s="188">
        <v>7530</v>
      </c>
      <c r="E30" s="188">
        <v>358</v>
      </c>
      <c r="F30" s="188">
        <v>0</v>
      </c>
      <c r="G30" s="188">
        <v>493</v>
      </c>
      <c r="H30" s="188"/>
      <c r="I30" s="188"/>
      <c r="J30" s="188"/>
      <c r="K30" s="188"/>
      <c r="L30" s="92"/>
      <c r="M30" s="114"/>
      <c r="O30" s="93"/>
      <c r="P30" s="93"/>
      <c r="Q30" s="93"/>
      <c r="R30" s="93"/>
      <c r="S30" s="93"/>
      <c r="T30" s="93"/>
    </row>
    <row r="31" spans="1:38" s="83" customFormat="1">
      <c r="A31" s="90"/>
      <c r="B31" s="190" t="s">
        <v>11</v>
      </c>
      <c r="C31" s="188">
        <v>216</v>
      </c>
      <c r="D31" s="188">
        <v>367</v>
      </c>
      <c r="E31" s="188">
        <v>20974</v>
      </c>
      <c r="F31" s="188">
        <v>0</v>
      </c>
      <c r="G31" s="188">
        <v>387</v>
      </c>
      <c r="H31" s="188"/>
      <c r="I31" s="188"/>
      <c r="J31" s="188"/>
      <c r="K31" s="188"/>
      <c r="L31" s="92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90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92"/>
    </row>
    <row r="33" spans="1:38" s="83" customFormat="1">
      <c r="A33" s="90"/>
      <c r="B33" s="163" t="s">
        <v>4</v>
      </c>
      <c r="C33" s="166">
        <v>20713</v>
      </c>
      <c r="D33" s="166">
        <v>314</v>
      </c>
      <c r="E33" s="166">
        <v>3482</v>
      </c>
      <c r="F33" s="166">
        <v>81840</v>
      </c>
      <c r="G33" s="166">
        <v>10352</v>
      </c>
      <c r="H33" s="167">
        <v>13499</v>
      </c>
      <c r="I33" s="200">
        <v>30.399922720247297</v>
      </c>
      <c r="J33" s="177">
        <v>130.3999227202473</v>
      </c>
      <c r="K33" s="177">
        <v>-87.35092864125123</v>
      </c>
      <c r="L33" s="92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90"/>
      <c r="B34" s="163" t="s">
        <v>3</v>
      </c>
      <c r="C34" s="198"/>
      <c r="D34" s="168">
        <v>-98.484043837203686</v>
      </c>
      <c r="E34" s="168">
        <v>1008.9171974522293</v>
      </c>
      <c r="F34" s="168">
        <v>2250.373348650201</v>
      </c>
      <c r="G34" s="168">
        <v>-87.35092864125123</v>
      </c>
      <c r="H34" s="177">
        <v>30.399922720247297</v>
      </c>
      <c r="I34" s="178"/>
      <c r="J34" s="178"/>
      <c r="K34" s="178"/>
      <c r="L34" s="92"/>
    </row>
    <row r="35" spans="1:38" s="57" customFormat="1">
      <c r="A35" s="58"/>
      <c r="B35" s="134"/>
      <c r="C35" s="135"/>
      <c r="D35" s="135"/>
      <c r="E35" s="135"/>
      <c r="F35" s="136"/>
      <c r="G35" s="136"/>
      <c r="H35" s="136"/>
      <c r="I35" s="137"/>
      <c r="J35" s="137"/>
      <c r="K35" s="134"/>
      <c r="L35" s="77"/>
      <c r="M35" s="72" t="s">
        <v>6</v>
      </c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58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77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90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92"/>
    </row>
    <row r="38" spans="1:38" s="83" customFormat="1">
      <c r="A38" s="90"/>
      <c r="B38" s="147"/>
      <c r="C38" s="243" t="s">
        <v>93</v>
      </c>
      <c r="D38" s="243"/>
      <c r="E38" s="243"/>
      <c r="F38" s="243"/>
      <c r="G38" s="243"/>
      <c r="H38" s="243"/>
      <c r="I38" s="243"/>
      <c r="J38" s="243"/>
      <c r="K38" s="243"/>
      <c r="L38" s="92"/>
      <c r="O38" s="110"/>
    </row>
    <row r="39" spans="1:38" s="83" customFormat="1">
      <c r="A39" s="90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92"/>
    </row>
    <row r="40" spans="1:38" s="83" customFormat="1" ht="15.75" customHeight="1">
      <c r="A40" s="90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92"/>
    </row>
    <row r="41" spans="1:38" s="83" customFormat="1">
      <c r="A41" s="90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92"/>
      <c r="O41" s="107"/>
    </row>
    <row r="42" spans="1:38" s="83" customFormat="1" ht="12" customHeight="1">
      <c r="A42" s="90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92"/>
    </row>
    <row r="43" spans="1:38" s="83" customFormat="1">
      <c r="A43" s="90"/>
      <c r="B43" s="190" t="s">
        <v>8</v>
      </c>
      <c r="C43" s="188">
        <v>9423</v>
      </c>
      <c r="D43" s="188">
        <v>4766</v>
      </c>
      <c r="E43" s="188">
        <v>0</v>
      </c>
      <c r="F43" s="188">
        <v>72045</v>
      </c>
      <c r="G43" s="188">
        <v>0</v>
      </c>
      <c r="H43" s="188">
        <v>13655</v>
      </c>
      <c r="I43" s="170"/>
      <c r="J43" s="170"/>
      <c r="K43" s="170">
        <v>-100</v>
      </c>
      <c r="L43" s="92"/>
      <c r="M43" s="114"/>
      <c r="N43" s="83">
        <v>1</v>
      </c>
      <c r="O43" s="93">
        <v>6979952</v>
      </c>
      <c r="P43" s="93">
        <v>5941344</v>
      </c>
      <c r="Q43" s="93">
        <v>5810996</v>
      </c>
      <c r="R43" s="93">
        <v>6498148</v>
      </c>
      <c r="S43" s="93">
        <v>6042462</v>
      </c>
      <c r="T43" s="93">
        <v>6916438</v>
      </c>
    </row>
    <row r="44" spans="1:38" s="83" customFormat="1">
      <c r="A44" s="90"/>
      <c r="B44" s="190" t="s">
        <v>9</v>
      </c>
      <c r="C44" s="188">
        <v>541</v>
      </c>
      <c r="D44" s="188">
        <v>30875</v>
      </c>
      <c r="E44" s="188">
        <v>2947</v>
      </c>
      <c r="F44" s="188">
        <v>678</v>
      </c>
      <c r="G44" s="188">
        <v>6332</v>
      </c>
      <c r="H44" s="167">
        <v>4532</v>
      </c>
      <c r="I44" s="177">
        <v>-28.427037271004419</v>
      </c>
      <c r="J44" s="177">
        <v>71.572962728995577</v>
      </c>
      <c r="K44" s="177">
        <v>833.92330383480817</v>
      </c>
      <c r="L44" s="92"/>
      <c r="M44" s="114"/>
      <c r="O44" s="93"/>
      <c r="P44" s="93"/>
      <c r="Q44" s="93"/>
      <c r="R44" s="93"/>
      <c r="S44" s="93"/>
      <c r="T44" s="93"/>
    </row>
    <row r="45" spans="1:38" s="83" customFormat="1">
      <c r="A45" s="90"/>
      <c r="B45" s="190" t="s">
        <v>10</v>
      </c>
      <c r="C45" s="188">
        <v>0</v>
      </c>
      <c r="D45" s="188">
        <v>781</v>
      </c>
      <c r="E45" s="188">
        <v>454</v>
      </c>
      <c r="F45" s="188">
        <v>0</v>
      </c>
      <c r="G45" s="188">
        <v>6903</v>
      </c>
      <c r="H45" s="188"/>
      <c r="I45" s="188"/>
      <c r="J45" s="188"/>
      <c r="K45" s="188"/>
      <c r="L45" s="92"/>
      <c r="M45" s="114"/>
      <c r="O45" s="93"/>
      <c r="P45" s="93"/>
      <c r="Q45" s="93"/>
      <c r="R45" s="93"/>
      <c r="S45" s="93"/>
      <c r="T45" s="93"/>
    </row>
    <row r="46" spans="1:38" s="83" customFormat="1">
      <c r="A46" s="90"/>
      <c r="B46" s="190" t="s">
        <v>11</v>
      </c>
      <c r="C46" s="188">
        <v>13851</v>
      </c>
      <c r="D46" s="188">
        <v>12393</v>
      </c>
      <c r="E46" s="188">
        <v>11042</v>
      </c>
      <c r="F46" s="188">
        <v>0</v>
      </c>
      <c r="G46" s="188">
        <v>840</v>
      </c>
      <c r="H46" s="188"/>
      <c r="I46" s="188"/>
      <c r="J46" s="188"/>
      <c r="K46" s="188"/>
      <c r="L46" s="92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90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92"/>
    </row>
    <row r="48" spans="1:38" s="83" customFormat="1">
      <c r="A48" s="90"/>
      <c r="B48" s="163" t="s">
        <v>4</v>
      </c>
      <c r="C48" s="166">
        <v>9964</v>
      </c>
      <c r="D48" s="166">
        <v>35641</v>
      </c>
      <c r="E48" s="166">
        <v>2947</v>
      </c>
      <c r="F48" s="166">
        <v>72723</v>
      </c>
      <c r="G48" s="166">
        <v>6332</v>
      </c>
      <c r="H48" s="167">
        <v>18187</v>
      </c>
      <c r="I48" s="200">
        <v>187.22362602653192</v>
      </c>
      <c r="J48" s="177">
        <v>287.22362602653192</v>
      </c>
      <c r="K48" s="177">
        <v>-91.292988463072206</v>
      </c>
      <c r="L48" s="92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90"/>
      <c r="B49" s="163" t="s">
        <v>3</v>
      </c>
      <c r="C49" s="198"/>
      <c r="D49" s="168">
        <v>257.69771176234445</v>
      </c>
      <c r="E49" s="168">
        <v>-91.731432900311432</v>
      </c>
      <c r="F49" s="168">
        <v>2367.6959619952495</v>
      </c>
      <c r="G49" s="168">
        <v>-91.292988463072206</v>
      </c>
      <c r="H49" s="177">
        <v>187.22362602653192</v>
      </c>
      <c r="I49" s="178"/>
      <c r="J49" s="178"/>
      <c r="K49" s="178"/>
      <c r="L49" s="92"/>
    </row>
    <row r="50" spans="1:27" s="57" customFormat="1">
      <c r="A50" s="58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68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78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 t="s">
        <v>45</v>
      </c>
      <c r="C54" s="63" t="s">
        <v>45</v>
      </c>
      <c r="D54" s="63" t="s">
        <v>45</v>
      </c>
      <c r="E54" s="63" t="s">
        <v>46</v>
      </c>
      <c r="F54" s="63" t="s">
        <v>47</v>
      </c>
      <c r="G54" s="63" t="s">
        <v>48</v>
      </c>
      <c r="H54" s="54" t="s">
        <v>49</v>
      </c>
      <c r="I54" s="54" t="s">
        <v>50</v>
      </c>
      <c r="J54" s="54" t="s">
        <v>51</v>
      </c>
      <c r="K54" s="54" t="s">
        <v>52</v>
      </c>
      <c r="L54" s="54" t="s">
        <v>53</v>
      </c>
      <c r="M54" s="54" t="s">
        <v>54</v>
      </c>
      <c r="N54" s="54" t="s">
        <v>55</v>
      </c>
      <c r="O54" s="54" t="s">
        <v>56</v>
      </c>
      <c r="P54" s="54" t="s">
        <v>57</v>
      </c>
      <c r="Q54" s="54" t="s">
        <v>58</v>
      </c>
      <c r="R54" s="54" t="s">
        <v>59</v>
      </c>
      <c r="S54" s="54" t="s">
        <v>60</v>
      </c>
      <c r="T54" s="54" t="s">
        <v>61</v>
      </c>
    </row>
    <row r="55" spans="1:27" s="54" customFormat="1">
      <c r="B55" s="63">
        <v>173844</v>
      </c>
      <c r="C55" s="63">
        <v>87108</v>
      </c>
      <c r="D55" s="63">
        <v>3845</v>
      </c>
      <c r="E55" s="63">
        <v>1137</v>
      </c>
      <c r="F55" s="63">
        <v>216</v>
      </c>
      <c r="G55" s="63">
        <v>1296</v>
      </c>
      <c r="H55" s="54">
        <v>756</v>
      </c>
      <c r="I55" s="54">
        <v>11301</v>
      </c>
      <c r="J55" s="54">
        <v>20207</v>
      </c>
      <c r="K55" s="54">
        <v>44691</v>
      </c>
      <c r="L55" s="54">
        <v>141795</v>
      </c>
      <c r="M55" s="54">
        <v>13932</v>
      </c>
      <c r="N55" s="54">
        <v>2320</v>
      </c>
      <c r="O55" s="54">
        <v>128</v>
      </c>
      <c r="P55" s="54">
        <v>1669</v>
      </c>
      <c r="Q55" s="54">
        <v>3658</v>
      </c>
      <c r="R55" s="54">
        <v>0</v>
      </c>
      <c r="S55" s="54">
        <v>161</v>
      </c>
      <c r="T55" s="54">
        <v>14305</v>
      </c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>
        <v>7389400</v>
      </c>
      <c r="C60" s="113" t="s">
        <v>12</v>
      </c>
      <c r="D60" s="112">
        <v>6805.8512499999997</v>
      </c>
    </row>
    <row r="61" spans="1:27" s="83" customFormat="1">
      <c r="B61" s="109">
        <v>7405125</v>
      </c>
      <c r="C61" s="113" t="s">
        <v>13</v>
      </c>
      <c r="D61" s="112">
        <v>7093.1805000000004</v>
      </c>
    </row>
    <row r="62" spans="1:27" s="83" customFormat="1">
      <c r="B62" s="109">
        <v>7299121</v>
      </c>
      <c r="C62" s="113" t="s">
        <v>14</v>
      </c>
      <c r="D62" s="112">
        <v>7273.4759999999997</v>
      </c>
    </row>
    <row r="63" spans="1:27" s="83" customFormat="1">
      <c r="B63" s="109">
        <v>6832984</v>
      </c>
      <c r="C63" s="113" t="s">
        <v>15</v>
      </c>
      <c r="D63" s="112">
        <v>7231.6575000000003</v>
      </c>
    </row>
    <row r="64" spans="1:27" s="83" customFormat="1">
      <c r="B64" s="109">
        <v>6979952</v>
      </c>
      <c r="C64" s="113" t="s">
        <v>16</v>
      </c>
      <c r="D64" s="112">
        <v>7129.2955000000002</v>
      </c>
    </row>
    <row r="65" spans="2:5" s="83" customFormat="1">
      <c r="B65" s="109">
        <v>6279817</v>
      </c>
      <c r="C65" s="113" t="s">
        <v>17</v>
      </c>
      <c r="D65" s="112">
        <v>6847.9684999999999</v>
      </c>
    </row>
    <row r="66" spans="2:5" s="83" customFormat="1">
      <c r="B66" s="109">
        <v>6093961</v>
      </c>
      <c r="C66" s="113" t="s">
        <v>18</v>
      </c>
      <c r="D66" s="112">
        <v>6546.6785</v>
      </c>
    </row>
    <row r="67" spans="2:5" s="83" customFormat="1">
      <c r="B67" s="109">
        <v>5469988</v>
      </c>
      <c r="C67" s="113" t="s">
        <v>19</v>
      </c>
      <c r="D67" s="112">
        <v>6205.9295000000002</v>
      </c>
      <c r="E67" s="106"/>
    </row>
    <row r="68" spans="2:5" s="83" customFormat="1">
      <c r="B68" s="109">
        <v>5941344</v>
      </c>
      <c r="C68" s="113" t="s">
        <v>20</v>
      </c>
      <c r="D68" s="112">
        <v>5946.2775000000001</v>
      </c>
      <c r="E68" s="106"/>
    </row>
    <row r="69" spans="2:5" s="83" customFormat="1">
      <c r="B69" s="109">
        <v>6145529</v>
      </c>
      <c r="C69" s="113" t="s">
        <v>21</v>
      </c>
      <c r="D69" s="112">
        <v>5912.7055</v>
      </c>
      <c r="E69" s="106"/>
    </row>
    <row r="70" spans="2:5" s="83" customFormat="1">
      <c r="B70" s="109">
        <v>6209547</v>
      </c>
      <c r="C70" s="113" t="s">
        <v>22</v>
      </c>
      <c r="D70" s="112">
        <v>5941.6019999999999</v>
      </c>
      <c r="E70" s="106"/>
    </row>
    <row r="71" spans="2:5" s="83" customFormat="1">
      <c r="B71" s="109">
        <v>5987990</v>
      </c>
      <c r="C71" s="113" t="s">
        <v>23</v>
      </c>
      <c r="D71" s="112">
        <v>6071.1025</v>
      </c>
      <c r="E71" s="106"/>
    </row>
    <row r="72" spans="2:5" s="83" customFormat="1">
      <c r="B72" s="109">
        <v>5810996</v>
      </c>
      <c r="C72" s="113" t="s">
        <v>24</v>
      </c>
      <c r="D72" s="112">
        <v>6038.5155000000004</v>
      </c>
      <c r="E72" s="106"/>
    </row>
    <row r="73" spans="2:5" s="83" customFormat="1">
      <c r="B73" s="109">
        <v>6231878</v>
      </c>
      <c r="C73" s="113" t="s">
        <v>25</v>
      </c>
      <c r="D73" s="112">
        <v>6060.10275</v>
      </c>
      <c r="E73" s="106"/>
    </row>
    <row r="74" spans="2:5" s="83" customFormat="1">
      <c r="B74" s="109">
        <v>6449419</v>
      </c>
      <c r="C74" s="113" t="s">
        <v>26</v>
      </c>
      <c r="D74" s="112">
        <v>6120.0707499999999</v>
      </c>
      <c r="E74" s="106"/>
    </row>
    <row r="75" spans="2:5" s="83" customFormat="1">
      <c r="B75" s="109">
        <v>6199402</v>
      </c>
      <c r="C75" s="113" t="s">
        <v>27</v>
      </c>
      <c r="D75" s="112">
        <v>6172.9237499999999</v>
      </c>
      <c r="E75" s="106"/>
    </row>
    <row r="76" spans="2:5" s="83" customFormat="1">
      <c r="B76" s="109">
        <v>6498148</v>
      </c>
      <c r="C76" s="113" t="s">
        <v>28</v>
      </c>
      <c r="D76" s="112">
        <v>6344.7117500000004</v>
      </c>
      <c r="E76" s="106"/>
    </row>
    <row r="77" spans="2:5" s="83" customFormat="1">
      <c r="B77" s="109">
        <v>6281878</v>
      </c>
      <c r="C77" s="113" t="s">
        <v>29</v>
      </c>
      <c r="D77" s="112">
        <v>6357.2117500000004</v>
      </c>
      <c r="E77" s="106"/>
    </row>
    <row r="78" spans="2:5" s="83" customFormat="1">
      <c r="B78" s="109">
        <v>6351873</v>
      </c>
      <c r="C78" s="113" t="s">
        <v>30</v>
      </c>
      <c r="D78" s="112">
        <v>6332.8252499999999</v>
      </c>
      <c r="E78" s="106"/>
    </row>
    <row r="79" spans="2:5" s="83" customFormat="1">
      <c r="B79" s="109">
        <v>6348056</v>
      </c>
      <c r="C79" s="113" t="s">
        <v>33</v>
      </c>
      <c r="D79" s="112">
        <v>6369.9887500000004</v>
      </c>
      <c r="E79" s="106"/>
    </row>
    <row r="80" spans="2:5" s="83" customFormat="1">
      <c r="B80" s="109">
        <v>6042462</v>
      </c>
      <c r="C80" s="113" t="s">
        <v>35</v>
      </c>
      <c r="D80" s="112">
        <v>6256.0672500000001</v>
      </c>
      <c r="E80" s="106"/>
    </row>
    <row r="81" spans="2:5" s="83" customFormat="1">
      <c r="B81" s="109">
        <v>6095116</v>
      </c>
      <c r="C81" s="113" t="s">
        <v>37</v>
      </c>
      <c r="D81" s="112">
        <v>6209.3767500000004</v>
      </c>
      <c r="E81" s="106"/>
    </row>
    <row r="82" spans="2:5" s="83" customFormat="1">
      <c r="B82" s="109">
        <v>6413962</v>
      </c>
      <c r="C82" s="113" t="s">
        <v>38</v>
      </c>
      <c r="D82" s="112">
        <v>6224.8990000000003</v>
      </c>
      <c r="E82" s="106"/>
    </row>
    <row r="83" spans="2:5" s="83" customFormat="1">
      <c r="B83" s="109">
        <v>6196253</v>
      </c>
      <c r="C83" s="113" t="s">
        <v>39</v>
      </c>
      <c r="D83" s="112">
        <v>6186.9482500000004</v>
      </c>
      <c r="E83" s="106"/>
    </row>
    <row r="84" spans="2:5" s="83" customFormat="1">
      <c r="B84" s="109">
        <v>6916438</v>
      </c>
      <c r="C84" s="113" t="s">
        <v>42</v>
      </c>
      <c r="D84" s="112">
        <v>6405.4422500000001</v>
      </c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8.28515625" style="84" customWidth="1"/>
    <col min="3" max="8" width="10.42578125" style="84" customWidth="1"/>
    <col min="9" max="9" width="11.85546875" style="84" customWidth="1"/>
    <col min="10" max="10" width="11.7109375" style="84" customWidth="1"/>
    <col min="11" max="11" width="11.570312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90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 s="83" customFormat="1">
      <c r="A8" s="90"/>
      <c r="B8" s="147"/>
      <c r="C8" s="243" t="s">
        <v>94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 s="83" customFormat="1">
      <c r="A9" s="90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s="83" customFormat="1" ht="15.75" customHeight="1">
      <c r="A10" s="90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 s="83" customFormat="1">
      <c r="A11" s="90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s="83" customFormat="1" ht="12" customHeight="1">
      <c r="A12" s="90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 s="83" customFormat="1">
      <c r="A13" s="90"/>
      <c r="B13" s="190" t="s">
        <v>8</v>
      </c>
      <c r="C13" s="188">
        <v>8325</v>
      </c>
      <c r="D13" s="188">
        <v>10153</v>
      </c>
      <c r="E13" s="188">
        <v>5266</v>
      </c>
      <c r="F13" s="188">
        <v>8610</v>
      </c>
      <c r="G13" s="188">
        <v>9043</v>
      </c>
      <c r="H13" s="188">
        <v>7636</v>
      </c>
      <c r="I13" s="170">
        <v>-15.558995908437467</v>
      </c>
      <c r="J13" s="170">
        <v>84.441004091562533</v>
      </c>
      <c r="K13" s="170">
        <v>5.0290360046457705</v>
      </c>
      <c r="L13" s="92"/>
      <c r="M13" s="114"/>
      <c r="N13" s="83">
        <v>1</v>
      </c>
      <c r="O13" s="93">
        <v>6979952</v>
      </c>
      <c r="P13" s="93">
        <v>5941344</v>
      </c>
      <c r="Q13" s="93">
        <v>5810996</v>
      </c>
      <c r="R13" s="93">
        <v>6498148</v>
      </c>
      <c r="S13" s="93">
        <v>6042462</v>
      </c>
      <c r="T13" s="93">
        <v>6916438</v>
      </c>
    </row>
    <row r="14" spans="1:20" s="83" customFormat="1">
      <c r="A14" s="90"/>
      <c r="B14" s="190" t="s">
        <v>9</v>
      </c>
      <c r="C14" s="188">
        <v>30618</v>
      </c>
      <c r="D14" s="188">
        <v>17375</v>
      </c>
      <c r="E14" s="188">
        <v>21537</v>
      </c>
      <c r="F14" s="188">
        <v>6925</v>
      </c>
      <c r="G14" s="188">
        <v>19491</v>
      </c>
      <c r="H14" s="167">
        <v>12065</v>
      </c>
      <c r="I14" s="177">
        <v>-38.099635729310968</v>
      </c>
      <c r="J14" s="177">
        <v>61.900364270689032</v>
      </c>
      <c r="K14" s="177">
        <v>181.45848375451266</v>
      </c>
      <c r="L14" s="92"/>
      <c r="M14" s="114"/>
      <c r="O14" s="93"/>
      <c r="P14" s="93"/>
      <c r="Q14" s="93"/>
      <c r="R14" s="93"/>
      <c r="S14" s="93"/>
      <c r="T14" s="93"/>
    </row>
    <row r="15" spans="1:20" s="83" customFormat="1">
      <c r="A15" s="90"/>
      <c r="B15" s="190" t="s">
        <v>10</v>
      </c>
      <c r="C15" s="188">
        <v>16235</v>
      </c>
      <c r="D15" s="188">
        <v>17429</v>
      </c>
      <c r="E15" s="188">
        <v>7864</v>
      </c>
      <c r="F15" s="188">
        <v>35603</v>
      </c>
      <c r="G15" s="188">
        <v>10312</v>
      </c>
      <c r="H15" s="188"/>
      <c r="I15" s="188"/>
      <c r="J15" s="188"/>
      <c r="K15" s="188"/>
      <c r="L15" s="92"/>
      <c r="M15" s="114"/>
      <c r="O15" s="93"/>
      <c r="P15" s="93"/>
      <c r="Q15" s="93"/>
      <c r="R15" s="93"/>
      <c r="S15" s="93"/>
      <c r="T15" s="93"/>
    </row>
    <row r="16" spans="1:20" s="83" customFormat="1">
      <c r="A16" s="90"/>
      <c r="B16" s="190" t="s">
        <v>11</v>
      </c>
      <c r="C16" s="188">
        <v>7028</v>
      </c>
      <c r="D16" s="188">
        <v>27061</v>
      </c>
      <c r="E16" s="188">
        <v>2049</v>
      </c>
      <c r="F16" s="188">
        <v>9085</v>
      </c>
      <c r="G16" s="188">
        <v>19071</v>
      </c>
      <c r="H16" s="188"/>
      <c r="I16" s="188"/>
      <c r="J16" s="188"/>
      <c r="K16" s="188"/>
      <c r="L16" s="92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90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92"/>
    </row>
    <row r="18" spans="1:38" s="83" customFormat="1">
      <c r="A18" s="90"/>
      <c r="B18" s="163" t="s">
        <v>4</v>
      </c>
      <c r="C18" s="202">
        <v>38943</v>
      </c>
      <c r="D18" s="166">
        <v>27528</v>
      </c>
      <c r="E18" s="166">
        <v>26803</v>
      </c>
      <c r="F18" s="166">
        <v>15535</v>
      </c>
      <c r="G18" s="166">
        <v>28534</v>
      </c>
      <c r="H18" s="167">
        <v>19701</v>
      </c>
      <c r="I18" s="200">
        <v>-30.95605242868157</v>
      </c>
      <c r="J18" s="177">
        <v>69.043947571318427</v>
      </c>
      <c r="K18" s="177">
        <v>83.675571290634053</v>
      </c>
      <c r="L18" s="92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90"/>
      <c r="B19" s="163" t="s">
        <v>3</v>
      </c>
      <c r="C19" s="198"/>
      <c r="D19" s="203">
        <v>-29.312071489099456</v>
      </c>
      <c r="E19" s="168">
        <v>-2.6336820691659435</v>
      </c>
      <c r="F19" s="168">
        <v>-42.040070141402083</v>
      </c>
      <c r="G19" s="168">
        <v>83.675571290634053</v>
      </c>
      <c r="H19" s="177">
        <v>-30.95605242868157</v>
      </c>
      <c r="I19" s="178"/>
      <c r="J19" s="178"/>
      <c r="K19" s="178"/>
      <c r="L19" s="92"/>
    </row>
    <row r="20" spans="1:38" s="83" customFormat="1" ht="12" customHeight="1">
      <c r="A20" s="90"/>
      <c r="B20" s="149"/>
      <c r="C20" s="157"/>
      <c r="D20" s="157"/>
      <c r="E20" s="157"/>
      <c r="F20" s="157"/>
      <c r="G20" s="157"/>
      <c r="H20" s="153"/>
      <c r="I20" s="154"/>
      <c r="J20" s="154"/>
      <c r="K20" s="154"/>
      <c r="L20" s="92"/>
    </row>
    <row r="21" spans="1:38" s="83" customFormat="1" ht="14.25" customHeight="1">
      <c r="A21" s="90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92"/>
      <c r="M21" s="115"/>
    </row>
    <row r="22" spans="1:38" s="83" customFormat="1">
      <c r="A22" s="90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92"/>
    </row>
    <row r="23" spans="1:38" s="83" customFormat="1">
      <c r="A23" s="90"/>
      <c r="B23" s="147"/>
      <c r="C23" s="243" t="s">
        <v>95</v>
      </c>
      <c r="D23" s="243"/>
      <c r="E23" s="243"/>
      <c r="F23" s="243"/>
      <c r="G23" s="243"/>
      <c r="H23" s="243"/>
      <c r="I23" s="243"/>
      <c r="J23" s="243"/>
      <c r="K23" s="243"/>
      <c r="L23" s="92"/>
      <c r="O23" s="110"/>
    </row>
    <row r="24" spans="1:38" s="83" customFormat="1">
      <c r="A24" s="90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92"/>
    </row>
    <row r="25" spans="1:38" s="83" customFormat="1" ht="15.75" customHeight="1">
      <c r="A25" s="90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92"/>
    </row>
    <row r="26" spans="1:38" s="83" customFormat="1">
      <c r="A26" s="90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92"/>
      <c r="O26" s="107"/>
    </row>
    <row r="27" spans="1:38" s="83" customFormat="1" ht="12" customHeight="1">
      <c r="A27" s="90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92"/>
    </row>
    <row r="28" spans="1:38" s="83" customFormat="1">
      <c r="A28" s="90"/>
      <c r="B28" s="190" t="s">
        <v>8</v>
      </c>
      <c r="C28" s="188">
        <v>6754</v>
      </c>
      <c r="D28" s="188">
        <v>7435</v>
      </c>
      <c r="E28" s="188">
        <v>4722</v>
      </c>
      <c r="F28" s="188">
        <v>8502</v>
      </c>
      <c r="G28" s="188">
        <v>5246</v>
      </c>
      <c r="H28" s="188">
        <v>6185</v>
      </c>
      <c r="I28" s="188">
        <v>17.899351887152125</v>
      </c>
      <c r="J28" s="188">
        <v>117.89935188715212</v>
      </c>
      <c r="K28" s="188">
        <v>-38.296871324394253</v>
      </c>
      <c r="L28" s="92"/>
      <c r="M28" s="114"/>
      <c r="N28" s="83">
        <v>1</v>
      </c>
      <c r="O28" s="93">
        <v>6979952</v>
      </c>
      <c r="P28" s="93">
        <v>5941344</v>
      </c>
      <c r="Q28" s="93">
        <v>5810996</v>
      </c>
      <c r="R28" s="93">
        <v>6498148</v>
      </c>
      <c r="S28" s="93">
        <v>6042462</v>
      </c>
      <c r="T28" s="93">
        <v>6916438</v>
      </c>
    </row>
    <row r="29" spans="1:38" s="83" customFormat="1">
      <c r="A29" s="90"/>
      <c r="B29" s="190" t="s">
        <v>9</v>
      </c>
      <c r="C29" s="188">
        <v>15698</v>
      </c>
      <c r="D29" s="188">
        <v>9138</v>
      </c>
      <c r="E29" s="188">
        <v>20127</v>
      </c>
      <c r="F29" s="188">
        <v>6925</v>
      </c>
      <c r="G29" s="188">
        <v>15181</v>
      </c>
      <c r="H29" s="167">
        <v>11320</v>
      </c>
      <c r="I29" s="177">
        <v>-25.433107173440483</v>
      </c>
      <c r="J29" s="177">
        <v>74.56689282655951</v>
      </c>
      <c r="K29" s="177">
        <v>119.22021660649817</v>
      </c>
      <c r="L29" s="92"/>
      <c r="M29" s="114"/>
      <c r="O29" s="93"/>
      <c r="P29" s="93"/>
      <c r="Q29" s="93"/>
      <c r="R29" s="93"/>
      <c r="S29" s="93"/>
      <c r="T29" s="93"/>
    </row>
    <row r="30" spans="1:38" s="83" customFormat="1">
      <c r="A30" s="90"/>
      <c r="B30" s="190" t="s">
        <v>10</v>
      </c>
      <c r="C30" s="188">
        <v>13205</v>
      </c>
      <c r="D30" s="188">
        <v>10844</v>
      </c>
      <c r="E30" s="188">
        <v>7864</v>
      </c>
      <c r="F30" s="188">
        <v>35242</v>
      </c>
      <c r="G30" s="188">
        <v>9592</v>
      </c>
      <c r="H30" s="188"/>
      <c r="I30" s="188"/>
      <c r="J30" s="188"/>
      <c r="K30" s="188"/>
      <c r="L30" s="92"/>
      <c r="M30" s="114"/>
      <c r="O30" s="93"/>
      <c r="P30" s="93"/>
      <c r="Q30" s="93"/>
      <c r="R30" s="93"/>
      <c r="S30" s="93"/>
      <c r="T30" s="93"/>
    </row>
    <row r="31" spans="1:38" s="83" customFormat="1">
      <c r="A31" s="90"/>
      <c r="B31" s="190" t="s">
        <v>11</v>
      </c>
      <c r="C31" s="188">
        <v>6006</v>
      </c>
      <c r="D31" s="188">
        <v>26037</v>
      </c>
      <c r="E31" s="188">
        <v>1914</v>
      </c>
      <c r="F31" s="188">
        <v>8757</v>
      </c>
      <c r="G31" s="188">
        <v>17787</v>
      </c>
      <c r="H31" s="188"/>
      <c r="I31" s="188"/>
      <c r="J31" s="188"/>
      <c r="K31" s="188"/>
      <c r="L31" s="92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90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92"/>
    </row>
    <row r="33" spans="1:38" s="83" customFormat="1">
      <c r="A33" s="90"/>
      <c r="B33" s="163" t="s">
        <v>4</v>
      </c>
      <c r="C33" s="202">
        <v>22452</v>
      </c>
      <c r="D33" s="166">
        <v>16573</v>
      </c>
      <c r="E33" s="166">
        <v>24849</v>
      </c>
      <c r="F33" s="166">
        <v>15427</v>
      </c>
      <c r="G33" s="166">
        <v>20427</v>
      </c>
      <c r="H33" s="167">
        <v>17505</v>
      </c>
      <c r="I33" s="200">
        <v>-14.304596857100893</v>
      </c>
      <c r="J33" s="177">
        <v>85.69540314289911</v>
      </c>
      <c r="K33" s="177">
        <v>32.410708498087757</v>
      </c>
      <c r="L33" s="92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90"/>
      <c r="B34" s="163" t="s">
        <v>3</v>
      </c>
      <c r="C34" s="198"/>
      <c r="D34" s="203">
        <v>-26.184749688223764</v>
      </c>
      <c r="E34" s="168">
        <v>49.936643938936818</v>
      </c>
      <c r="F34" s="168">
        <v>-37.91701879351281</v>
      </c>
      <c r="G34" s="168">
        <v>32.410708498087757</v>
      </c>
      <c r="H34" s="177">
        <v>-14.304596857100893</v>
      </c>
      <c r="I34" s="178"/>
      <c r="J34" s="178"/>
      <c r="K34" s="178"/>
      <c r="L34" s="92"/>
    </row>
    <row r="35" spans="1:38" s="57" customFormat="1">
      <c r="A35" s="58"/>
      <c r="B35" s="187"/>
      <c r="C35" s="204"/>
      <c r="D35" s="204"/>
      <c r="E35" s="204"/>
      <c r="F35" s="205"/>
      <c r="G35" s="205"/>
      <c r="H35" s="205"/>
      <c r="I35" s="206"/>
      <c r="J35" s="206"/>
      <c r="K35" s="187"/>
      <c r="L35" s="77"/>
      <c r="M35" s="72" t="s">
        <v>6</v>
      </c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58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77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90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92"/>
    </row>
    <row r="38" spans="1:38" s="83" customFormat="1">
      <c r="A38" s="90"/>
      <c r="B38" s="147"/>
      <c r="C38" s="243" t="s">
        <v>96</v>
      </c>
      <c r="D38" s="243"/>
      <c r="E38" s="243"/>
      <c r="F38" s="243"/>
      <c r="G38" s="243"/>
      <c r="H38" s="243"/>
      <c r="I38" s="243"/>
      <c r="J38" s="243"/>
      <c r="K38" s="243"/>
      <c r="L38" s="92"/>
      <c r="O38" s="110"/>
    </row>
    <row r="39" spans="1:38" s="83" customFormat="1">
      <c r="A39" s="90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92"/>
    </row>
    <row r="40" spans="1:38" s="83" customFormat="1" ht="15.75" customHeight="1">
      <c r="A40" s="90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92"/>
    </row>
    <row r="41" spans="1:38" s="83" customFormat="1">
      <c r="A41" s="90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92"/>
      <c r="O41" s="107"/>
    </row>
    <row r="42" spans="1:38" s="83" customFormat="1" ht="12" customHeight="1">
      <c r="A42" s="90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92"/>
    </row>
    <row r="43" spans="1:38" s="83" customFormat="1">
      <c r="A43" s="90"/>
      <c r="B43" s="190" t="s">
        <v>8</v>
      </c>
      <c r="C43" s="188">
        <v>1571</v>
      </c>
      <c r="D43" s="188">
        <v>2718</v>
      </c>
      <c r="E43" s="188">
        <v>544</v>
      </c>
      <c r="F43" s="188">
        <v>108</v>
      </c>
      <c r="G43" s="188">
        <v>3797</v>
      </c>
      <c r="H43" s="188">
        <v>1451</v>
      </c>
      <c r="I43" s="188">
        <v>-61.785620226494608</v>
      </c>
      <c r="J43" s="188">
        <v>38.214379773505399</v>
      </c>
      <c r="K43" s="188">
        <v>3415.7407407407404</v>
      </c>
      <c r="L43" s="92"/>
      <c r="M43" s="114"/>
      <c r="N43" s="83">
        <v>1</v>
      </c>
      <c r="O43" s="93">
        <v>6979952</v>
      </c>
      <c r="P43" s="93">
        <v>5941344</v>
      </c>
      <c r="Q43" s="93">
        <v>5810996</v>
      </c>
      <c r="R43" s="93">
        <v>6498148</v>
      </c>
      <c r="S43" s="93">
        <v>6042462</v>
      </c>
      <c r="T43" s="93">
        <v>6916438</v>
      </c>
    </row>
    <row r="44" spans="1:38" s="83" customFormat="1">
      <c r="A44" s="90"/>
      <c r="B44" s="190" t="s">
        <v>9</v>
      </c>
      <c r="C44" s="188">
        <v>14920</v>
      </c>
      <c r="D44" s="188">
        <v>8237</v>
      </c>
      <c r="E44" s="188">
        <v>1410</v>
      </c>
      <c r="F44" s="188">
        <v>0</v>
      </c>
      <c r="G44" s="188">
        <v>4310</v>
      </c>
      <c r="H44" s="167">
        <v>745</v>
      </c>
      <c r="I44" s="177">
        <v>-82.714617169373554</v>
      </c>
      <c r="J44" s="177">
        <v>17.28538283062645</v>
      </c>
      <c r="K44" s="177"/>
      <c r="L44" s="92"/>
      <c r="M44" s="114"/>
      <c r="O44" s="93"/>
      <c r="P44" s="93"/>
      <c r="Q44" s="93"/>
      <c r="R44" s="93"/>
      <c r="S44" s="93"/>
      <c r="T44" s="93"/>
    </row>
    <row r="45" spans="1:38" s="83" customFormat="1">
      <c r="A45" s="90"/>
      <c r="B45" s="190" t="s">
        <v>10</v>
      </c>
      <c r="C45" s="188">
        <v>3030</v>
      </c>
      <c r="D45" s="188">
        <v>6585</v>
      </c>
      <c r="E45" s="188">
        <v>0</v>
      </c>
      <c r="F45" s="188">
        <v>361</v>
      </c>
      <c r="G45" s="188">
        <v>720</v>
      </c>
      <c r="H45" s="188"/>
      <c r="I45" s="188"/>
      <c r="J45" s="188"/>
      <c r="K45" s="188"/>
      <c r="L45" s="92"/>
      <c r="M45" s="114"/>
      <c r="O45" s="93"/>
      <c r="P45" s="93"/>
      <c r="Q45" s="93"/>
      <c r="R45" s="93"/>
      <c r="S45" s="93"/>
      <c r="T45" s="93"/>
    </row>
    <row r="46" spans="1:38" s="83" customFormat="1">
      <c r="A46" s="90"/>
      <c r="B46" s="190" t="s">
        <v>11</v>
      </c>
      <c r="C46" s="188">
        <v>1022</v>
      </c>
      <c r="D46" s="188">
        <v>1024</v>
      </c>
      <c r="E46" s="188">
        <v>135</v>
      </c>
      <c r="F46" s="188">
        <v>328</v>
      </c>
      <c r="G46" s="188">
        <v>1284</v>
      </c>
      <c r="H46" s="188"/>
      <c r="I46" s="188"/>
      <c r="J46" s="188"/>
      <c r="K46" s="188"/>
      <c r="L46" s="92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90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92"/>
    </row>
    <row r="48" spans="1:38" s="83" customFormat="1">
      <c r="A48" s="90"/>
      <c r="B48" s="163" t="s">
        <v>4</v>
      </c>
      <c r="C48" s="202">
        <v>16491</v>
      </c>
      <c r="D48" s="166">
        <v>10955</v>
      </c>
      <c r="E48" s="166">
        <v>1954</v>
      </c>
      <c r="F48" s="166">
        <v>108</v>
      </c>
      <c r="G48" s="166">
        <v>8107</v>
      </c>
      <c r="H48" s="167">
        <v>2196</v>
      </c>
      <c r="I48" s="200">
        <v>-72.912298014061918</v>
      </c>
      <c r="J48" s="177">
        <v>27.087701985938079</v>
      </c>
      <c r="K48" s="177">
        <v>7406.4814814814808</v>
      </c>
      <c r="L48" s="92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90"/>
      <c r="B49" s="163" t="s">
        <v>3</v>
      </c>
      <c r="C49" s="198"/>
      <c r="D49" s="203">
        <v>-33.569825965678248</v>
      </c>
      <c r="E49" s="168">
        <v>-82.163395709721584</v>
      </c>
      <c r="F49" s="168">
        <v>-94.47287615148413</v>
      </c>
      <c r="G49" s="168">
        <v>7406.4814814814808</v>
      </c>
      <c r="H49" s="177">
        <v>-72.912298014061918</v>
      </c>
      <c r="I49" s="178"/>
      <c r="J49" s="178"/>
      <c r="K49" s="178"/>
      <c r="L49" s="92"/>
    </row>
    <row r="50" spans="1:27" s="57" customFormat="1">
      <c r="A50" s="58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68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78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 t="s">
        <v>46</v>
      </c>
      <c r="C54" s="63" t="s">
        <v>46</v>
      </c>
      <c r="D54" s="63" t="s">
        <v>46</v>
      </c>
      <c r="E54" s="63" t="s">
        <v>46</v>
      </c>
      <c r="F54" s="63" t="s">
        <v>47</v>
      </c>
      <c r="G54" s="63" t="s">
        <v>48</v>
      </c>
      <c r="H54" s="54" t="s">
        <v>49</v>
      </c>
      <c r="I54" s="54" t="s">
        <v>50</v>
      </c>
      <c r="J54" s="54" t="s">
        <v>51</v>
      </c>
      <c r="K54" s="54" t="s">
        <v>52</v>
      </c>
      <c r="L54" s="54" t="s">
        <v>53</v>
      </c>
      <c r="M54" s="54" t="s">
        <v>54</v>
      </c>
      <c r="N54" s="54" t="s">
        <v>55</v>
      </c>
      <c r="O54" s="54" t="s">
        <v>56</v>
      </c>
      <c r="P54" s="54" t="s">
        <v>57</v>
      </c>
      <c r="Q54" s="54" t="s">
        <v>58</v>
      </c>
      <c r="R54" s="54" t="s">
        <v>59</v>
      </c>
      <c r="S54" s="54" t="s">
        <v>60</v>
      </c>
      <c r="T54" s="54" t="s">
        <v>61</v>
      </c>
    </row>
    <row r="55" spans="1:27" s="54" customFormat="1">
      <c r="B55" s="63">
        <v>173844</v>
      </c>
      <c r="C55" s="63">
        <v>87108</v>
      </c>
      <c r="D55" s="63">
        <v>3845</v>
      </c>
      <c r="E55" s="63">
        <v>1137</v>
      </c>
      <c r="F55" s="63">
        <v>216</v>
      </c>
      <c r="G55" s="63">
        <v>1296</v>
      </c>
      <c r="H55" s="54">
        <v>756</v>
      </c>
      <c r="I55" s="54">
        <v>11301</v>
      </c>
      <c r="J55" s="54">
        <v>20207</v>
      </c>
      <c r="K55" s="54">
        <v>44691</v>
      </c>
      <c r="L55" s="54">
        <v>141795</v>
      </c>
      <c r="M55" s="54">
        <v>13932</v>
      </c>
      <c r="N55" s="54">
        <v>2320</v>
      </c>
      <c r="O55" s="54">
        <v>128</v>
      </c>
      <c r="P55" s="54">
        <v>1669</v>
      </c>
      <c r="Q55" s="54">
        <v>3658</v>
      </c>
      <c r="R55" s="54">
        <v>0</v>
      </c>
      <c r="S55" s="54">
        <v>161</v>
      </c>
      <c r="T55" s="54">
        <v>14305</v>
      </c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>
        <v>7389400</v>
      </c>
      <c r="C60" s="113" t="s">
        <v>12</v>
      </c>
      <c r="D60" s="112">
        <v>6805.8512499999997</v>
      </c>
    </row>
    <row r="61" spans="1:27" s="83" customFormat="1">
      <c r="B61" s="109">
        <v>7405125</v>
      </c>
      <c r="C61" s="113" t="s">
        <v>13</v>
      </c>
      <c r="D61" s="112">
        <v>7093.1805000000004</v>
      </c>
    </row>
    <row r="62" spans="1:27" s="83" customFormat="1">
      <c r="B62" s="109">
        <v>7299121</v>
      </c>
      <c r="C62" s="113" t="s">
        <v>14</v>
      </c>
      <c r="D62" s="112">
        <v>7273.4759999999997</v>
      </c>
    </row>
    <row r="63" spans="1:27" s="83" customFormat="1">
      <c r="B63" s="109">
        <v>6832984</v>
      </c>
      <c r="C63" s="113" t="s">
        <v>15</v>
      </c>
      <c r="D63" s="112">
        <v>7231.6575000000003</v>
      </c>
    </row>
    <row r="64" spans="1:27" s="83" customFormat="1">
      <c r="B64" s="109">
        <v>6979952</v>
      </c>
      <c r="C64" s="113" t="s">
        <v>16</v>
      </c>
      <c r="D64" s="112">
        <v>7129.2955000000002</v>
      </c>
    </row>
    <row r="65" spans="2:5" s="83" customFormat="1">
      <c r="B65" s="109">
        <v>6279817</v>
      </c>
      <c r="C65" s="113" t="s">
        <v>17</v>
      </c>
      <c r="D65" s="112">
        <v>6847.9684999999999</v>
      </c>
    </row>
    <row r="66" spans="2:5" s="83" customFormat="1">
      <c r="B66" s="109">
        <v>6093961</v>
      </c>
      <c r="C66" s="113" t="s">
        <v>18</v>
      </c>
      <c r="D66" s="112">
        <v>6546.6785</v>
      </c>
    </row>
    <row r="67" spans="2:5" s="83" customFormat="1">
      <c r="B67" s="109">
        <v>5469988</v>
      </c>
      <c r="C67" s="113" t="s">
        <v>19</v>
      </c>
      <c r="D67" s="112">
        <v>6205.9295000000002</v>
      </c>
      <c r="E67" s="106"/>
    </row>
    <row r="68" spans="2:5" s="83" customFormat="1">
      <c r="B68" s="109">
        <v>5941344</v>
      </c>
      <c r="C68" s="113" t="s">
        <v>20</v>
      </c>
      <c r="D68" s="112">
        <v>5946.2775000000001</v>
      </c>
      <c r="E68" s="106"/>
    </row>
    <row r="69" spans="2:5" s="83" customFormat="1">
      <c r="B69" s="109">
        <v>6145529</v>
      </c>
      <c r="C69" s="113" t="s">
        <v>21</v>
      </c>
      <c r="D69" s="112">
        <v>5912.7055</v>
      </c>
      <c r="E69" s="106"/>
    </row>
    <row r="70" spans="2:5" s="83" customFormat="1">
      <c r="B70" s="109">
        <v>6209547</v>
      </c>
      <c r="C70" s="113" t="s">
        <v>22</v>
      </c>
      <c r="D70" s="112">
        <v>5941.6019999999999</v>
      </c>
      <c r="E70" s="106"/>
    </row>
    <row r="71" spans="2:5" s="83" customFormat="1">
      <c r="B71" s="109">
        <v>5987990</v>
      </c>
      <c r="C71" s="113" t="s">
        <v>23</v>
      </c>
      <c r="D71" s="112">
        <v>6071.1025</v>
      </c>
      <c r="E71" s="106"/>
    </row>
    <row r="72" spans="2:5" s="83" customFormat="1">
      <c r="B72" s="109">
        <v>5810996</v>
      </c>
      <c r="C72" s="113" t="s">
        <v>24</v>
      </c>
      <c r="D72" s="112">
        <v>6038.5155000000004</v>
      </c>
      <c r="E72" s="106"/>
    </row>
    <row r="73" spans="2:5" s="83" customFormat="1">
      <c r="B73" s="109">
        <v>6231878</v>
      </c>
      <c r="C73" s="113" t="s">
        <v>25</v>
      </c>
      <c r="D73" s="112">
        <v>6060.10275</v>
      </c>
      <c r="E73" s="106"/>
    </row>
    <row r="74" spans="2:5" s="83" customFormat="1">
      <c r="B74" s="109">
        <v>6449419</v>
      </c>
      <c r="C74" s="113" t="s">
        <v>26</v>
      </c>
      <c r="D74" s="112">
        <v>6120.0707499999999</v>
      </c>
      <c r="E74" s="106"/>
    </row>
    <row r="75" spans="2:5" s="83" customFormat="1">
      <c r="B75" s="109">
        <v>6199402</v>
      </c>
      <c r="C75" s="113" t="s">
        <v>27</v>
      </c>
      <c r="D75" s="112">
        <v>6172.9237499999999</v>
      </c>
      <c r="E75" s="106"/>
    </row>
    <row r="76" spans="2:5" s="83" customFormat="1">
      <c r="B76" s="109">
        <v>6498148</v>
      </c>
      <c r="C76" s="113" t="s">
        <v>28</v>
      </c>
      <c r="D76" s="112">
        <v>6344.7117500000004</v>
      </c>
      <c r="E76" s="106"/>
    </row>
    <row r="77" spans="2:5" s="83" customFormat="1">
      <c r="B77" s="109">
        <v>6281878</v>
      </c>
      <c r="C77" s="113" t="s">
        <v>29</v>
      </c>
      <c r="D77" s="112">
        <v>6357.2117500000004</v>
      </c>
      <c r="E77" s="106"/>
    </row>
    <row r="78" spans="2:5" s="83" customFormat="1">
      <c r="B78" s="109">
        <v>6351873</v>
      </c>
      <c r="C78" s="113" t="s">
        <v>30</v>
      </c>
      <c r="D78" s="112">
        <v>6332.8252499999999</v>
      </c>
      <c r="E78" s="106"/>
    </row>
    <row r="79" spans="2:5" s="83" customFormat="1">
      <c r="B79" s="109">
        <v>6348056</v>
      </c>
      <c r="C79" s="113" t="s">
        <v>33</v>
      </c>
      <c r="D79" s="112">
        <v>6369.9887500000004</v>
      </c>
      <c r="E79" s="106"/>
    </row>
    <row r="80" spans="2:5" s="83" customFormat="1">
      <c r="B80" s="109">
        <v>6042462</v>
      </c>
      <c r="C80" s="113" t="s">
        <v>35</v>
      </c>
      <c r="D80" s="112">
        <v>6256.0672500000001</v>
      </c>
      <c r="E80" s="106"/>
    </row>
    <row r="81" spans="2:5" s="83" customFormat="1">
      <c r="B81" s="109">
        <v>6095116</v>
      </c>
      <c r="C81" s="113" t="s">
        <v>37</v>
      </c>
      <c r="D81" s="112">
        <v>6209.3767500000004</v>
      </c>
      <c r="E81" s="106"/>
    </row>
    <row r="82" spans="2:5" s="83" customFormat="1">
      <c r="B82" s="109">
        <v>6413962</v>
      </c>
      <c r="C82" s="113" t="s">
        <v>38</v>
      </c>
      <c r="D82" s="112">
        <v>6224.8990000000003</v>
      </c>
      <c r="E82" s="106"/>
    </row>
    <row r="83" spans="2:5" s="83" customFormat="1">
      <c r="B83" s="109">
        <v>6196253</v>
      </c>
      <c r="C83" s="113" t="s">
        <v>39</v>
      </c>
      <c r="D83" s="112">
        <v>6186.9482500000004</v>
      </c>
      <c r="E83" s="106"/>
    </row>
    <row r="84" spans="2:5" s="83" customFormat="1">
      <c r="B84" s="109">
        <v>6916438</v>
      </c>
      <c r="C84" s="113" t="s">
        <v>42</v>
      </c>
      <c r="D84" s="112">
        <v>6405.4422500000001</v>
      </c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5.140625" style="84" customWidth="1"/>
    <col min="3" max="8" width="9.42578125" style="84" customWidth="1"/>
    <col min="9" max="9" width="11.85546875" style="84" customWidth="1"/>
    <col min="10" max="10" width="12" style="84" customWidth="1"/>
    <col min="11" max="11" width="12.2851562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90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 s="83" customFormat="1">
      <c r="A8" s="90"/>
      <c r="B8" s="147"/>
      <c r="C8" s="243" t="s">
        <v>97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 s="83" customFormat="1">
      <c r="A9" s="90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s="83" customFormat="1" ht="15.75" customHeight="1">
      <c r="A10" s="90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 s="83" customFormat="1">
      <c r="A11" s="90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s="83" customFormat="1" ht="12" customHeight="1">
      <c r="A12" s="90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 s="83" customFormat="1">
      <c r="A13" s="90"/>
      <c r="B13" s="190" t="s">
        <v>8</v>
      </c>
      <c r="C13" s="188">
        <v>24126</v>
      </c>
      <c r="D13" s="188">
        <v>7995</v>
      </c>
      <c r="E13" s="188">
        <v>14824</v>
      </c>
      <c r="F13" s="188">
        <v>17533</v>
      </c>
      <c r="G13" s="188">
        <v>24504</v>
      </c>
      <c r="H13" s="188">
        <v>15321</v>
      </c>
      <c r="I13" s="170">
        <v>-37.475514201762984</v>
      </c>
      <c r="J13" s="170">
        <v>62.524485798237016</v>
      </c>
      <c r="K13" s="170">
        <v>39.759311013517376</v>
      </c>
      <c r="L13" s="92"/>
      <c r="M13" s="114"/>
      <c r="N13" s="83">
        <v>1</v>
      </c>
      <c r="O13" s="93">
        <v>6979952</v>
      </c>
      <c r="P13" s="93">
        <v>5941344</v>
      </c>
      <c r="Q13" s="93">
        <v>5810996</v>
      </c>
      <c r="R13" s="93">
        <v>6498148</v>
      </c>
      <c r="S13" s="93">
        <v>6042462</v>
      </c>
      <c r="T13" s="93">
        <v>6916438</v>
      </c>
    </row>
    <row r="14" spans="1:20" s="83" customFormat="1">
      <c r="A14" s="90"/>
      <c r="B14" s="190" t="s">
        <v>9</v>
      </c>
      <c r="C14" s="188">
        <v>1024</v>
      </c>
      <c r="D14" s="188">
        <v>46845</v>
      </c>
      <c r="E14" s="188">
        <v>88904</v>
      </c>
      <c r="F14" s="188">
        <v>26298</v>
      </c>
      <c r="G14" s="188">
        <v>47958</v>
      </c>
      <c r="H14" s="167">
        <v>26228</v>
      </c>
      <c r="I14" s="177">
        <v>-45.310480003336252</v>
      </c>
      <c r="J14" s="177">
        <v>54.689519996663748</v>
      </c>
      <c r="K14" s="177">
        <v>82.36367784622405</v>
      </c>
      <c r="L14" s="92"/>
      <c r="M14" s="114"/>
      <c r="O14" s="93"/>
      <c r="P14" s="93"/>
      <c r="Q14" s="93"/>
      <c r="R14" s="93"/>
      <c r="S14" s="93"/>
      <c r="T14" s="93"/>
    </row>
    <row r="15" spans="1:20" s="83" customFormat="1">
      <c r="A15" s="90"/>
      <c r="B15" s="190" t="s">
        <v>10</v>
      </c>
      <c r="C15" s="188">
        <v>10051</v>
      </c>
      <c r="D15" s="188">
        <v>25675</v>
      </c>
      <c r="E15" s="188">
        <v>17483</v>
      </c>
      <c r="F15" s="188">
        <v>8952</v>
      </c>
      <c r="G15" s="188">
        <v>41364</v>
      </c>
      <c r="H15" s="188"/>
      <c r="I15" s="188"/>
      <c r="J15" s="188"/>
      <c r="K15" s="188"/>
      <c r="L15" s="92"/>
      <c r="M15" s="114"/>
      <c r="O15" s="93"/>
      <c r="P15" s="93"/>
      <c r="Q15" s="93"/>
      <c r="R15" s="93"/>
      <c r="S15" s="93"/>
      <c r="T15" s="93"/>
    </row>
    <row r="16" spans="1:20" s="83" customFormat="1">
      <c r="A16" s="90"/>
      <c r="B16" s="190" t="s">
        <v>11</v>
      </c>
      <c r="C16" s="188">
        <v>6207</v>
      </c>
      <c r="D16" s="188">
        <v>12226</v>
      </c>
      <c r="E16" s="188">
        <v>58539</v>
      </c>
      <c r="F16" s="188">
        <v>44727</v>
      </c>
      <c r="G16" s="188">
        <v>20235</v>
      </c>
      <c r="H16" s="188"/>
      <c r="I16" s="188"/>
      <c r="J16" s="188"/>
      <c r="K16" s="188"/>
      <c r="L16" s="92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90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92"/>
    </row>
    <row r="18" spans="1:38" s="83" customFormat="1">
      <c r="A18" s="90"/>
      <c r="B18" s="163" t="s">
        <v>4</v>
      </c>
      <c r="C18" s="202">
        <v>25150</v>
      </c>
      <c r="D18" s="166">
        <v>54840</v>
      </c>
      <c r="E18" s="166">
        <v>103728</v>
      </c>
      <c r="F18" s="166">
        <v>43831</v>
      </c>
      <c r="G18" s="166">
        <v>72462</v>
      </c>
      <c r="H18" s="167">
        <v>41549</v>
      </c>
      <c r="I18" s="200">
        <v>-42.660980927934645</v>
      </c>
      <c r="J18" s="177">
        <v>57.339019072065355</v>
      </c>
      <c r="K18" s="177">
        <v>65.321347904451187</v>
      </c>
      <c r="L18" s="92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90"/>
      <c r="B19" s="163" t="s">
        <v>3</v>
      </c>
      <c r="C19" s="198"/>
      <c r="D19" s="203">
        <v>118.05168986083498</v>
      </c>
      <c r="E19" s="168">
        <v>89.146608315098462</v>
      </c>
      <c r="F19" s="168">
        <v>-57.744292765694894</v>
      </c>
      <c r="G19" s="168">
        <v>65.321347904451187</v>
      </c>
      <c r="H19" s="168">
        <v>-42.660980927934645</v>
      </c>
      <c r="I19" s="178"/>
      <c r="J19" s="178"/>
      <c r="K19" s="178"/>
      <c r="L19" s="92"/>
    </row>
    <row r="20" spans="1:38" s="83" customFormat="1" ht="12" customHeight="1">
      <c r="A20" s="90"/>
      <c r="B20" s="149"/>
      <c r="C20" s="157"/>
      <c r="D20" s="157"/>
      <c r="E20" s="157"/>
      <c r="F20" s="157"/>
      <c r="G20" s="157"/>
      <c r="H20" s="153"/>
      <c r="I20" s="154"/>
      <c r="J20" s="154"/>
      <c r="K20" s="154"/>
      <c r="L20" s="92"/>
    </row>
    <row r="21" spans="1:38" s="83" customFormat="1" ht="14.25" customHeight="1">
      <c r="A21" s="90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92"/>
      <c r="M21" s="115"/>
    </row>
    <row r="22" spans="1:38" s="83" customFormat="1">
      <c r="A22" s="90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92"/>
    </row>
    <row r="23" spans="1:38" s="83" customFormat="1">
      <c r="A23" s="90"/>
      <c r="B23" s="147"/>
      <c r="C23" s="243" t="s">
        <v>98</v>
      </c>
      <c r="D23" s="243"/>
      <c r="E23" s="243"/>
      <c r="F23" s="243"/>
      <c r="G23" s="243"/>
      <c r="H23" s="243"/>
      <c r="I23" s="243"/>
      <c r="J23" s="243"/>
      <c r="K23" s="243"/>
      <c r="L23" s="92"/>
      <c r="O23" s="110"/>
    </row>
    <row r="24" spans="1:38" s="83" customFormat="1">
      <c r="A24" s="90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92"/>
    </row>
    <row r="25" spans="1:38" s="83" customFormat="1" ht="15.75" customHeight="1">
      <c r="A25" s="90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92"/>
    </row>
    <row r="26" spans="1:38" s="83" customFormat="1">
      <c r="A26" s="90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92"/>
      <c r="O26" s="107"/>
    </row>
    <row r="27" spans="1:38" s="83" customFormat="1" ht="12" customHeight="1">
      <c r="A27" s="90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92"/>
    </row>
    <row r="28" spans="1:38" s="83" customFormat="1">
      <c r="A28" s="90"/>
      <c r="B28" s="190" t="s">
        <v>8</v>
      </c>
      <c r="C28" s="188">
        <v>24126</v>
      </c>
      <c r="D28" s="188">
        <v>7040</v>
      </c>
      <c r="E28" s="188">
        <v>13409</v>
      </c>
      <c r="F28" s="188">
        <v>17173</v>
      </c>
      <c r="G28" s="188">
        <v>23802</v>
      </c>
      <c r="H28" s="188">
        <v>12919</v>
      </c>
      <c r="I28" s="170">
        <v>-45.723048483320724</v>
      </c>
      <c r="J28" s="170">
        <v>54.276951516679276</v>
      </c>
      <c r="K28" s="170">
        <v>38.601292726955094</v>
      </c>
      <c r="L28" s="92"/>
      <c r="M28" s="114"/>
      <c r="N28" s="83">
        <v>1</v>
      </c>
      <c r="O28" s="93">
        <v>6979952</v>
      </c>
      <c r="P28" s="93">
        <v>5941344</v>
      </c>
      <c r="Q28" s="93">
        <v>5810996</v>
      </c>
      <c r="R28" s="93">
        <v>6498148</v>
      </c>
      <c r="S28" s="93">
        <v>6042462</v>
      </c>
      <c r="T28" s="93">
        <v>6916438</v>
      </c>
    </row>
    <row r="29" spans="1:38" s="83" customFormat="1">
      <c r="A29" s="90"/>
      <c r="B29" s="190" t="s">
        <v>9</v>
      </c>
      <c r="C29" s="188">
        <v>1024</v>
      </c>
      <c r="D29" s="188">
        <v>45225</v>
      </c>
      <c r="E29" s="188">
        <v>85980</v>
      </c>
      <c r="F29" s="188">
        <v>14425</v>
      </c>
      <c r="G29" s="188">
        <v>44713</v>
      </c>
      <c r="H29" s="167">
        <v>22281</v>
      </c>
      <c r="I29" s="177">
        <v>-50.168854695502432</v>
      </c>
      <c r="J29" s="177">
        <v>49.831145304497575</v>
      </c>
      <c r="K29" s="177">
        <v>209.9688041594454</v>
      </c>
      <c r="L29" s="92"/>
      <c r="M29" s="114"/>
      <c r="O29" s="93"/>
      <c r="P29" s="93"/>
      <c r="Q29" s="93"/>
      <c r="R29" s="93"/>
      <c r="S29" s="93"/>
      <c r="T29" s="93"/>
    </row>
    <row r="30" spans="1:38" s="83" customFormat="1">
      <c r="A30" s="90"/>
      <c r="B30" s="190" t="s">
        <v>10</v>
      </c>
      <c r="C30" s="188">
        <v>8802</v>
      </c>
      <c r="D30" s="188">
        <v>22761</v>
      </c>
      <c r="E30" s="188">
        <v>16841</v>
      </c>
      <c r="F30" s="188">
        <v>7366</v>
      </c>
      <c r="G30" s="188">
        <v>37355</v>
      </c>
      <c r="H30" s="188"/>
      <c r="I30" s="188"/>
      <c r="J30" s="188"/>
      <c r="K30" s="188"/>
      <c r="L30" s="92"/>
      <c r="M30" s="114"/>
      <c r="O30" s="93"/>
      <c r="P30" s="93"/>
      <c r="Q30" s="93"/>
      <c r="R30" s="93"/>
      <c r="S30" s="93"/>
      <c r="T30" s="93"/>
    </row>
    <row r="31" spans="1:38" s="83" customFormat="1">
      <c r="A31" s="90"/>
      <c r="B31" s="190" t="s">
        <v>11</v>
      </c>
      <c r="C31" s="188">
        <v>2136</v>
      </c>
      <c r="D31" s="188">
        <v>11470</v>
      </c>
      <c r="E31" s="188">
        <v>55484</v>
      </c>
      <c r="F31" s="188">
        <v>41554</v>
      </c>
      <c r="G31" s="188">
        <v>15881</v>
      </c>
      <c r="H31" s="188"/>
      <c r="I31" s="188"/>
      <c r="J31" s="188"/>
      <c r="K31" s="188"/>
      <c r="L31" s="92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90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92"/>
    </row>
    <row r="33" spans="1:38" s="83" customFormat="1">
      <c r="A33" s="90"/>
      <c r="B33" s="163" t="s">
        <v>4</v>
      </c>
      <c r="C33" s="202">
        <v>25150</v>
      </c>
      <c r="D33" s="166">
        <v>52265</v>
      </c>
      <c r="E33" s="166">
        <v>99389</v>
      </c>
      <c r="F33" s="166">
        <v>31598</v>
      </c>
      <c r="G33" s="166">
        <v>68515</v>
      </c>
      <c r="H33" s="167">
        <v>35200</v>
      </c>
      <c r="I33" s="200">
        <v>-48.624388819966434</v>
      </c>
      <c r="J33" s="177">
        <v>51.375611180033566</v>
      </c>
      <c r="K33" s="177">
        <v>116.8333438825242</v>
      </c>
      <c r="L33" s="92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90"/>
      <c r="B34" s="163" t="s">
        <v>3</v>
      </c>
      <c r="C34" s="198"/>
      <c r="D34" s="203">
        <v>107.81312127236582</v>
      </c>
      <c r="E34" s="168">
        <v>90.163589400172199</v>
      </c>
      <c r="F34" s="168">
        <v>-68.207749348519457</v>
      </c>
      <c r="G34" s="168">
        <v>116.8333438825242</v>
      </c>
      <c r="H34" s="168">
        <v>-48.624388819966434</v>
      </c>
      <c r="I34" s="178"/>
      <c r="J34" s="178"/>
      <c r="K34" s="178"/>
      <c r="L34" s="92"/>
    </row>
    <row r="35" spans="1:38" s="57" customFormat="1">
      <c r="A35" s="58"/>
      <c r="B35" s="187"/>
      <c r="C35" s="204"/>
      <c r="D35" s="204"/>
      <c r="E35" s="204"/>
      <c r="F35" s="205"/>
      <c r="G35" s="205"/>
      <c r="H35" s="205"/>
      <c r="I35" s="206"/>
      <c r="J35" s="206"/>
      <c r="K35" s="187"/>
      <c r="L35" s="77"/>
      <c r="M35" s="72" t="s">
        <v>6</v>
      </c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58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77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90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92"/>
    </row>
    <row r="38" spans="1:38" s="83" customFormat="1">
      <c r="A38" s="90"/>
      <c r="B38" s="147"/>
      <c r="C38" s="243" t="s">
        <v>99</v>
      </c>
      <c r="D38" s="243"/>
      <c r="E38" s="243"/>
      <c r="F38" s="243"/>
      <c r="G38" s="243"/>
      <c r="H38" s="243"/>
      <c r="I38" s="243"/>
      <c r="J38" s="243"/>
      <c r="K38" s="243"/>
      <c r="L38" s="92"/>
      <c r="O38" s="110"/>
    </row>
    <row r="39" spans="1:38" s="83" customFormat="1">
      <c r="A39" s="90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92"/>
    </row>
    <row r="40" spans="1:38" s="83" customFormat="1" ht="15.75" customHeight="1">
      <c r="A40" s="90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92"/>
    </row>
    <row r="41" spans="1:38" s="83" customFormat="1">
      <c r="A41" s="90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92"/>
      <c r="O41" s="107"/>
    </row>
    <row r="42" spans="1:38" s="83" customFormat="1" ht="12" customHeight="1">
      <c r="A42" s="90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92"/>
    </row>
    <row r="43" spans="1:38" s="83" customFormat="1">
      <c r="A43" s="90"/>
      <c r="B43" s="190" t="s">
        <v>8</v>
      </c>
      <c r="C43" s="188">
        <v>0</v>
      </c>
      <c r="D43" s="188">
        <v>955</v>
      </c>
      <c r="E43" s="188">
        <v>1415</v>
      </c>
      <c r="F43" s="188">
        <v>360</v>
      </c>
      <c r="G43" s="188">
        <v>702</v>
      </c>
      <c r="H43" s="188">
        <v>2402</v>
      </c>
      <c r="I43" s="170">
        <v>242.16524216524218</v>
      </c>
      <c r="J43" s="170">
        <v>342.1652421652422</v>
      </c>
      <c r="K43" s="170">
        <v>95</v>
      </c>
      <c r="L43" s="92"/>
      <c r="M43" s="114"/>
      <c r="N43" s="83">
        <v>1</v>
      </c>
      <c r="O43" s="93">
        <v>6979952</v>
      </c>
      <c r="P43" s="93">
        <v>5941344</v>
      </c>
      <c r="Q43" s="93">
        <v>5810996</v>
      </c>
      <c r="R43" s="93">
        <v>6498148</v>
      </c>
      <c r="S43" s="93">
        <v>6042462</v>
      </c>
      <c r="T43" s="93">
        <v>6916438</v>
      </c>
    </row>
    <row r="44" spans="1:38" s="83" customFormat="1">
      <c r="A44" s="90"/>
      <c r="B44" s="190" t="s">
        <v>9</v>
      </c>
      <c r="C44" s="188">
        <v>0</v>
      </c>
      <c r="D44" s="188">
        <v>1620</v>
      </c>
      <c r="E44" s="188">
        <v>2924</v>
      </c>
      <c r="F44" s="188">
        <v>11873</v>
      </c>
      <c r="G44" s="188">
        <v>3245</v>
      </c>
      <c r="H44" s="167">
        <v>3947</v>
      </c>
      <c r="I44" s="177">
        <v>21.633281972265017</v>
      </c>
      <c r="J44" s="177">
        <v>121.63328197226502</v>
      </c>
      <c r="K44" s="177">
        <v>-72.669081108397208</v>
      </c>
      <c r="L44" s="92"/>
      <c r="M44" s="114"/>
      <c r="O44" s="93"/>
      <c r="P44" s="93"/>
      <c r="Q44" s="93"/>
      <c r="R44" s="93"/>
      <c r="S44" s="93"/>
      <c r="T44" s="93"/>
    </row>
    <row r="45" spans="1:38" s="83" customFormat="1">
      <c r="A45" s="90"/>
      <c r="B45" s="190" t="s">
        <v>10</v>
      </c>
      <c r="C45" s="188">
        <v>1249</v>
      </c>
      <c r="D45" s="188">
        <v>2914</v>
      </c>
      <c r="E45" s="188">
        <v>642</v>
      </c>
      <c r="F45" s="188">
        <v>1586</v>
      </c>
      <c r="G45" s="188">
        <v>4009</v>
      </c>
      <c r="H45" s="188"/>
      <c r="I45" s="188"/>
      <c r="J45" s="188"/>
      <c r="K45" s="188"/>
      <c r="L45" s="92"/>
      <c r="M45" s="114"/>
      <c r="O45" s="93"/>
      <c r="P45" s="93"/>
      <c r="Q45" s="93"/>
      <c r="R45" s="93"/>
      <c r="S45" s="93"/>
      <c r="T45" s="93"/>
    </row>
    <row r="46" spans="1:38" s="83" customFormat="1">
      <c r="A46" s="90"/>
      <c r="B46" s="190" t="s">
        <v>11</v>
      </c>
      <c r="C46" s="188">
        <v>4071</v>
      </c>
      <c r="D46" s="188">
        <v>756</v>
      </c>
      <c r="E46" s="188">
        <v>3055</v>
      </c>
      <c r="F46" s="188">
        <v>3173</v>
      </c>
      <c r="G46" s="188">
        <v>4354</v>
      </c>
      <c r="H46" s="188"/>
      <c r="I46" s="188"/>
      <c r="J46" s="188"/>
      <c r="K46" s="188"/>
      <c r="L46" s="92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90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92"/>
    </row>
    <row r="48" spans="1:38" s="83" customFormat="1">
      <c r="A48" s="90"/>
      <c r="B48" s="163" t="s">
        <v>4</v>
      </c>
      <c r="C48" s="202">
        <v>0</v>
      </c>
      <c r="D48" s="166">
        <v>2575</v>
      </c>
      <c r="E48" s="166">
        <v>4339</v>
      </c>
      <c r="F48" s="166">
        <v>12233</v>
      </c>
      <c r="G48" s="166">
        <v>3947</v>
      </c>
      <c r="H48" s="167">
        <v>6349</v>
      </c>
      <c r="I48" s="200">
        <v>60.856346592348622</v>
      </c>
      <c r="J48" s="177">
        <v>160.85634659234861</v>
      </c>
      <c r="K48" s="177">
        <v>-67.734815662552109</v>
      </c>
      <c r="L48" s="92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90"/>
      <c r="B49" s="163" t="s">
        <v>3</v>
      </c>
      <c r="C49" s="198"/>
      <c r="D49" s="203"/>
      <c r="E49" s="168">
        <v>68.50485436893203</v>
      </c>
      <c r="F49" s="168">
        <v>181.93132058077896</v>
      </c>
      <c r="G49" s="168">
        <v>-67.734815662552109</v>
      </c>
      <c r="H49" s="168">
        <v>60.856346592348622</v>
      </c>
      <c r="I49" s="178"/>
      <c r="J49" s="178"/>
      <c r="K49" s="178"/>
      <c r="L49" s="92"/>
    </row>
    <row r="50" spans="1:27" s="57" customFormat="1">
      <c r="A50" s="58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68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78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 t="s">
        <v>47</v>
      </c>
      <c r="C54" s="63" t="s">
        <v>47</v>
      </c>
      <c r="D54" s="63" t="s">
        <v>47</v>
      </c>
      <c r="E54" s="63" t="s">
        <v>47</v>
      </c>
      <c r="F54" s="63" t="s">
        <v>47</v>
      </c>
      <c r="G54" s="63" t="s">
        <v>48</v>
      </c>
      <c r="H54" s="54" t="s">
        <v>49</v>
      </c>
      <c r="I54" s="54" t="s">
        <v>50</v>
      </c>
      <c r="J54" s="54" t="s">
        <v>51</v>
      </c>
      <c r="K54" s="54" t="s">
        <v>52</v>
      </c>
      <c r="L54" s="54" t="s">
        <v>53</v>
      </c>
      <c r="M54" s="54" t="s">
        <v>54</v>
      </c>
      <c r="N54" s="54" t="s">
        <v>55</v>
      </c>
      <c r="O54" s="54" t="s">
        <v>56</v>
      </c>
      <c r="P54" s="54" t="s">
        <v>57</v>
      </c>
      <c r="Q54" s="54" t="s">
        <v>58</v>
      </c>
      <c r="R54" s="54" t="s">
        <v>59</v>
      </c>
      <c r="S54" s="54" t="s">
        <v>60</v>
      </c>
      <c r="T54" s="54" t="s">
        <v>61</v>
      </c>
    </row>
    <row r="55" spans="1:27" s="54" customFormat="1">
      <c r="B55" s="63">
        <v>173844</v>
      </c>
      <c r="C55" s="63">
        <v>87108</v>
      </c>
      <c r="D55" s="63">
        <v>3845</v>
      </c>
      <c r="E55" s="63">
        <v>1137</v>
      </c>
      <c r="F55" s="63">
        <v>216</v>
      </c>
      <c r="G55" s="63">
        <v>1296</v>
      </c>
      <c r="H55" s="54">
        <v>756</v>
      </c>
      <c r="I55" s="54">
        <v>11301</v>
      </c>
      <c r="J55" s="54">
        <v>20207</v>
      </c>
      <c r="K55" s="54">
        <v>44691</v>
      </c>
      <c r="L55" s="54">
        <v>141795</v>
      </c>
      <c r="M55" s="54">
        <v>13932</v>
      </c>
      <c r="N55" s="54">
        <v>2320</v>
      </c>
      <c r="O55" s="54">
        <v>128</v>
      </c>
      <c r="P55" s="54">
        <v>1669</v>
      </c>
      <c r="Q55" s="54">
        <v>3658</v>
      </c>
      <c r="R55" s="54">
        <v>0</v>
      </c>
      <c r="S55" s="54">
        <v>161</v>
      </c>
      <c r="T55" s="54">
        <v>14305</v>
      </c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>
        <v>7389400</v>
      </c>
      <c r="C60" s="113" t="s">
        <v>12</v>
      </c>
      <c r="D60" s="112">
        <v>6805.8512499999997</v>
      </c>
    </row>
    <row r="61" spans="1:27" s="83" customFormat="1">
      <c r="B61" s="109">
        <v>7405125</v>
      </c>
      <c r="C61" s="113" t="s">
        <v>13</v>
      </c>
      <c r="D61" s="112">
        <v>7093.1805000000004</v>
      </c>
    </row>
    <row r="62" spans="1:27" s="83" customFormat="1">
      <c r="B62" s="109">
        <v>7299121</v>
      </c>
      <c r="C62" s="113" t="s">
        <v>14</v>
      </c>
      <c r="D62" s="112">
        <v>7273.4759999999997</v>
      </c>
    </row>
    <row r="63" spans="1:27" s="83" customFormat="1">
      <c r="B63" s="109">
        <v>6832984</v>
      </c>
      <c r="C63" s="113" t="s">
        <v>15</v>
      </c>
      <c r="D63" s="112">
        <v>7231.6575000000003</v>
      </c>
    </row>
    <row r="64" spans="1:27" s="83" customFormat="1">
      <c r="B64" s="109">
        <v>6979952</v>
      </c>
      <c r="C64" s="113" t="s">
        <v>16</v>
      </c>
      <c r="D64" s="112">
        <v>7129.2955000000002</v>
      </c>
    </row>
    <row r="65" spans="2:5" s="83" customFormat="1">
      <c r="B65" s="109">
        <v>6279817</v>
      </c>
      <c r="C65" s="113" t="s">
        <v>17</v>
      </c>
      <c r="D65" s="112">
        <v>6847.9684999999999</v>
      </c>
    </row>
    <row r="66" spans="2:5" s="83" customFormat="1">
      <c r="B66" s="109">
        <v>6093961</v>
      </c>
      <c r="C66" s="113" t="s">
        <v>18</v>
      </c>
      <c r="D66" s="112">
        <v>6546.6785</v>
      </c>
    </row>
    <row r="67" spans="2:5" s="83" customFormat="1">
      <c r="B67" s="109">
        <v>5469988</v>
      </c>
      <c r="C67" s="113" t="s">
        <v>19</v>
      </c>
      <c r="D67" s="112">
        <v>6205.9295000000002</v>
      </c>
      <c r="E67" s="106"/>
    </row>
    <row r="68" spans="2:5" s="83" customFormat="1">
      <c r="B68" s="109">
        <v>5941344</v>
      </c>
      <c r="C68" s="113" t="s">
        <v>20</v>
      </c>
      <c r="D68" s="112">
        <v>5946.2775000000001</v>
      </c>
      <c r="E68" s="106"/>
    </row>
    <row r="69" spans="2:5" s="83" customFormat="1">
      <c r="B69" s="109">
        <v>6145529</v>
      </c>
      <c r="C69" s="113" t="s">
        <v>21</v>
      </c>
      <c r="D69" s="112">
        <v>5912.7055</v>
      </c>
      <c r="E69" s="106"/>
    </row>
    <row r="70" spans="2:5" s="83" customFormat="1">
      <c r="B70" s="109">
        <v>6209547</v>
      </c>
      <c r="C70" s="113" t="s">
        <v>22</v>
      </c>
      <c r="D70" s="112">
        <v>5941.6019999999999</v>
      </c>
      <c r="E70" s="106"/>
    </row>
    <row r="71" spans="2:5" s="83" customFormat="1">
      <c r="B71" s="109">
        <v>5987990</v>
      </c>
      <c r="C71" s="113" t="s">
        <v>23</v>
      </c>
      <c r="D71" s="112">
        <v>6071.1025</v>
      </c>
      <c r="E71" s="106"/>
    </row>
    <row r="72" spans="2:5" s="83" customFormat="1">
      <c r="B72" s="109">
        <v>5810996</v>
      </c>
      <c r="C72" s="113" t="s">
        <v>24</v>
      </c>
      <c r="D72" s="112">
        <v>6038.5155000000004</v>
      </c>
      <c r="E72" s="106"/>
    </row>
    <row r="73" spans="2:5" s="83" customFormat="1">
      <c r="B73" s="109">
        <v>6231878</v>
      </c>
      <c r="C73" s="113" t="s">
        <v>25</v>
      </c>
      <c r="D73" s="112">
        <v>6060.10275</v>
      </c>
      <c r="E73" s="106"/>
    </row>
    <row r="74" spans="2:5" s="83" customFormat="1">
      <c r="B74" s="109">
        <v>6449419</v>
      </c>
      <c r="C74" s="113" t="s">
        <v>26</v>
      </c>
      <c r="D74" s="112">
        <v>6120.0707499999999</v>
      </c>
      <c r="E74" s="106"/>
    </row>
    <row r="75" spans="2:5" s="83" customFormat="1">
      <c r="B75" s="109">
        <v>6199402</v>
      </c>
      <c r="C75" s="113" t="s">
        <v>27</v>
      </c>
      <c r="D75" s="112">
        <v>6172.9237499999999</v>
      </c>
      <c r="E75" s="106"/>
    </row>
    <row r="76" spans="2:5" s="83" customFormat="1">
      <c r="B76" s="109">
        <v>6498148</v>
      </c>
      <c r="C76" s="113" t="s">
        <v>28</v>
      </c>
      <c r="D76" s="112">
        <v>6344.7117500000004</v>
      </c>
      <c r="E76" s="106"/>
    </row>
    <row r="77" spans="2:5" s="83" customFormat="1">
      <c r="B77" s="109">
        <v>6281878</v>
      </c>
      <c r="C77" s="113" t="s">
        <v>29</v>
      </c>
      <c r="D77" s="112">
        <v>6357.2117500000004</v>
      </c>
      <c r="E77" s="106"/>
    </row>
    <row r="78" spans="2:5" s="83" customFormat="1">
      <c r="B78" s="109">
        <v>6351873</v>
      </c>
      <c r="C78" s="113" t="s">
        <v>30</v>
      </c>
      <c r="D78" s="112">
        <v>6332.8252499999999</v>
      </c>
      <c r="E78" s="106"/>
    </row>
    <row r="79" spans="2:5" s="83" customFormat="1">
      <c r="B79" s="109">
        <v>6348056</v>
      </c>
      <c r="C79" s="113" t="s">
        <v>33</v>
      </c>
      <c r="D79" s="112">
        <v>6369.9887500000004</v>
      </c>
      <c r="E79" s="106"/>
    </row>
    <row r="80" spans="2:5" s="83" customFormat="1">
      <c r="B80" s="109">
        <v>6042462</v>
      </c>
      <c r="C80" s="113" t="s">
        <v>35</v>
      </c>
      <c r="D80" s="112">
        <v>6256.0672500000001</v>
      </c>
      <c r="E80" s="106"/>
    </row>
    <row r="81" spans="2:5" s="83" customFormat="1">
      <c r="B81" s="109">
        <v>6095116</v>
      </c>
      <c r="C81" s="113" t="s">
        <v>37</v>
      </c>
      <c r="D81" s="112">
        <v>6209.3767500000004</v>
      </c>
      <c r="E81" s="106"/>
    </row>
    <row r="82" spans="2:5" s="83" customFormat="1">
      <c r="B82" s="109">
        <v>6413962</v>
      </c>
      <c r="C82" s="113" t="s">
        <v>38</v>
      </c>
      <c r="D82" s="112">
        <v>6224.8990000000003</v>
      </c>
      <c r="E82" s="106"/>
    </row>
    <row r="83" spans="2:5" s="83" customFormat="1">
      <c r="B83" s="109">
        <v>6196253</v>
      </c>
      <c r="C83" s="113" t="s">
        <v>39</v>
      </c>
      <c r="D83" s="112">
        <v>6186.9482500000004</v>
      </c>
      <c r="E83" s="106"/>
    </row>
    <row r="84" spans="2:5" s="83" customFormat="1">
      <c r="B84" s="109">
        <v>6916438</v>
      </c>
      <c r="C84" s="113" t="s">
        <v>42</v>
      </c>
      <c r="D84" s="112">
        <v>6405.4422500000001</v>
      </c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5.140625" style="84" customWidth="1"/>
    <col min="3" max="8" width="9.42578125" style="84" customWidth="1"/>
    <col min="9" max="10" width="11.28515625" style="84" customWidth="1"/>
    <col min="11" max="11" width="11.570312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192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 s="83" customFormat="1">
      <c r="A8" s="192"/>
      <c r="B8" s="147"/>
      <c r="C8" s="243" t="s">
        <v>100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 s="83" customFormat="1">
      <c r="A9" s="192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s="83" customFormat="1" ht="15.75" customHeight="1">
      <c r="A10" s="207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 s="83" customFormat="1">
      <c r="A11" s="207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s="83" customFormat="1" ht="12" customHeight="1">
      <c r="A12" s="207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 s="83" customFormat="1">
      <c r="A13" s="207"/>
      <c r="B13" s="190" t="s">
        <v>8</v>
      </c>
      <c r="C13" s="188">
        <v>3494</v>
      </c>
      <c r="D13" s="188">
        <v>2432</v>
      </c>
      <c r="E13" s="188">
        <v>3688</v>
      </c>
      <c r="F13" s="188">
        <v>1634</v>
      </c>
      <c r="G13" s="188">
        <v>3610</v>
      </c>
      <c r="H13" s="188">
        <v>4813</v>
      </c>
      <c r="I13" s="170">
        <v>33.324099722991683</v>
      </c>
      <c r="J13" s="170">
        <v>133.32409972299169</v>
      </c>
      <c r="K13" s="170">
        <v>120.93023255813952</v>
      </c>
      <c r="L13" s="92"/>
      <c r="M13" s="114"/>
      <c r="N13" s="83">
        <v>1</v>
      </c>
      <c r="O13" s="93">
        <v>6979952</v>
      </c>
      <c r="P13" s="93">
        <v>5941344</v>
      </c>
      <c r="Q13" s="93">
        <v>5810996</v>
      </c>
      <c r="R13" s="93">
        <v>6498148</v>
      </c>
      <c r="S13" s="93">
        <v>6042462</v>
      </c>
      <c r="T13" s="93">
        <v>6916438</v>
      </c>
    </row>
    <row r="14" spans="1:20" s="83" customFormat="1">
      <c r="A14" s="207"/>
      <c r="B14" s="190" t="s">
        <v>9</v>
      </c>
      <c r="C14" s="188">
        <v>2396</v>
      </c>
      <c r="D14" s="188">
        <v>6450</v>
      </c>
      <c r="E14" s="188">
        <v>6514</v>
      </c>
      <c r="F14" s="188">
        <v>6889</v>
      </c>
      <c r="G14" s="188">
        <v>2555</v>
      </c>
      <c r="H14" s="167">
        <v>9748</v>
      </c>
      <c r="I14" s="177">
        <v>281.52641878669277</v>
      </c>
      <c r="J14" s="177">
        <v>381.52641878669277</v>
      </c>
      <c r="K14" s="177">
        <v>-62.911888517927125</v>
      </c>
      <c r="L14" s="92"/>
      <c r="M14" s="114"/>
      <c r="O14" s="93"/>
      <c r="P14" s="93"/>
      <c r="Q14" s="93"/>
      <c r="R14" s="93"/>
      <c r="S14" s="93"/>
      <c r="T14" s="93"/>
    </row>
    <row r="15" spans="1:20" s="83" customFormat="1">
      <c r="A15" s="207"/>
      <c r="B15" s="190" t="s">
        <v>10</v>
      </c>
      <c r="C15" s="188">
        <v>1638</v>
      </c>
      <c r="D15" s="188">
        <v>8755</v>
      </c>
      <c r="E15" s="188">
        <v>2208</v>
      </c>
      <c r="F15" s="188">
        <v>1407</v>
      </c>
      <c r="G15" s="188">
        <v>7078</v>
      </c>
      <c r="H15" s="188"/>
      <c r="I15" s="188"/>
      <c r="J15" s="188"/>
      <c r="K15" s="188"/>
      <c r="L15" s="92"/>
      <c r="M15" s="114"/>
      <c r="O15" s="93"/>
      <c r="P15" s="93"/>
      <c r="Q15" s="93"/>
      <c r="R15" s="93"/>
      <c r="S15" s="93"/>
      <c r="T15" s="93"/>
    </row>
    <row r="16" spans="1:20" s="83" customFormat="1">
      <c r="A16" s="207"/>
      <c r="B16" s="190" t="s">
        <v>11</v>
      </c>
      <c r="C16" s="188">
        <v>49638</v>
      </c>
      <c r="D16" s="188">
        <v>6246</v>
      </c>
      <c r="E16" s="188">
        <v>39816</v>
      </c>
      <c r="F16" s="188">
        <v>6965</v>
      </c>
      <c r="G16" s="188">
        <v>5046</v>
      </c>
      <c r="H16" s="188"/>
      <c r="I16" s="188"/>
      <c r="J16" s="188"/>
      <c r="K16" s="188"/>
      <c r="L16" s="92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207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92"/>
    </row>
    <row r="18" spans="1:38" s="83" customFormat="1">
      <c r="A18" s="207"/>
      <c r="B18" s="163" t="s">
        <v>4</v>
      </c>
      <c r="C18" s="202">
        <v>5890</v>
      </c>
      <c r="D18" s="166">
        <v>8882</v>
      </c>
      <c r="E18" s="166">
        <v>10202</v>
      </c>
      <c r="F18" s="166">
        <v>8523</v>
      </c>
      <c r="G18" s="166">
        <v>6165</v>
      </c>
      <c r="H18" s="167">
        <v>14561</v>
      </c>
      <c r="I18" s="200">
        <v>136.18815896188158</v>
      </c>
      <c r="J18" s="177">
        <v>236.18815896188158</v>
      </c>
      <c r="K18" s="177">
        <v>-27.666314677930302</v>
      </c>
      <c r="L18" s="92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207"/>
      <c r="B19" s="163" t="s">
        <v>3</v>
      </c>
      <c r="C19" s="198"/>
      <c r="D19" s="203">
        <v>50.797962648556869</v>
      </c>
      <c r="E19" s="168">
        <v>14.861517676199053</v>
      </c>
      <c r="F19" s="168">
        <v>-16.457557341697704</v>
      </c>
      <c r="G19" s="168">
        <v>-27.666314677930302</v>
      </c>
      <c r="H19" s="168">
        <v>136.18815896188158</v>
      </c>
      <c r="I19" s="178"/>
      <c r="J19" s="178"/>
      <c r="K19" s="178"/>
      <c r="L19" s="92"/>
    </row>
    <row r="20" spans="1:38" s="83" customFormat="1" ht="12" customHeight="1">
      <c r="A20" s="192"/>
      <c r="B20" s="149"/>
      <c r="C20" s="157"/>
      <c r="D20" s="157"/>
      <c r="E20" s="157"/>
      <c r="F20" s="157"/>
      <c r="G20" s="157"/>
      <c r="H20" s="153"/>
      <c r="I20" s="154"/>
      <c r="J20" s="154"/>
      <c r="K20" s="154"/>
      <c r="L20" s="92"/>
    </row>
    <row r="21" spans="1:38" s="83" customFormat="1" ht="14.25" customHeight="1">
      <c r="A21" s="192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92"/>
      <c r="M21" s="115"/>
    </row>
    <row r="22" spans="1:38" s="83" customFormat="1">
      <c r="A22" s="192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92"/>
    </row>
    <row r="23" spans="1:38" s="83" customFormat="1">
      <c r="A23" s="192"/>
      <c r="B23" s="147"/>
      <c r="C23" s="243" t="s">
        <v>101</v>
      </c>
      <c r="D23" s="243"/>
      <c r="E23" s="243"/>
      <c r="F23" s="243"/>
      <c r="G23" s="243"/>
      <c r="H23" s="243"/>
      <c r="I23" s="243"/>
      <c r="J23" s="243"/>
      <c r="K23" s="243"/>
      <c r="L23" s="92"/>
      <c r="O23" s="110"/>
    </row>
    <row r="24" spans="1:38" s="83" customFormat="1">
      <c r="A24" s="192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92"/>
    </row>
    <row r="25" spans="1:38" s="83" customFormat="1" ht="15.75" customHeight="1">
      <c r="A25" s="192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92"/>
    </row>
    <row r="26" spans="1:38" s="83" customFormat="1">
      <c r="A26" s="192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92"/>
      <c r="O26" s="107"/>
    </row>
    <row r="27" spans="1:38" s="83" customFormat="1" ht="12" customHeight="1">
      <c r="A27" s="192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92"/>
    </row>
    <row r="28" spans="1:38" s="83" customFormat="1">
      <c r="A28" s="192"/>
      <c r="B28" s="190" t="s">
        <v>8</v>
      </c>
      <c r="C28" s="188">
        <v>524</v>
      </c>
      <c r="D28" s="188">
        <v>1102</v>
      </c>
      <c r="E28" s="188">
        <v>2092</v>
      </c>
      <c r="F28" s="188">
        <v>1442</v>
      </c>
      <c r="G28" s="188">
        <v>2812</v>
      </c>
      <c r="H28" s="188">
        <v>3617</v>
      </c>
      <c r="I28" s="170">
        <v>28.627311522048359</v>
      </c>
      <c r="J28" s="170">
        <v>128.62731152204836</v>
      </c>
      <c r="K28" s="170">
        <v>95.006934812760051</v>
      </c>
      <c r="L28" s="92"/>
      <c r="M28" s="114"/>
      <c r="N28" s="83">
        <v>1</v>
      </c>
      <c r="O28" s="93">
        <v>6979952</v>
      </c>
      <c r="P28" s="93">
        <v>5941344</v>
      </c>
      <c r="Q28" s="93">
        <v>5810996</v>
      </c>
      <c r="R28" s="93">
        <v>6498148</v>
      </c>
      <c r="S28" s="93">
        <v>6042462</v>
      </c>
      <c r="T28" s="93">
        <v>6916438</v>
      </c>
    </row>
    <row r="29" spans="1:38" s="83" customFormat="1">
      <c r="A29" s="192"/>
      <c r="B29" s="190" t="s">
        <v>9</v>
      </c>
      <c r="C29" s="188">
        <v>610</v>
      </c>
      <c r="D29" s="188">
        <v>6128</v>
      </c>
      <c r="E29" s="188">
        <v>4298</v>
      </c>
      <c r="F29" s="188">
        <v>2775</v>
      </c>
      <c r="G29" s="188">
        <v>2031</v>
      </c>
      <c r="H29" s="167">
        <v>3513</v>
      </c>
      <c r="I29" s="177">
        <v>72.968980797636632</v>
      </c>
      <c r="J29" s="177">
        <v>172.96898079763662</v>
      </c>
      <c r="K29" s="177">
        <v>-26.810810810810814</v>
      </c>
      <c r="L29" s="92"/>
      <c r="M29" s="114"/>
      <c r="O29" s="93"/>
      <c r="P29" s="93"/>
      <c r="Q29" s="93"/>
      <c r="R29" s="93"/>
      <c r="S29" s="93"/>
      <c r="T29" s="93"/>
    </row>
    <row r="30" spans="1:38" s="83" customFormat="1">
      <c r="A30" s="192"/>
      <c r="B30" s="190" t="s">
        <v>10</v>
      </c>
      <c r="C30" s="188">
        <v>927</v>
      </c>
      <c r="D30" s="188">
        <v>5628</v>
      </c>
      <c r="E30" s="188">
        <v>521</v>
      </c>
      <c r="F30" s="188">
        <v>727</v>
      </c>
      <c r="G30" s="188">
        <v>3582</v>
      </c>
      <c r="H30" s="188"/>
      <c r="I30" s="188"/>
      <c r="J30" s="188"/>
      <c r="K30" s="188"/>
      <c r="L30" s="92"/>
      <c r="M30" s="114"/>
      <c r="O30" s="93"/>
      <c r="P30" s="93"/>
      <c r="Q30" s="93"/>
      <c r="R30" s="93"/>
      <c r="S30" s="93"/>
      <c r="T30" s="93"/>
    </row>
    <row r="31" spans="1:38" s="83" customFormat="1">
      <c r="A31" s="192"/>
      <c r="B31" s="190" t="s">
        <v>11</v>
      </c>
      <c r="C31" s="188">
        <v>47988</v>
      </c>
      <c r="D31" s="188">
        <v>1386</v>
      </c>
      <c r="E31" s="188">
        <v>34844</v>
      </c>
      <c r="F31" s="188">
        <v>4198</v>
      </c>
      <c r="G31" s="188">
        <v>3747</v>
      </c>
      <c r="H31" s="188"/>
      <c r="I31" s="188"/>
      <c r="J31" s="188"/>
      <c r="K31" s="188"/>
      <c r="L31" s="92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192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92"/>
    </row>
    <row r="33" spans="1:38" s="83" customFormat="1">
      <c r="A33" s="192"/>
      <c r="B33" s="163" t="s">
        <v>4</v>
      </c>
      <c r="C33" s="202">
        <v>1134</v>
      </c>
      <c r="D33" s="166">
        <v>7230</v>
      </c>
      <c r="E33" s="166">
        <v>6390</v>
      </c>
      <c r="F33" s="166">
        <v>4217</v>
      </c>
      <c r="G33" s="166">
        <v>4843</v>
      </c>
      <c r="H33" s="167">
        <v>7130</v>
      </c>
      <c r="I33" s="200">
        <v>47.222795787734874</v>
      </c>
      <c r="J33" s="177">
        <v>147.22279578773487</v>
      </c>
      <c r="K33" s="177">
        <v>14.844676310173099</v>
      </c>
      <c r="L33" s="92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192"/>
      <c r="B34" s="163" t="s">
        <v>3</v>
      </c>
      <c r="C34" s="198"/>
      <c r="D34" s="203">
        <v>537.56613756613763</v>
      </c>
      <c r="E34" s="168">
        <v>-11.618257261410792</v>
      </c>
      <c r="F34" s="168">
        <v>-34.006259780907669</v>
      </c>
      <c r="G34" s="168">
        <v>14.844676310173099</v>
      </c>
      <c r="H34" s="168">
        <v>47.222795787734874</v>
      </c>
      <c r="I34" s="178"/>
      <c r="J34" s="178"/>
      <c r="K34" s="178"/>
      <c r="L34" s="92"/>
    </row>
    <row r="35" spans="1:38" s="57" customFormat="1">
      <c r="A35" s="193"/>
      <c r="B35" s="187"/>
      <c r="C35" s="204"/>
      <c r="D35" s="204"/>
      <c r="E35" s="204"/>
      <c r="F35" s="205"/>
      <c r="G35" s="205"/>
      <c r="H35" s="205"/>
      <c r="I35" s="206"/>
      <c r="J35" s="206"/>
      <c r="K35" s="187"/>
      <c r="L35" s="77"/>
      <c r="M35" s="72" t="s">
        <v>6</v>
      </c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193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77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192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92"/>
    </row>
    <row r="38" spans="1:38" s="83" customFormat="1">
      <c r="A38" s="192"/>
      <c r="B38" s="147"/>
      <c r="C38" s="243" t="s">
        <v>102</v>
      </c>
      <c r="D38" s="243"/>
      <c r="E38" s="243"/>
      <c r="F38" s="243"/>
      <c r="G38" s="243"/>
      <c r="H38" s="243"/>
      <c r="I38" s="243"/>
      <c r="J38" s="243"/>
      <c r="K38" s="243"/>
      <c r="L38" s="92"/>
      <c r="O38" s="110"/>
    </row>
    <row r="39" spans="1:38" s="83" customFormat="1">
      <c r="A39" s="192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92"/>
    </row>
    <row r="40" spans="1:38" s="83" customFormat="1" ht="15.75" customHeight="1">
      <c r="A40" s="207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92"/>
    </row>
    <row r="41" spans="1:38" s="83" customFormat="1">
      <c r="A41" s="207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92"/>
      <c r="O41" s="107"/>
    </row>
    <row r="42" spans="1:38" s="83" customFormat="1" ht="12" customHeight="1">
      <c r="A42" s="207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92"/>
    </row>
    <row r="43" spans="1:38" s="83" customFormat="1">
      <c r="A43" s="207"/>
      <c r="B43" s="190" t="s">
        <v>8</v>
      </c>
      <c r="C43" s="188">
        <v>2970</v>
      </c>
      <c r="D43" s="188">
        <v>1330</v>
      </c>
      <c r="E43" s="188">
        <v>1596</v>
      </c>
      <c r="F43" s="188">
        <v>192</v>
      </c>
      <c r="G43" s="188">
        <v>798</v>
      </c>
      <c r="H43" s="188">
        <v>1196</v>
      </c>
      <c r="I43" s="170">
        <v>49.874686716791985</v>
      </c>
      <c r="J43" s="170">
        <v>149.87468671679198</v>
      </c>
      <c r="K43" s="170">
        <v>315.625</v>
      </c>
      <c r="L43" s="92"/>
      <c r="M43" s="114"/>
      <c r="N43" s="83">
        <v>1</v>
      </c>
      <c r="O43" s="93">
        <v>6979952</v>
      </c>
      <c r="P43" s="93">
        <v>5941344</v>
      </c>
      <c r="Q43" s="93">
        <v>5810996</v>
      </c>
      <c r="R43" s="93">
        <v>6498148</v>
      </c>
      <c r="S43" s="93">
        <v>6042462</v>
      </c>
      <c r="T43" s="93">
        <v>6916438</v>
      </c>
    </row>
    <row r="44" spans="1:38" s="83" customFormat="1">
      <c r="A44" s="207"/>
      <c r="B44" s="190" t="s">
        <v>9</v>
      </c>
      <c r="C44" s="188">
        <v>1786</v>
      </c>
      <c r="D44" s="188">
        <v>322</v>
      </c>
      <c r="E44" s="188">
        <v>2216</v>
      </c>
      <c r="F44" s="188">
        <v>4114</v>
      </c>
      <c r="G44" s="188">
        <v>524</v>
      </c>
      <c r="H44" s="167">
        <v>6235</v>
      </c>
      <c r="I44" s="177">
        <v>1089.8854961832062</v>
      </c>
      <c r="J44" s="177">
        <v>1189.8854961832062</v>
      </c>
      <c r="K44" s="177">
        <v>-87.263004375303836</v>
      </c>
      <c r="L44" s="92"/>
      <c r="M44" s="114"/>
      <c r="O44" s="93"/>
      <c r="P44" s="93"/>
      <c r="Q44" s="93"/>
      <c r="R44" s="93"/>
      <c r="S44" s="93"/>
      <c r="T44" s="93"/>
    </row>
    <row r="45" spans="1:38" s="83" customFormat="1">
      <c r="A45" s="207"/>
      <c r="B45" s="190" t="s">
        <v>10</v>
      </c>
      <c r="C45" s="188">
        <v>711</v>
      </c>
      <c r="D45" s="188">
        <v>3127</v>
      </c>
      <c r="E45" s="188">
        <v>1687</v>
      </c>
      <c r="F45" s="188">
        <v>680</v>
      </c>
      <c r="G45" s="188">
        <v>3496</v>
      </c>
      <c r="H45" s="188"/>
      <c r="I45" s="188"/>
      <c r="J45" s="188"/>
      <c r="K45" s="188"/>
      <c r="L45" s="92"/>
      <c r="M45" s="114"/>
      <c r="O45" s="93"/>
      <c r="P45" s="93"/>
      <c r="Q45" s="93"/>
      <c r="R45" s="93"/>
      <c r="S45" s="93"/>
      <c r="T45" s="93"/>
    </row>
    <row r="46" spans="1:38" s="83" customFormat="1">
      <c r="A46" s="207"/>
      <c r="B46" s="190" t="s">
        <v>11</v>
      </c>
      <c r="C46" s="188">
        <v>1650</v>
      </c>
      <c r="D46" s="188">
        <v>4860</v>
      </c>
      <c r="E46" s="188">
        <v>4972</v>
      </c>
      <c r="F46" s="188">
        <v>2767</v>
      </c>
      <c r="G46" s="188">
        <v>1299</v>
      </c>
      <c r="H46" s="188"/>
      <c r="I46" s="188"/>
      <c r="J46" s="188"/>
      <c r="K46" s="188"/>
      <c r="L46" s="92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207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92"/>
    </row>
    <row r="48" spans="1:38" s="83" customFormat="1">
      <c r="A48" s="207"/>
      <c r="B48" s="163" t="s">
        <v>4</v>
      </c>
      <c r="C48" s="202">
        <v>4756</v>
      </c>
      <c r="D48" s="166">
        <v>1652</v>
      </c>
      <c r="E48" s="166">
        <v>3812</v>
      </c>
      <c r="F48" s="166">
        <v>4306</v>
      </c>
      <c r="G48" s="166">
        <v>1322</v>
      </c>
      <c r="H48" s="167">
        <v>7431</v>
      </c>
      <c r="I48" s="200">
        <v>462.10287443267777</v>
      </c>
      <c r="J48" s="177">
        <v>562.10287443267782</v>
      </c>
      <c r="K48" s="177">
        <v>-69.298653042266608</v>
      </c>
      <c r="L48" s="92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207"/>
      <c r="B49" s="163" t="s">
        <v>3</v>
      </c>
      <c r="C49" s="198"/>
      <c r="D49" s="203">
        <v>-65.264928511354086</v>
      </c>
      <c r="E49" s="168">
        <v>130.7506053268765</v>
      </c>
      <c r="F49" s="168">
        <v>12.959076600209873</v>
      </c>
      <c r="G49" s="168">
        <v>-69.298653042266608</v>
      </c>
      <c r="H49" s="168">
        <v>462.10287443267777</v>
      </c>
      <c r="I49" s="178"/>
      <c r="J49" s="178"/>
      <c r="K49" s="178"/>
      <c r="L49" s="92"/>
    </row>
    <row r="50" spans="1:27" s="57" customFormat="1">
      <c r="A50" s="193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193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194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78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 t="s">
        <v>48</v>
      </c>
      <c r="C54" s="63" t="s">
        <v>48</v>
      </c>
      <c r="D54" s="63" t="s">
        <v>48</v>
      </c>
      <c r="E54" s="63" t="s">
        <v>48</v>
      </c>
      <c r="F54" s="63" t="s">
        <v>48</v>
      </c>
      <c r="G54" s="63" t="s">
        <v>48</v>
      </c>
      <c r="H54" s="54" t="s">
        <v>49</v>
      </c>
      <c r="I54" s="54" t="s">
        <v>50</v>
      </c>
      <c r="J54" s="54" t="s">
        <v>51</v>
      </c>
      <c r="K54" s="54" t="s">
        <v>52</v>
      </c>
      <c r="L54" s="54" t="s">
        <v>53</v>
      </c>
      <c r="M54" s="54" t="s">
        <v>54</v>
      </c>
      <c r="N54" s="54" t="s">
        <v>55</v>
      </c>
      <c r="O54" s="54" t="s">
        <v>56</v>
      </c>
      <c r="P54" s="54" t="s">
        <v>57</v>
      </c>
      <c r="Q54" s="54" t="s">
        <v>58</v>
      </c>
      <c r="R54" s="54" t="s">
        <v>59</v>
      </c>
      <c r="S54" s="54" t="s">
        <v>60</v>
      </c>
      <c r="T54" s="54" t="s">
        <v>61</v>
      </c>
    </row>
    <row r="55" spans="1:27" s="54" customFormat="1">
      <c r="B55" s="63">
        <v>173844</v>
      </c>
      <c r="C55" s="63">
        <v>87108</v>
      </c>
      <c r="D55" s="63">
        <v>3845</v>
      </c>
      <c r="E55" s="63">
        <v>1137</v>
      </c>
      <c r="F55" s="63">
        <v>216</v>
      </c>
      <c r="G55" s="63">
        <v>1296</v>
      </c>
      <c r="H55" s="54">
        <v>756</v>
      </c>
      <c r="I55" s="54">
        <v>11301</v>
      </c>
      <c r="J55" s="54">
        <v>20207</v>
      </c>
      <c r="K55" s="54">
        <v>44691</v>
      </c>
      <c r="L55" s="54">
        <v>141795</v>
      </c>
      <c r="M55" s="54">
        <v>13932</v>
      </c>
      <c r="N55" s="54">
        <v>2320</v>
      </c>
      <c r="O55" s="54">
        <v>128</v>
      </c>
      <c r="P55" s="54">
        <v>1669</v>
      </c>
      <c r="Q55" s="54">
        <v>3658</v>
      </c>
      <c r="R55" s="54">
        <v>0</v>
      </c>
      <c r="S55" s="54">
        <v>161</v>
      </c>
      <c r="T55" s="54">
        <v>14305</v>
      </c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>
        <v>7389400</v>
      </c>
      <c r="C60" s="113" t="s">
        <v>12</v>
      </c>
      <c r="D60" s="112">
        <v>6805.8512499999997</v>
      </c>
    </row>
    <row r="61" spans="1:27" s="83" customFormat="1">
      <c r="B61" s="109">
        <v>7405125</v>
      </c>
      <c r="C61" s="113" t="s">
        <v>13</v>
      </c>
      <c r="D61" s="112">
        <v>7093.1805000000004</v>
      </c>
    </row>
    <row r="62" spans="1:27" s="83" customFormat="1">
      <c r="B62" s="109">
        <v>7299121</v>
      </c>
      <c r="C62" s="113" t="s">
        <v>14</v>
      </c>
      <c r="D62" s="112">
        <v>7273.4759999999997</v>
      </c>
    </row>
    <row r="63" spans="1:27" s="83" customFormat="1">
      <c r="B63" s="109">
        <v>6832984</v>
      </c>
      <c r="C63" s="113" t="s">
        <v>15</v>
      </c>
      <c r="D63" s="112">
        <v>7231.6575000000003</v>
      </c>
    </row>
    <row r="64" spans="1:27" s="83" customFormat="1">
      <c r="B64" s="109">
        <v>6979952</v>
      </c>
      <c r="C64" s="113" t="s">
        <v>16</v>
      </c>
      <c r="D64" s="112">
        <v>7129.2955000000002</v>
      </c>
    </row>
    <row r="65" spans="2:5" s="83" customFormat="1">
      <c r="B65" s="109">
        <v>6279817</v>
      </c>
      <c r="C65" s="113" t="s">
        <v>17</v>
      </c>
      <c r="D65" s="112">
        <v>6847.9684999999999</v>
      </c>
    </row>
    <row r="66" spans="2:5" s="83" customFormat="1">
      <c r="B66" s="109">
        <v>6093961</v>
      </c>
      <c r="C66" s="113" t="s">
        <v>18</v>
      </c>
      <c r="D66" s="112">
        <v>6546.6785</v>
      </c>
    </row>
    <row r="67" spans="2:5" s="83" customFormat="1">
      <c r="B67" s="109">
        <v>5469988</v>
      </c>
      <c r="C67" s="113" t="s">
        <v>19</v>
      </c>
      <c r="D67" s="112">
        <v>6205.9295000000002</v>
      </c>
      <c r="E67" s="106"/>
    </row>
    <row r="68" spans="2:5" s="83" customFormat="1">
      <c r="B68" s="109">
        <v>5941344</v>
      </c>
      <c r="C68" s="113" t="s">
        <v>20</v>
      </c>
      <c r="D68" s="112">
        <v>5946.2775000000001</v>
      </c>
      <c r="E68" s="106"/>
    </row>
    <row r="69" spans="2:5" s="83" customFormat="1">
      <c r="B69" s="109">
        <v>6145529</v>
      </c>
      <c r="C69" s="113" t="s">
        <v>21</v>
      </c>
      <c r="D69" s="112">
        <v>5912.7055</v>
      </c>
      <c r="E69" s="106"/>
    </row>
    <row r="70" spans="2:5" s="83" customFormat="1">
      <c r="B70" s="109">
        <v>6209547</v>
      </c>
      <c r="C70" s="113" t="s">
        <v>22</v>
      </c>
      <c r="D70" s="112">
        <v>5941.6019999999999</v>
      </c>
      <c r="E70" s="106"/>
    </row>
    <row r="71" spans="2:5" s="83" customFormat="1">
      <c r="B71" s="109">
        <v>5987990</v>
      </c>
      <c r="C71" s="113" t="s">
        <v>23</v>
      </c>
      <c r="D71" s="112">
        <v>6071.1025</v>
      </c>
      <c r="E71" s="106"/>
    </row>
    <row r="72" spans="2:5" s="83" customFormat="1">
      <c r="B72" s="109">
        <v>5810996</v>
      </c>
      <c r="C72" s="113" t="s">
        <v>24</v>
      </c>
      <c r="D72" s="112">
        <v>6038.5155000000004</v>
      </c>
      <c r="E72" s="106"/>
    </row>
    <row r="73" spans="2:5" s="83" customFormat="1">
      <c r="B73" s="109">
        <v>6231878</v>
      </c>
      <c r="C73" s="113" t="s">
        <v>25</v>
      </c>
      <c r="D73" s="112">
        <v>6060.10275</v>
      </c>
      <c r="E73" s="106"/>
    </row>
    <row r="74" spans="2:5" s="83" customFormat="1">
      <c r="B74" s="109">
        <v>6449419</v>
      </c>
      <c r="C74" s="113" t="s">
        <v>26</v>
      </c>
      <c r="D74" s="112">
        <v>6120.0707499999999</v>
      </c>
      <c r="E74" s="106"/>
    </row>
    <row r="75" spans="2:5" s="83" customFormat="1">
      <c r="B75" s="109">
        <v>6199402</v>
      </c>
      <c r="C75" s="113" t="s">
        <v>27</v>
      </c>
      <c r="D75" s="112">
        <v>6172.9237499999999</v>
      </c>
      <c r="E75" s="106"/>
    </row>
    <row r="76" spans="2:5" s="83" customFormat="1">
      <c r="B76" s="109">
        <v>6498148</v>
      </c>
      <c r="C76" s="113" t="s">
        <v>28</v>
      </c>
      <c r="D76" s="112">
        <v>6344.7117500000004</v>
      </c>
      <c r="E76" s="106"/>
    </row>
    <row r="77" spans="2:5" s="83" customFormat="1">
      <c r="B77" s="109">
        <v>6281878</v>
      </c>
      <c r="C77" s="113" t="s">
        <v>29</v>
      </c>
      <c r="D77" s="112">
        <v>6357.2117500000004</v>
      </c>
      <c r="E77" s="106"/>
    </row>
    <row r="78" spans="2:5" s="83" customFormat="1">
      <c r="B78" s="109">
        <v>6351873</v>
      </c>
      <c r="C78" s="113" t="s">
        <v>30</v>
      </c>
      <c r="D78" s="112">
        <v>6332.8252499999999</v>
      </c>
      <c r="E78" s="106"/>
    </row>
    <row r="79" spans="2:5" s="83" customFormat="1">
      <c r="B79" s="109">
        <v>6348056</v>
      </c>
      <c r="C79" s="113" t="s">
        <v>33</v>
      </c>
      <c r="D79" s="112">
        <v>6369.9887500000004</v>
      </c>
      <c r="E79" s="106"/>
    </row>
    <row r="80" spans="2:5" s="83" customFormat="1">
      <c r="B80" s="109">
        <v>6042462</v>
      </c>
      <c r="C80" s="113" t="s">
        <v>35</v>
      </c>
      <c r="D80" s="112">
        <v>6256.0672500000001</v>
      </c>
      <c r="E80" s="106"/>
    </row>
    <row r="81" spans="2:5" s="83" customFormat="1">
      <c r="B81" s="109">
        <v>6095116</v>
      </c>
      <c r="C81" s="113" t="s">
        <v>37</v>
      </c>
      <c r="D81" s="112">
        <v>6209.3767500000004</v>
      </c>
      <c r="E81" s="106"/>
    </row>
    <row r="82" spans="2:5" s="83" customFormat="1">
      <c r="B82" s="109">
        <v>6413962</v>
      </c>
      <c r="C82" s="113" t="s">
        <v>38</v>
      </c>
      <c r="D82" s="112">
        <v>6224.8990000000003</v>
      </c>
      <c r="E82" s="106"/>
    </row>
    <row r="83" spans="2:5" s="83" customFormat="1">
      <c r="B83" s="109">
        <v>6196253</v>
      </c>
      <c r="C83" s="113" t="s">
        <v>39</v>
      </c>
      <c r="D83" s="112">
        <v>6186.9482500000004</v>
      </c>
      <c r="E83" s="106"/>
    </row>
    <row r="84" spans="2:5" s="83" customFormat="1">
      <c r="B84" s="109">
        <v>6916438</v>
      </c>
      <c r="C84" s="113" t="s">
        <v>42</v>
      </c>
      <c r="D84" s="112">
        <v>6405.4422500000001</v>
      </c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8.28515625" style="84" customWidth="1"/>
    <col min="3" max="8" width="10.42578125" style="84" customWidth="1"/>
    <col min="9" max="9" width="11.42578125" style="84" customWidth="1"/>
    <col min="10" max="10" width="11" style="84" customWidth="1"/>
    <col min="11" max="11" width="11.570312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192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 s="83" customFormat="1">
      <c r="A8" s="192"/>
      <c r="B8" s="147"/>
      <c r="C8" s="243" t="s">
        <v>111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 s="83" customFormat="1">
      <c r="A9" s="192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s="83" customFormat="1" ht="15.75" customHeight="1">
      <c r="A10" s="192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 s="83" customFormat="1">
      <c r="A11" s="192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s="83" customFormat="1" ht="12" customHeight="1">
      <c r="A12" s="192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 s="83" customFormat="1">
      <c r="A13" s="192"/>
      <c r="B13" s="190" t="s">
        <v>8</v>
      </c>
      <c r="C13" s="188">
        <v>43142</v>
      </c>
      <c r="D13" s="188">
        <v>32411</v>
      </c>
      <c r="E13" s="188">
        <v>21887</v>
      </c>
      <c r="F13" s="188">
        <v>49131</v>
      </c>
      <c r="G13" s="188">
        <v>24854</v>
      </c>
      <c r="H13" s="188">
        <v>18122</v>
      </c>
      <c r="I13" s="170">
        <v>-27.086183310533517</v>
      </c>
      <c r="J13" s="170">
        <v>72.913816689466486</v>
      </c>
      <c r="K13" s="170">
        <v>-49.412794366082515</v>
      </c>
      <c r="L13" s="92"/>
      <c r="M13" s="114"/>
      <c r="N13" s="83">
        <v>1</v>
      </c>
      <c r="O13" s="93">
        <v>6979952</v>
      </c>
      <c r="P13" s="93">
        <v>5941344</v>
      </c>
      <c r="Q13" s="93">
        <v>5810996</v>
      </c>
      <c r="R13" s="93">
        <v>6498148</v>
      </c>
      <c r="S13" s="93">
        <v>6042462</v>
      </c>
      <c r="T13" s="93">
        <v>6916438</v>
      </c>
    </row>
    <row r="14" spans="1:20" s="83" customFormat="1">
      <c r="A14" s="192"/>
      <c r="B14" s="190" t="s">
        <v>9</v>
      </c>
      <c r="C14" s="188">
        <v>22378</v>
      </c>
      <c r="D14" s="188">
        <v>15737</v>
      </c>
      <c r="E14" s="188">
        <v>72675</v>
      </c>
      <c r="F14" s="188">
        <v>54741</v>
      </c>
      <c r="G14" s="188">
        <v>18130</v>
      </c>
      <c r="H14" s="167">
        <v>36762</v>
      </c>
      <c r="I14" s="177">
        <v>102.76889134031993</v>
      </c>
      <c r="J14" s="177">
        <v>202.76889134031993</v>
      </c>
      <c r="K14" s="177">
        <v>-66.880400431121089</v>
      </c>
      <c r="L14" s="92"/>
      <c r="M14" s="114"/>
      <c r="O14" s="93"/>
      <c r="P14" s="93"/>
      <c r="Q14" s="93"/>
      <c r="R14" s="93"/>
      <c r="S14" s="93"/>
      <c r="T14" s="93"/>
    </row>
    <row r="15" spans="1:20" s="83" customFormat="1">
      <c r="A15" s="192"/>
      <c r="B15" s="190" t="s">
        <v>10</v>
      </c>
      <c r="C15" s="188">
        <v>3536</v>
      </c>
      <c r="D15" s="188">
        <v>6513</v>
      </c>
      <c r="E15" s="188">
        <v>34677</v>
      </c>
      <c r="F15" s="188">
        <v>13132</v>
      </c>
      <c r="G15" s="188">
        <v>21535</v>
      </c>
      <c r="H15" s="188"/>
      <c r="I15" s="188"/>
      <c r="J15" s="188"/>
      <c r="K15" s="188"/>
      <c r="L15" s="92"/>
      <c r="M15" s="114"/>
      <c r="O15" s="93"/>
      <c r="P15" s="93"/>
      <c r="Q15" s="93"/>
      <c r="R15" s="93"/>
      <c r="S15" s="93"/>
      <c r="T15" s="93"/>
    </row>
    <row r="16" spans="1:20" s="83" customFormat="1">
      <c r="A16" s="192"/>
      <c r="B16" s="190" t="s">
        <v>11</v>
      </c>
      <c r="C16" s="188">
        <v>17234</v>
      </c>
      <c r="D16" s="188">
        <v>88531</v>
      </c>
      <c r="E16" s="188">
        <v>33380</v>
      </c>
      <c r="F16" s="188">
        <v>25881</v>
      </c>
      <c r="G16" s="188">
        <v>15235</v>
      </c>
      <c r="H16" s="188"/>
      <c r="I16" s="188"/>
      <c r="J16" s="188"/>
      <c r="K16" s="188"/>
      <c r="L16" s="92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192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92"/>
    </row>
    <row r="18" spans="1:38" s="83" customFormat="1">
      <c r="A18" s="192"/>
      <c r="B18" s="163" t="s">
        <v>4</v>
      </c>
      <c r="C18" s="166">
        <v>65520</v>
      </c>
      <c r="D18" s="166">
        <v>48148</v>
      </c>
      <c r="E18" s="166">
        <v>94562</v>
      </c>
      <c r="F18" s="166">
        <v>103872</v>
      </c>
      <c r="G18" s="166">
        <v>42984</v>
      </c>
      <c r="H18" s="167">
        <v>54884</v>
      </c>
      <c r="I18" s="200">
        <v>27.684719895775167</v>
      </c>
      <c r="J18" s="177">
        <v>127.68471989577517</v>
      </c>
      <c r="K18" s="177">
        <v>-58.618299445471344</v>
      </c>
      <c r="L18" s="92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192"/>
      <c r="B19" s="163" t="s">
        <v>3</v>
      </c>
      <c r="C19" s="168"/>
      <c r="D19" s="168">
        <v>-26.514041514041509</v>
      </c>
      <c r="E19" s="168">
        <v>96.39860430339786</v>
      </c>
      <c r="F19" s="168">
        <v>9.8453924409382267</v>
      </c>
      <c r="G19" s="168">
        <v>-58.618299445471344</v>
      </c>
      <c r="H19" s="177">
        <v>27.684719895775167</v>
      </c>
      <c r="I19" s="178"/>
      <c r="J19" s="178"/>
      <c r="K19" s="178"/>
      <c r="L19" s="92"/>
    </row>
    <row r="20" spans="1:38" s="83" customFormat="1" ht="12" customHeight="1">
      <c r="A20" s="192"/>
      <c r="B20" s="149"/>
      <c r="C20" s="157"/>
      <c r="D20" s="157"/>
      <c r="E20" s="157"/>
      <c r="F20" s="157"/>
      <c r="G20" s="157"/>
      <c r="H20" s="153"/>
      <c r="I20" s="154"/>
      <c r="J20" s="154"/>
      <c r="K20" s="154"/>
      <c r="L20" s="92"/>
    </row>
    <row r="21" spans="1:38" s="83" customFormat="1" ht="14.25" customHeight="1">
      <c r="A21" s="192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92"/>
      <c r="M21" s="115"/>
    </row>
    <row r="22" spans="1:38" s="83" customFormat="1">
      <c r="A22" s="192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92"/>
    </row>
    <row r="23" spans="1:38" s="83" customFormat="1">
      <c r="A23" s="192"/>
      <c r="B23" s="147"/>
      <c r="C23" s="243" t="s">
        <v>110</v>
      </c>
      <c r="D23" s="243"/>
      <c r="E23" s="243"/>
      <c r="F23" s="243"/>
      <c r="G23" s="243"/>
      <c r="H23" s="243"/>
      <c r="I23" s="243"/>
      <c r="J23" s="243"/>
      <c r="K23" s="243"/>
      <c r="L23" s="92"/>
      <c r="O23" s="110"/>
    </row>
    <row r="24" spans="1:38" s="83" customFormat="1">
      <c r="A24" s="192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92"/>
    </row>
    <row r="25" spans="1:38" s="83" customFormat="1" ht="15.75" customHeight="1">
      <c r="A25" s="192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92"/>
    </row>
    <row r="26" spans="1:38" s="83" customFormat="1">
      <c r="A26" s="192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92"/>
      <c r="O26" s="107"/>
    </row>
    <row r="27" spans="1:38" s="83" customFormat="1" ht="12" customHeight="1">
      <c r="A27" s="192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92"/>
    </row>
    <row r="28" spans="1:38" s="83" customFormat="1">
      <c r="A28" s="192"/>
      <c r="B28" s="190" t="s">
        <v>8</v>
      </c>
      <c r="C28" s="188">
        <v>42526</v>
      </c>
      <c r="D28" s="188">
        <v>27528</v>
      </c>
      <c r="E28" s="188">
        <v>16443</v>
      </c>
      <c r="F28" s="188">
        <v>46885</v>
      </c>
      <c r="G28" s="188">
        <v>24313</v>
      </c>
      <c r="H28" s="188">
        <v>13630</v>
      </c>
      <c r="I28" s="170">
        <v>-43.939456257968992</v>
      </c>
      <c r="J28" s="170">
        <v>56.060543742031008</v>
      </c>
      <c r="K28" s="170">
        <v>-48.143329423056414</v>
      </c>
      <c r="L28" s="92"/>
      <c r="M28" s="114"/>
      <c r="N28" s="83">
        <v>1</v>
      </c>
      <c r="O28" s="93">
        <v>6979952</v>
      </c>
      <c r="P28" s="93">
        <v>5941344</v>
      </c>
      <c r="Q28" s="93">
        <v>5810996</v>
      </c>
      <c r="R28" s="93">
        <v>6498148</v>
      </c>
      <c r="S28" s="93">
        <v>6042462</v>
      </c>
      <c r="T28" s="93">
        <v>6916438</v>
      </c>
    </row>
    <row r="29" spans="1:38" s="83" customFormat="1">
      <c r="A29" s="192"/>
      <c r="B29" s="190" t="s">
        <v>9</v>
      </c>
      <c r="C29" s="188">
        <v>19782</v>
      </c>
      <c r="D29" s="188">
        <v>12609</v>
      </c>
      <c r="E29" s="188">
        <v>70312</v>
      </c>
      <c r="F29" s="188">
        <v>52809</v>
      </c>
      <c r="G29" s="188">
        <v>15119</v>
      </c>
      <c r="H29" s="167">
        <v>32143</v>
      </c>
      <c r="I29" s="177">
        <v>112.60003968516435</v>
      </c>
      <c r="J29" s="177">
        <v>212.60003968516435</v>
      </c>
      <c r="K29" s="177">
        <v>-71.370410346721201</v>
      </c>
      <c r="L29" s="92"/>
      <c r="M29" s="114"/>
      <c r="O29" s="93"/>
      <c r="P29" s="93"/>
      <c r="Q29" s="93"/>
      <c r="R29" s="93"/>
      <c r="S29" s="93"/>
      <c r="T29" s="93"/>
    </row>
    <row r="30" spans="1:38" s="83" customFormat="1">
      <c r="A30" s="192"/>
      <c r="B30" s="190" t="s">
        <v>10</v>
      </c>
      <c r="C30" s="188">
        <v>3113</v>
      </c>
      <c r="D30" s="188">
        <v>5279</v>
      </c>
      <c r="E30" s="188">
        <v>32307</v>
      </c>
      <c r="F30" s="188">
        <v>11597</v>
      </c>
      <c r="G30" s="188">
        <v>18976</v>
      </c>
      <c r="H30" s="188"/>
      <c r="I30" s="188"/>
      <c r="J30" s="188"/>
      <c r="K30" s="188"/>
      <c r="L30" s="92"/>
      <c r="M30" s="114"/>
      <c r="O30" s="93"/>
      <c r="P30" s="93"/>
      <c r="Q30" s="93"/>
      <c r="R30" s="93"/>
      <c r="S30" s="93"/>
      <c r="T30" s="93"/>
    </row>
    <row r="31" spans="1:38" s="83" customFormat="1">
      <c r="A31" s="192"/>
      <c r="B31" s="190" t="s">
        <v>11</v>
      </c>
      <c r="C31" s="188">
        <v>12638</v>
      </c>
      <c r="D31" s="188">
        <v>83252</v>
      </c>
      <c r="E31" s="188">
        <v>28741</v>
      </c>
      <c r="F31" s="188">
        <v>22992</v>
      </c>
      <c r="G31" s="188">
        <v>10734</v>
      </c>
      <c r="H31" s="188"/>
      <c r="I31" s="188"/>
      <c r="J31" s="188"/>
      <c r="K31" s="188"/>
      <c r="L31" s="92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192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92"/>
    </row>
    <row r="33" spans="1:38" s="83" customFormat="1">
      <c r="A33" s="192"/>
      <c r="B33" s="163" t="s">
        <v>4</v>
      </c>
      <c r="C33" s="166">
        <v>62308</v>
      </c>
      <c r="D33" s="166">
        <v>40137</v>
      </c>
      <c r="E33" s="166">
        <v>86755</v>
      </c>
      <c r="F33" s="166">
        <v>99694</v>
      </c>
      <c r="G33" s="166">
        <v>39432</v>
      </c>
      <c r="H33" s="167">
        <v>45773</v>
      </c>
      <c r="I33" s="200">
        <v>16.080848042199225</v>
      </c>
      <c r="J33" s="177">
        <v>116.08084804219922</v>
      </c>
      <c r="K33" s="177">
        <v>-60.446967721226954</v>
      </c>
      <c r="L33" s="92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192"/>
      <c r="B34" s="163" t="s">
        <v>3</v>
      </c>
      <c r="C34" s="168"/>
      <c r="D34" s="168">
        <v>-35.582910701675551</v>
      </c>
      <c r="E34" s="168">
        <v>116.14719585419935</v>
      </c>
      <c r="F34" s="168">
        <v>14.914414154803769</v>
      </c>
      <c r="G34" s="168">
        <v>-60.446967721226954</v>
      </c>
      <c r="H34" s="177">
        <v>16.080848042199225</v>
      </c>
      <c r="I34" s="178"/>
      <c r="J34" s="178"/>
      <c r="K34" s="178"/>
      <c r="L34" s="92"/>
    </row>
    <row r="35" spans="1:38" s="57" customFormat="1">
      <c r="A35" s="193"/>
      <c r="B35" s="187"/>
      <c r="C35" s="204"/>
      <c r="D35" s="204"/>
      <c r="E35" s="204"/>
      <c r="F35" s="205"/>
      <c r="G35" s="205"/>
      <c r="H35" s="205"/>
      <c r="I35" s="206"/>
      <c r="J35" s="206"/>
      <c r="K35" s="187"/>
      <c r="L35" s="77"/>
      <c r="M35" s="72" t="s">
        <v>6</v>
      </c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193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77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192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92"/>
    </row>
    <row r="38" spans="1:38" s="83" customFormat="1">
      <c r="A38" s="192"/>
      <c r="B38" s="147"/>
      <c r="C38" s="243" t="s">
        <v>109</v>
      </c>
      <c r="D38" s="243"/>
      <c r="E38" s="243"/>
      <c r="F38" s="243"/>
      <c r="G38" s="243"/>
      <c r="H38" s="243"/>
      <c r="I38" s="243"/>
      <c r="J38" s="243"/>
      <c r="K38" s="243"/>
      <c r="L38" s="92"/>
      <c r="O38" s="110"/>
    </row>
    <row r="39" spans="1:38" s="83" customFormat="1">
      <c r="A39" s="192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92"/>
    </row>
    <row r="40" spans="1:38" s="83" customFormat="1" ht="15.75" customHeight="1">
      <c r="A40" s="192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92"/>
    </row>
    <row r="41" spans="1:38" s="83" customFormat="1">
      <c r="A41" s="192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92"/>
      <c r="O41" s="107"/>
    </row>
    <row r="42" spans="1:38" s="83" customFormat="1" ht="12" customHeight="1">
      <c r="A42" s="192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92"/>
    </row>
    <row r="43" spans="1:38" s="83" customFormat="1">
      <c r="A43" s="192"/>
      <c r="B43" s="190" t="s">
        <v>8</v>
      </c>
      <c r="C43" s="188">
        <v>616</v>
      </c>
      <c r="D43" s="188">
        <v>4883</v>
      </c>
      <c r="E43" s="188">
        <v>5444</v>
      </c>
      <c r="F43" s="188">
        <v>2246</v>
      </c>
      <c r="G43" s="188">
        <v>541</v>
      </c>
      <c r="H43" s="188">
        <v>4492</v>
      </c>
      <c r="I43" s="170">
        <v>730.31423290203315</v>
      </c>
      <c r="J43" s="170">
        <v>830.31423290203315</v>
      </c>
      <c r="K43" s="170">
        <v>-75.912733748886907</v>
      </c>
      <c r="L43" s="92"/>
      <c r="M43" s="114"/>
      <c r="N43" s="83">
        <v>1</v>
      </c>
      <c r="O43" s="93">
        <v>6979952</v>
      </c>
      <c r="P43" s="93">
        <v>5941344</v>
      </c>
      <c r="Q43" s="93">
        <v>5810996</v>
      </c>
      <c r="R43" s="93">
        <v>6498148</v>
      </c>
      <c r="S43" s="93">
        <v>6042462</v>
      </c>
      <c r="T43" s="93">
        <v>6916438</v>
      </c>
    </row>
    <row r="44" spans="1:38" s="83" customFormat="1">
      <c r="A44" s="192"/>
      <c r="B44" s="190" t="s">
        <v>9</v>
      </c>
      <c r="C44" s="188">
        <v>2596</v>
      </c>
      <c r="D44" s="188">
        <v>3128</v>
      </c>
      <c r="E44" s="188">
        <v>2363</v>
      </c>
      <c r="F44" s="188">
        <v>1932</v>
      </c>
      <c r="G44" s="188">
        <v>3011</v>
      </c>
      <c r="H44" s="167">
        <v>4619</v>
      </c>
      <c r="I44" s="177">
        <v>53.404184656260377</v>
      </c>
      <c r="J44" s="177">
        <v>153.40418465626038</v>
      </c>
      <c r="K44" s="177">
        <v>55.848861283643899</v>
      </c>
      <c r="L44" s="92"/>
      <c r="M44" s="114"/>
      <c r="O44" s="93"/>
      <c r="P44" s="93"/>
      <c r="Q44" s="93"/>
      <c r="R44" s="93"/>
      <c r="S44" s="93"/>
      <c r="T44" s="93"/>
    </row>
    <row r="45" spans="1:38" s="83" customFormat="1">
      <c r="A45" s="192"/>
      <c r="B45" s="190" t="s">
        <v>10</v>
      </c>
      <c r="C45" s="188">
        <v>423</v>
      </c>
      <c r="D45" s="188">
        <v>1234</v>
      </c>
      <c r="E45" s="188">
        <v>2370</v>
      </c>
      <c r="F45" s="188">
        <v>1535</v>
      </c>
      <c r="G45" s="188">
        <v>2559</v>
      </c>
      <c r="H45" s="188"/>
      <c r="I45" s="188"/>
      <c r="J45" s="188"/>
      <c r="K45" s="188"/>
      <c r="L45" s="92"/>
      <c r="M45" s="114"/>
      <c r="O45" s="93"/>
      <c r="P45" s="93"/>
      <c r="Q45" s="93"/>
      <c r="R45" s="93"/>
      <c r="S45" s="93"/>
      <c r="T45" s="93"/>
    </row>
    <row r="46" spans="1:38" s="83" customFormat="1">
      <c r="A46" s="192"/>
      <c r="B46" s="190" t="s">
        <v>11</v>
      </c>
      <c r="C46" s="188">
        <v>4596</v>
      </c>
      <c r="D46" s="188">
        <v>5279</v>
      </c>
      <c r="E46" s="188">
        <v>4639</v>
      </c>
      <c r="F46" s="188">
        <v>2889</v>
      </c>
      <c r="G46" s="188">
        <v>4501</v>
      </c>
      <c r="H46" s="188"/>
      <c r="I46" s="188"/>
      <c r="J46" s="188"/>
      <c r="K46" s="188"/>
      <c r="L46" s="92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192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92"/>
    </row>
    <row r="48" spans="1:38" s="83" customFormat="1">
      <c r="A48" s="192"/>
      <c r="B48" s="163" t="s">
        <v>4</v>
      </c>
      <c r="C48" s="166">
        <v>3212</v>
      </c>
      <c r="D48" s="166">
        <v>8011</v>
      </c>
      <c r="E48" s="166">
        <v>7807</v>
      </c>
      <c r="F48" s="166">
        <v>4178</v>
      </c>
      <c r="G48" s="166">
        <v>3552</v>
      </c>
      <c r="H48" s="167">
        <v>9111</v>
      </c>
      <c r="I48" s="200">
        <v>156.50337837837839</v>
      </c>
      <c r="J48" s="177">
        <v>256.50337837837839</v>
      </c>
      <c r="K48" s="177">
        <v>-14.983245572044035</v>
      </c>
      <c r="L48" s="92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192"/>
      <c r="B49" s="163" t="s">
        <v>3</v>
      </c>
      <c r="C49" s="168"/>
      <c r="D49" s="168">
        <v>149.4084682440847</v>
      </c>
      <c r="E49" s="168">
        <v>-2.5464985644738536</v>
      </c>
      <c r="F49" s="168">
        <v>-46.48392468297682</v>
      </c>
      <c r="G49" s="168">
        <v>-14.983245572044035</v>
      </c>
      <c r="H49" s="177">
        <v>156.50337837837839</v>
      </c>
      <c r="I49" s="178"/>
      <c r="J49" s="178"/>
      <c r="K49" s="178"/>
      <c r="L49" s="92"/>
    </row>
    <row r="50" spans="1:27" s="57" customFormat="1">
      <c r="A50" s="193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193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194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78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 t="s">
        <v>49</v>
      </c>
      <c r="C54" s="63" t="s">
        <v>49</v>
      </c>
      <c r="D54" s="63" t="s">
        <v>49</v>
      </c>
      <c r="E54" s="63" t="s">
        <v>49</v>
      </c>
      <c r="F54" s="63" t="s">
        <v>49</v>
      </c>
      <c r="G54" s="63" t="s">
        <v>49</v>
      </c>
      <c r="H54" s="54" t="s">
        <v>49</v>
      </c>
      <c r="I54" s="54" t="s">
        <v>50</v>
      </c>
      <c r="J54" s="54" t="s">
        <v>51</v>
      </c>
      <c r="K54" s="54" t="s">
        <v>52</v>
      </c>
      <c r="L54" s="54" t="s">
        <v>53</v>
      </c>
      <c r="M54" s="54" t="s">
        <v>54</v>
      </c>
      <c r="N54" s="54" t="s">
        <v>55</v>
      </c>
      <c r="O54" s="54" t="s">
        <v>56</v>
      </c>
      <c r="P54" s="54" t="s">
        <v>57</v>
      </c>
      <c r="Q54" s="54" t="s">
        <v>58</v>
      </c>
      <c r="R54" s="54" t="s">
        <v>59</v>
      </c>
      <c r="S54" s="54" t="s">
        <v>60</v>
      </c>
      <c r="T54" s="54" t="s">
        <v>61</v>
      </c>
    </row>
    <row r="55" spans="1:27" s="54" customFormat="1">
      <c r="B55" s="63">
        <v>173844</v>
      </c>
      <c r="C55" s="63">
        <v>87108</v>
      </c>
      <c r="D55" s="63">
        <v>3845</v>
      </c>
      <c r="E55" s="63">
        <v>1137</v>
      </c>
      <c r="F55" s="63">
        <v>216</v>
      </c>
      <c r="G55" s="63">
        <v>1296</v>
      </c>
      <c r="H55" s="54">
        <v>756</v>
      </c>
      <c r="I55" s="54">
        <v>11301</v>
      </c>
      <c r="J55" s="54">
        <v>20207</v>
      </c>
      <c r="K55" s="54">
        <v>44691</v>
      </c>
      <c r="L55" s="54">
        <v>141795</v>
      </c>
      <c r="M55" s="54">
        <v>13932</v>
      </c>
      <c r="N55" s="54">
        <v>2320</v>
      </c>
      <c r="O55" s="54">
        <v>128</v>
      </c>
      <c r="P55" s="54">
        <v>1669</v>
      </c>
      <c r="Q55" s="54">
        <v>3658</v>
      </c>
      <c r="R55" s="54">
        <v>0</v>
      </c>
      <c r="S55" s="54">
        <v>161</v>
      </c>
      <c r="T55" s="54">
        <v>14305</v>
      </c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>
        <v>7389400</v>
      </c>
      <c r="C60" s="113" t="s">
        <v>12</v>
      </c>
      <c r="D60" s="112">
        <v>6805.8512499999997</v>
      </c>
    </row>
    <row r="61" spans="1:27" s="83" customFormat="1">
      <c r="B61" s="109">
        <v>7405125</v>
      </c>
      <c r="C61" s="113" t="s">
        <v>13</v>
      </c>
      <c r="D61" s="112">
        <v>7093.1805000000004</v>
      </c>
    </row>
    <row r="62" spans="1:27" s="83" customFormat="1">
      <c r="B62" s="109">
        <v>7299121</v>
      </c>
      <c r="C62" s="113" t="s">
        <v>14</v>
      </c>
      <c r="D62" s="112">
        <v>7273.4759999999997</v>
      </c>
    </row>
    <row r="63" spans="1:27" s="83" customFormat="1">
      <c r="B63" s="109">
        <v>6832984</v>
      </c>
      <c r="C63" s="113" t="s">
        <v>15</v>
      </c>
      <c r="D63" s="112">
        <v>7231.6575000000003</v>
      </c>
    </row>
    <row r="64" spans="1:27" s="83" customFormat="1">
      <c r="B64" s="109">
        <v>6979952</v>
      </c>
      <c r="C64" s="113" t="s">
        <v>16</v>
      </c>
      <c r="D64" s="112">
        <v>7129.2955000000002</v>
      </c>
    </row>
    <row r="65" spans="2:5" s="83" customFormat="1">
      <c r="B65" s="109">
        <v>6279817</v>
      </c>
      <c r="C65" s="113" t="s">
        <v>17</v>
      </c>
      <c r="D65" s="112">
        <v>6847.9684999999999</v>
      </c>
    </row>
    <row r="66" spans="2:5" s="83" customFormat="1">
      <c r="B66" s="109">
        <v>6093961</v>
      </c>
      <c r="C66" s="113" t="s">
        <v>18</v>
      </c>
      <c r="D66" s="112">
        <v>6546.6785</v>
      </c>
    </row>
    <row r="67" spans="2:5" s="83" customFormat="1">
      <c r="B67" s="109">
        <v>5469988</v>
      </c>
      <c r="C67" s="113" t="s">
        <v>19</v>
      </c>
      <c r="D67" s="112">
        <v>6205.9295000000002</v>
      </c>
      <c r="E67" s="106"/>
    </row>
    <row r="68" spans="2:5" s="83" customFormat="1">
      <c r="B68" s="109">
        <v>5941344</v>
      </c>
      <c r="C68" s="113" t="s">
        <v>20</v>
      </c>
      <c r="D68" s="112">
        <v>5946.2775000000001</v>
      </c>
      <c r="E68" s="106"/>
    </row>
    <row r="69" spans="2:5" s="83" customFormat="1">
      <c r="B69" s="109">
        <v>6145529</v>
      </c>
      <c r="C69" s="113" t="s">
        <v>21</v>
      </c>
      <c r="D69" s="112">
        <v>5912.7055</v>
      </c>
      <c r="E69" s="106"/>
    </row>
    <row r="70" spans="2:5" s="83" customFormat="1">
      <c r="B70" s="109">
        <v>6209547</v>
      </c>
      <c r="C70" s="113" t="s">
        <v>22</v>
      </c>
      <c r="D70" s="112">
        <v>5941.6019999999999</v>
      </c>
      <c r="E70" s="106"/>
    </row>
    <row r="71" spans="2:5" s="83" customFormat="1">
      <c r="B71" s="109">
        <v>5987990</v>
      </c>
      <c r="C71" s="113" t="s">
        <v>23</v>
      </c>
      <c r="D71" s="112">
        <v>6071.1025</v>
      </c>
      <c r="E71" s="106"/>
    </row>
    <row r="72" spans="2:5" s="83" customFormat="1">
      <c r="B72" s="109">
        <v>5810996</v>
      </c>
      <c r="C72" s="113" t="s">
        <v>24</v>
      </c>
      <c r="D72" s="112">
        <v>6038.5155000000004</v>
      </c>
      <c r="E72" s="106"/>
    </row>
    <row r="73" spans="2:5" s="83" customFormat="1">
      <c r="B73" s="109">
        <v>6231878</v>
      </c>
      <c r="C73" s="113" t="s">
        <v>25</v>
      </c>
      <c r="D73" s="112">
        <v>6060.10275</v>
      </c>
      <c r="E73" s="106"/>
    </row>
    <row r="74" spans="2:5" s="83" customFormat="1">
      <c r="B74" s="109">
        <v>6449419</v>
      </c>
      <c r="C74" s="113" t="s">
        <v>26</v>
      </c>
      <c r="D74" s="112">
        <v>6120.0707499999999</v>
      </c>
      <c r="E74" s="106"/>
    </row>
    <row r="75" spans="2:5" s="83" customFormat="1">
      <c r="B75" s="109">
        <v>6199402</v>
      </c>
      <c r="C75" s="113" t="s">
        <v>27</v>
      </c>
      <c r="D75" s="112">
        <v>6172.9237499999999</v>
      </c>
      <c r="E75" s="106"/>
    </row>
    <row r="76" spans="2:5" s="83" customFormat="1">
      <c r="B76" s="109">
        <v>6498148</v>
      </c>
      <c r="C76" s="113" t="s">
        <v>28</v>
      </c>
      <c r="D76" s="112">
        <v>6344.7117500000004</v>
      </c>
      <c r="E76" s="106"/>
    </row>
    <row r="77" spans="2:5" s="83" customFormat="1">
      <c r="B77" s="109">
        <v>6281878</v>
      </c>
      <c r="C77" s="113" t="s">
        <v>29</v>
      </c>
      <c r="D77" s="112">
        <v>6357.2117500000004</v>
      </c>
      <c r="E77" s="106"/>
    </row>
    <row r="78" spans="2:5" s="83" customFormat="1">
      <c r="B78" s="109">
        <v>6351873</v>
      </c>
      <c r="C78" s="113" t="s">
        <v>30</v>
      </c>
      <c r="D78" s="112">
        <v>6332.8252499999999</v>
      </c>
      <c r="E78" s="106"/>
    </row>
    <row r="79" spans="2:5" s="83" customFormat="1">
      <c r="B79" s="109">
        <v>6348056</v>
      </c>
      <c r="C79" s="113" t="s">
        <v>33</v>
      </c>
      <c r="D79" s="112">
        <v>6369.9887500000004</v>
      </c>
      <c r="E79" s="106"/>
    </row>
    <row r="80" spans="2:5" s="83" customFormat="1">
      <c r="B80" s="109">
        <v>6042462</v>
      </c>
      <c r="C80" s="113" t="s">
        <v>35</v>
      </c>
      <c r="D80" s="112">
        <v>6256.0672500000001</v>
      </c>
      <c r="E80" s="106"/>
    </row>
    <row r="81" spans="2:5" s="83" customFormat="1">
      <c r="B81" s="109">
        <v>6095116</v>
      </c>
      <c r="C81" s="113" t="s">
        <v>37</v>
      </c>
      <c r="D81" s="112">
        <v>6209.3767500000004</v>
      </c>
      <c r="E81" s="106"/>
    </row>
    <row r="82" spans="2:5" s="83" customFormat="1">
      <c r="B82" s="109">
        <v>6413962</v>
      </c>
      <c r="C82" s="113" t="s">
        <v>38</v>
      </c>
      <c r="D82" s="112">
        <v>6224.8990000000003</v>
      </c>
      <c r="E82" s="106"/>
    </row>
    <row r="83" spans="2:5" s="83" customFormat="1">
      <c r="B83" s="109">
        <v>6196253</v>
      </c>
      <c r="C83" s="113" t="s">
        <v>39</v>
      </c>
      <c r="D83" s="112">
        <v>6186.9482500000004</v>
      </c>
      <c r="E83" s="106"/>
    </row>
    <row r="84" spans="2:5" s="83" customFormat="1">
      <c r="B84" s="109">
        <v>6916438</v>
      </c>
      <c r="C84" s="113" t="s">
        <v>42</v>
      </c>
      <c r="D84" s="112">
        <v>6405.4422500000001</v>
      </c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8.28515625" style="84" customWidth="1"/>
    <col min="3" max="8" width="10.42578125" style="84" customWidth="1"/>
    <col min="9" max="10" width="11.28515625" style="84" customWidth="1"/>
    <col min="11" max="11" width="11.710937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192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 s="83" customFormat="1">
      <c r="A8" s="192"/>
      <c r="B8" s="147"/>
      <c r="C8" s="243" t="s">
        <v>114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 s="83" customFormat="1">
      <c r="A9" s="192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s="83" customFormat="1" ht="15.75" customHeight="1">
      <c r="A10" s="192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 s="83" customFormat="1">
      <c r="A11" s="192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s="83" customFormat="1" ht="12" customHeight="1">
      <c r="A12" s="192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 s="83" customFormat="1">
      <c r="A13" s="192"/>
      <c r="B13" s="190" t="s">
        <v>8</v>
      </c>
      <c r="C13" s="188">
        <v>129878</v>
      </c>
      <c r="D13" s="188">
        <v>235850</v>
      </c>
      <c r="E13" s="188">
        <v>44908</v>
      </c>
      <c r="F13" s="188">
        <v>155417</v>
      </c>
      <c r="G13" s="188">
        <v>60394</v>
      </c>
      <c r="H13" s="188">
        <v>172450</v>
      </c>
      <c r="I13" s="170">
        <v>185.54161009371791</v>
      </c>
      <c r="J13" s="170">
        <v>285.54161009371791</v>
      </c>
      <c r="K13" s="170">
        <v>-61.140673156733172</v>
      </c>
      <c r="L13" s="92"/>
      <c r="M13" s="114"/>
      <c r="N13" s="83">
        <v>1</v>
      </c>
      <c r="O13" s="93">
        <v>6979952</v>
      </c>
      <c r="P13" s="93">
        <v>5941344</v>
      </c>
      <c r="Q13" s="93">
        <v>5810996</v>
      </c>
      <c r="R13" s="93">
        <v>6498148</v>
      </c>
      <c r="S13" s="93">
        <v>6042462</v>
      </c>
      <c r="T13" s="93">
        <v>6916438</v>
      </c>
    </row>
    <row r="14" spans="1:20" s="83" customFormat="1">
      <c r="A14" s="192"/>
      <c r="B14" s="190" t="s">
        <v>9</v>
      </c>
      <c r="C14" s="188">
        <v>132564</v>
      </c>
      <c r="D14" s="188">
        <v>220152</v>
      </c>
      <c r="E14" s="188">
        <v>274605</v>
      </c>
      <c r="F14" s="188">
        <v>36220</v>
      </c>
      <c r="G14" s="188">
        <v>63381</v>
      </c>
      <c r="H14" s="167">
        <v>206070</v>
      </c>
      <c r="I14" s="177">
        <v>225.12898187153877</v>
      </c>
      <c r="J14" s="177">
        <v>325.12898187153877</v>
      </c>
      <c r="K14" s="177">
        <v>74.988956377691878</v>
      </c>
      <c r="L14" s="92"/>
      <c r="M14" s="114"/>
      <c r="O14" s="93"/>
      <c r="P14" s="93"/>
      <c r="Q14" s="93"/>
      <c r="R14" s="93"/>
      <c r="S14" s="93"/>
      <c r="T14" s="93"/>
    </row>
    <row r="15" spans="1:20" s="83" customFormat="1">
      <c r="A15" s="192"/>
      <c r="B15" s="190" t="s">
        <v>10</v>
      </c>
      <c r="C15" s="188">
        <v>65781</v>
      </c>
      <c r="D15" s="188">
        <v>190156</v>
      </c>
      <c r="E15" s="188">
        <v>115921</v>
      </c>
      <c r="F15" s="188">
        <v>143950</v>
      </c>
      <c r="G15" s="188">
        <v>121027</v>
      </c>
      <c r="H15" s="188"/>
      <c r="I15" s="188"/>
      <c r="J15" s="188"/>
      <c r="K15" s="188"/>
      <c r="L15" s="92"/>
      <c r="M15" s="114"/>
      <c r="O15" s="93"/>
      <c r="P15" s="93"/>
      <c r="Q15" s="93"/>
      <c r="R15" s="93"/>
      <c r="S15" s="93"/>
      <c r="T15" s="93"/>
    </row>
    <row r="16" spans="1:20" s="83" customFormat="1">
      <c r="A16" s="192"/>
      <c r="B16" s="190" t="s">
        <v>11</v>
      </c>
      <c r="C16" s="188">
        <v>186206</v>
      </c>
      <c r="D16" s="188">
        <v>99187</v>
      </c>
      <c r="E16" s="188">
        <v>78417</v>
      </c>
      <c r="F16" s="188">
        <v>100533</v>
      </c>
      <c r="G16" s="188">
        <v>54341</v>
      </c>
      <c r="H16" s="188"/>
      <c r="I16" s="188"/>
      <c r="J16" s="188"/>
      <c r="K16" s="188"/>
      <c r="L16" s="92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192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92"/>
    </row>
    <row r="18" spans="1:38" s="83" customFormat="1">
      <c r="A18" s="192"/>
      <c r="B18" s="163" t="s">
        <v>4</v>
      </c>
      <c r="C18" s="166">
        <v>262442</v>
      </c>
      <c r="D18" s="166">
        <v>456002</v>
      </c>
      <c r="E18" s="166">
        <v>319513</v>
      </c>
      <c r="F18" s="166">
        <v>191637</v>
      </c>
      <c r="G18" s="166">
        <v>123775</v>
      </c>
      <c r="H18" s="167">
        <v>378520</v>
      </c>
      <c r="I18" s="200">
        <v>205.81296707735811</v>
      </c>
      <c r="J18" s="177">
        <v>305.81296707735811</v>
      </c>
      <c r="K18" s="177">
        <v>-35.411741991369098</v>
      </c>
      <c r="L18" s="92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192"/>
      <c r="B19" s="163" t="s">
        <v>3</v>
      </c>
      <c r="C19" s="168"/>
      <c r="D19" s="168">
        <v>73.753438855061319</v>
      </c>
      <c r="E19" s="168">
        <v>-29.931666966372951</v>
      </c>
      <c r="F19" s="168">
        <v>-40.022158722806267</v>
      </c>
      <c r="G19" s="168">
        <v>-35.411741991369098</v>
      </c>
      <c r="H19" s="177">
        <v>205.81296707735811</v>
      </c>
      <c r="I19" s="178"/>
      <c r="J19" s="178"/>
      <c r="K19" s="178"/>
      <c r="L19" s="92"/>
    </row>
    <row r="20" spans="1:38" s="83" customFormat="1" ht="12" customHeight="1">
      <c r="A20" s="192"/>
      <c r="B20" s="162"/>
      <c r="C20" s="191"/>
      <c r="D20" s="191"/>
      <c r="E20" s="191"/>
      <c r="F20" s="191"/>
      <c r="G20" s="191"/>
      <c r="H20" s="173"/>
      <c r="I20" s="174"/>
      <c r="J20" s="174"/>
      <c r="K20" s="174"/>
      <c r="L20" s="92"/>
    </row>
    <row r="21" spans="1:38" s="83" customFormat="1" ht="14.25" customHeight="1">
      <c r="A21" s="192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92"/>
      <c r="M21" s="115"/>
    </row>
    <row r="22" spans="1:38" s="83" customFormat="1">
      <c r="A22" s="192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92"/>
    </row>
    <row r="23" spans="1:38" s="83" customFormat="1">
      <c r="A23" s="192"/>
      <c r="B23" s="147"/>
      <c r="C23" s="243" t="s">
        <v>113</v>
      </c>
      <c r="D23" s="243"/>
      <c r="E23" s="243"/>
      <c r="F23" s="243"/>
      <c r="G23" s="243"/>
      <c r="H23" s="243"/>
      <c r="I23" s="243"/>
      <c r="J23" s="243"/>
      <c r="K23" s="243"/>
      <c r="L23" s="92"/>
      <c r="O23" s="110"/>
    </row>
    <row r="24" spans="1:38" s="83" customFormat="1">
      <c r="A24" s="192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92"/>
    </row>
    <row r="25" spans="1:38" s="83" customFormat="1" ht="15.75" customHeight="1">
      <c r="A25" s="192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208"/>
    </row>
    <row r="26" spans="1:38" s="83" customFormat="1">
      <c r="A26" s="192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208"/>
      <c r="O26" s="107"/>
    </row>
    <row r="27" spans="1:38" s="83" customFormat="1" ht="12" customHeight="1">
      <c r="A27" s="192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208"/>
    </row>
    <row r="28" spans="1:38" s="83" customFormat="1">
      <c r="A28" s="192"/>
      <c r="B28" s="190" t="s">
        <v>8</v>
      </c>
      <c r="C28" s="188">
        <v>65003</v>
      </c>
      <c r="D28" s="188">
        <v>209397</v>
      </c>
      <c r="E28" s="188">
        <v>37523</v>
      </c>
      <c r="F28" s="188">
        <v>138262</v>
      </c>
      <c r="G28" s="188">
        <v>46143</v>
      </c>
      <c r="H28" s="188">
        <v>154873</v>
      </c>
      <c r="I28" s="170">
        <v>235.63704137138893</v>
      </c>
      <c r="J28" s="170">
        <v>335.63704137138893</v>
      </c>
      <c r="K28" s="170">
        <v>-66.626404941343239</v>
      </c>
      <c r="L28" s="208"/>
      <c r="M28" s="114"/>
      <c r="N28" s="83">
        <v>1</v>
      </c>
      <c r="O28" s="93">
        <v>6979952</v>
      </c>
      <c r="P28" s="93">
        <v>5941344</v>
      </c>
      <c r="Q28" s="93">
        <v>5810996</v>
      </c>
      <c r="R28" s="93">
        <v>6498148</v>
      </c>
      <c r="S28" s="93">
        <v>6042462</v>
      </c>
      <c r="T28" s="93">
        <v>6916438</v>
      </c>
    </row>
    <row r="29" spans="1:38" s="83" customFormat="1">
      <c r="A29" s="192"/>
      <c r="B29" s="190" t="s">
        <v>9</v>
      </c>
      <c r="C29" s="188">
        <v>125711</v>
      </c>
      <c r="D29" s="188">
        <v>195117</v>
      </c>
      <c r="E29" s="188">
        <v>263157</v>
      </c>
      <c r="F29" s="188">
        <v>29484</v>
      </c>
      <c r="G29" s="188">
        <v>42105</v>
      </c>
      <c r="H29" s="167">
        <v>153323</v>
      </c>
      <c r="I29" s="177">
        <v>264.14440090250565</v>
      </c>
      <c r="J29" s="177">
        <v>364.14440090250565</v>
      </c>
      <c r="K29" s="177">
        <v>42.806267806267819</v>
      </c>
      <c r="L29" s="208"/>
      <c r="M29" s="114"/>
      <c r="O29" s="93"/>
      <c r="P29" s="93"/>
      <c r="Q29" s="93"/>
      <c r="R29" s="93"/>
      <c r="S29" s="93"/>
      <c r="T29" s="93"/>
    </row>
    <row r="30" spans="1:38" s="83" customFormat="1">
      <c r="A30" s="192"/>
      <c r="B30" s="190" t="s">
        <v>10</v>
      </c>
      <c r="C30" s="188">
        <v>49308</v>
      </c>
      <c r="D30" s="188">
        <v>179975</v>
      </c>
      <c r="E30" s="188">
        <v>107965</v>
      </c>
      <c r="F30" s="188">
        <v>112795</v>
      </c>
      <c r="G30" s="188">
        <v>93411</v>
      </c>
      <c r="H30" s="188"/>
      <c r="I30" s="188"/>
      <c r="J30" s="188"/>
      <c r="K30" s="188"/>
      <c r="L30" s="208"/>
      <c r="M30" s="114"/>
      <c r="O30" s="93"/>
      <c r="P30" s="93"/>
      <c r="Q30" s="93"/>
      <c r="R30" s="93"/>
      <c r="S30" s="93"/>
      <c r="T30" s="93"/>
    </row>
    <row r="31" spans="1:38" s="83" customFormat="1">
      <c r="A31" s="192"/>
      <c r="B31" s="190" t="s">
        <v>11</v>
      </c>
      <c r="C31" s="188">
        <v>172625</v>
      </c>
      <c r="D31" s="188">
        <v>89349</v>
      </c>
      <c r="E31" s="188">
        <v>71111</v>
      </c>
      <c r="F31" s="188">
        <v>89816</v>
      </c>
      <c r="G31" s="188">
        <v>43697</v>
      </c>
      <c r="H31" s="188"/>
      <c r="I31" s="188"/>
      <c r="J31" s="188"/>
      <c r="K31" s="188"/>
      <c r="L31" s="208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192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208"/>
    </row>
    <row r="33" spans="1:38" s="83" customFormat="1">
      <c r="A33" s="192"/>
      <c r="B33" s="163" t="s">
        <v>4</v>
      </c>
      <c r="C33" s="166">
        <v>190714</v>
      </c>
      <c r="D33" s="166">
        <v>404514</v>
      </c>
      <c r="E33" s="166">
        <v>300680</v>
      </c>
      <c r="F33" s="166">
        <v>167746</v>
      </c>
      <c r="G33" s="166">
        <v>88248</v>
      </c>
      <c r="H33" s="167">
        <v>308196</v>
      </c>
      <c r="I33" s="200">
        <v>249.23850965460974</v>
      </c>
      <c r="J33" s="177">
        <v>349.23850965460974</v>
      </c>
      <c r="K33" s="177">
        <v>-47.391890119585568</v>
      </c>
      <c r="L33" s="208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192"/>
      <c r="B34" s="163" t="s">
        <v>3</v>
      </c>
      <c r="C34" s="168"/>
      <c r="D34" s="168">
        <v>112.10503686147844</v>
      </c>
      <c r="E34" s="168">
        <v>-25.668827284098938</v>
      </c>
      <c r="F34" s="168">
        <v>-44.211121458028465</v>
      </c>
      <c r="G34" s="168">
        <v>-47.391890119585568</v>
      </c>
      <c r="H34" s="177">
        <v>249.23850965460974</v>
      </c>
      <c r="I34" s="178"/>
      <c r="J34" s="178"/>
      <c r="K34" s="178"/>
      <c r="L34" s="208"/>
    </row>
    <row r="35" spans="1:38" s="57" customFormat="1">
      <c r="A35" s="193"/>
      <c r="B35" s="187"/>
      <c r="C35" s="204"/>
      <c r="D35" s="204"/>
      <c r="E35" s="204"/>
      <c r="F35" s="205"/>
      <c r="G35" s="205"/>
      <c r="H35" s="205"/>
      <c r="I35" s="206"/>
      <c r="J35" s="206"/>
      <c r="K35" s="187"/>
      <c r="L35" s="209"/>
      <c r="M35" s="72" t="s">
        <v>6</v>
      </c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193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77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192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92"/>
    </row>
    <row r="38" spans="1:38" s="83" customFormat="1">
      <c r="A38" s="192"/>
      <c r="B38" s="147"/>
      <c r="C38" s="243" t="s">
        <v>112</v>
      </c>
      <c r="D38" s="243"/>
      <c r="E38" s="243"/>
      <c r="F38" s="243"/>
      <c r="G38" s="243"/>
      <c r="H38" s="243"/>
      <c r="I38" s="243"/>
      <c r="J38" s="243"/>
      <c r="K38" s="243"/>
      <c r="L38" s="92"/>
      <c r="O38" s="110"/>
    </row>
    <row r="39" spans="1:38" s="83" customFormat="1">
      <c r="A39" s="192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92"/>
    </row>
    <row r="40" spans="1:38" s="83" customFormat="1" ht="15.75" customHeight="1">
      <c r="A40" s="192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92"/>
    </row>
    <row r="41" spans="1:38" s="83" customFormat="1">
      <c r="A41" s="192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92"/>
      <c r="O41" s="107"/>
    </row>
    <row r="42" spans="1:38" s="83" customFormat="1" ht="12" customHeight="1">
      <c r="A42" s="192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92"/>
    </row>
    <row r="43" spans="1:38" s="83" customFormat="1">
      <c r="A43" s="192"/>
      <c r="B43" s="190" t="s">
        <v>8</v>
      </c>
      <c r="C43" s="188">
        <v>64875</v>
      </c>
      <c r="D43" s="188">
        <v>26453</v>
      </c>
      <c r="E43" s="188">
        <v>7385</v>
      </c>
      <c r="F43" s="188">
        <v>17155</v>
      </c>
      <c r="G43" s="188">
        <v>14251</v>
      </c>
      <c r="H43" s="188">
        <v>17577</v>
      </c>
      <c r="I43" s="170">
        <v>23.338713072766826</v>
      </c>
      <c r="J43" s="170">
        <v>123.33871307276682</v>
      </c>
      <c r="K43" s="170">
        <v>-16.928009326726901</v>
      </c>
      <c r="L43" s="92"/>
      <c r="M43" s="114"/>
      <c r="N43" s="83">
        <v>1</v>
      </c>
      <c r="O43" s="93">
        <v>6979952</v>
      </c>
      <c r="P43" s="93">
        <v>5941344</v>
      </c>
      <c r="Q43" s="93">
        <v>5810996</v>
      </c>
      <c r="R43" s="93">
        <v>6498148</v>
      </c>
      <c r="S43" s="93">
        <v>6042462</v>
      </c>
      <c r="T43" s="93">
        <v>6916438</v>
      </c>
    </row>
    <row r="44" spans="1:38" s="83" customFormat="1">
      <c r="A44" s="192"/>
      <c r="B44" s="190" t="s">
        <v>9</v>
      </c>
      <c r="C44" s="188">
        <v>6853</v>
      </c>
      <c r="D44" s="188">
        <v>25035</v>
      </c>
      <c r="E44" s="188">
        <v>11448</v>
      </c>
      <c r="F44" s="188">
        <v>6736</v>
      </c>
      <c r="G44" s="188">
        <v>21276</v>
      </c>
      <c r="H44" s="167">
        <v>52747</v>
      </c>
      <c r="I44" s="177">
        <v>147.91784169956759</v>
      </c>
      <c r="J44" s="177">
        <v>247.91784169956759</v>
      </c>
      <c r="K44" s="177">
        <v>215.85510688836104</v>
      </c>
      <c r="L44" s="92"/>
      <c r="M44" s="114"/>
      <c r="O44" s="93"/>
      <c r="P44" s="93"/>
      <c r="Q44" s="93"/>
      <c r="R44" s="93"/>
      <c r="S44" s="93"/>
      <c r="T44" s="93"/>
    </row>
    <row r="45" spans="1:38" s="83" customFormat="1">
      <c r="A45" s="192"/>
      <c r="B45" s="190" t="s">
        <v>10</v>
      </c>
      <c r="C45" s="188">
        <v>16473</v>
      </c>
      <c r="D45" s="188">
        <v>10181</v>
      </c>
      <c r="E45" s="188">
        <v>7956</v>
      </c>
      <c r="F45" s="188">
        <v>31155</v>
      </c>
      <c r="G45" s="188">
        <v>27616</v>
      </c>
      <c r="H45" s="188"/>
      <c r="I45" s="188"/>
      <c r="J45" s="188"/>
      <c r="K45" s="188"/>
      <c r="L45" s="92"/>
      <c r="M45" s="114"/>
      <c r="O45" s="93"/>
      <c r="P45" s="93"/>
      <c r="Q45" s="93"/>
      <c r="R45" s="93"/>
      <c r="S45" s="93"/>
      <c r="T45" s="93"/>
    </row>
    <row r="46" spans="1:38" s="83" customFormat="1">
      <c r="A46" s="192"/>
      <c r="B46" s="190" t="s">
        <v>11</v>
      </c>
      <c r="C46" s="188">
        <v>13581</v>
      </c>
      <c r="D46" s="188">
        <v>9838</v>
      </c>
      <c r="E46" s="188">
        <v>7306</v>
      </c>
      <c r="F46" s="188">
        <v>10717</v>
      </c>
      <c r="G46" s="188">
        <v>10644</v>
      </c>
      <c r="H46" s="188"/>
      <c r="I46" s="188"/>
      <c r="J46" s="188"/>
      <c r="K46" s="188"/>
      <c r="L46" s="92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192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92"/>
    </row>
    <row r="48" spans="1:38" s="83" customFormat="1">
      <c r="A48" s="192"/>
      <c r="B48" s="163" t="s">
        <v>4</v>
      </c>
      <c r="C48" s="166">
        <v>71728</v>
      </c>
      <c r="D48" s="166">
        <v>51488</v>
      </c>
      <c r="E48" s="166">
        <v>18833</v>
      </c>
      <c r="F48" s="166">
        <v>23891</v>
      </c>
      <c r="G48" s="166">
        <v>35527</v>
      </c>
      <c r="H48" s="177">
        <v>70324</v>
      </c>
      <c r="I48" s="200">
        <v>97.945224758634282</v>
      </c>
      <c r="J48" s="177">
        <v>197.94522475863428</v>
      </c>
      <c r="K48" s="177">
        <v>48.704533087773648</v>
      </c>
      <c r="L48" s="92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192"/>
      <c r="B49" s="163" t="s">
        <v>3</v>
      </c>
      <c r="C49" s="168"/>
      <c r="D49" s="168">
        <v>-28.217711354004017</v>
      </c>
      <c r="E49" s="168">
        <v>-63.422545059042875</v>
      </c>
      <c r="F49" s="168">
        <v>26.857112515265747</v>
      </c>
      <c r="G49" s="168">
        <v>48.704533087773648</v>
      </c>
      <c r="H49" s="177">
        <v>97.945224758634282</v>
      </c>
      <c r="I49" s="178"/>
      <c r="J49" s="178"/>
      <c r="K49" s="178"/>
      <c r="L49" s="92"/>
    </row>
    <row r="50" spans="1:27" s="57" customFormat="1">
      <c r="A50" s="193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193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194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78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 t="s">
        <v>50</v>
      </c>
      <c r="C54" s="63" t="s">
        <v>50</v>
      </c>
      <c r="D54" s="63" t="s">
        <v>50</v>
      </c>
      <c r="E54" s="63" t="s">
        <v>50</v>
      </c>
      <c r="F54" s="63" t="s">
        <v>50</v>
      </c>
      <c r="G54" s="63" t="s">
        <v>50</v>
      </c>
      <c r="H54" s="54" t="s">
        <v>50</v>
      </c>
      <c r="I54" s="54" t="s">
        <v>50</v>
      </c>
      <c r="J54" s="54" t="s">
        <v>51</v>
      </c>
      <c r="K54" s="54" t="s">
        <v>52</v>
      </c>
      <c r="L54" s="54" t="s">
        <v>53</v>
      </c>
      <c r="M54" s="54" t="s">
        <v>54</v>
      </c>
      <c r="N54" s="54" t="s">
        <v>55</v>
      </c>
      <c r="O54" s="54" t="s">
        <v>56</v>
      </c>
      <c r="P54" s="54" t="s">
        <v>57</v>
      </c>
      <c r="Q54" s="54" t="s">
        <v>58</v>
      </c>
      <c r="R54" s="54" t="s">
        <v>59</v>
      </c>
      <c r="S54" s="54" t="s">
        <v>60</v>
      </c>
      <c r="T54" s="54" t="s">
        <v>61</v>
      </c>
    </row>
    <row r="55" spans="1:27" s="54" customFormat="1">
      <c r="B55" s="63">
        <v>173844</v>
      </c>
      <c r="C55" s="63">
        <v>87108</v>
      </c>
      <c r="D55" s="63">
        <v>3845</v>
      </c>
      <c r="E55" s="63">
        <v>1137</v>
      </c>
      <c r="F55" s="63">
        <v>216</v>
      </c>
      <c r="G55" s="63">
        <v>1296</v>
      </c>
      <c r="H55" s="54">
        <v>756</v>
      </c>
      <c r="I55" s="54">
        <v>11301</v>
      </c>
      <c r="J55" s="54">
        <v>20207</v>
      </c>
      <c r="K55" s="54">
        <v>44691</v>
      </c>
      <c r="L55" s="54">
        <v>141795</v>
      </c>
      <c r="M55" s="54">
        <v>13932</v>
      </c>
      <c r="N55" s="54">
        <v>2320</v>
      </c>
      <c r="O55" s="54">
        <v>128</v>
      </c>
      <c r="P55" s="54">
        <v>1669</v>
      </c>
      <c r="Q55" s="54">
        <v>3658</v>
      </c>
      <c r="R55" s="54">
        <v>0</v>
      </c>
      <c r="S55" s="54">
        <v>161</v>
      </c>
      <c r="T55" s="54">
        <v>14305</v>
      </c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>
        <v>7389400</v>
      </c>
      <c r="C60" s="113" t="s">
        <v>12</v>
      </c>
      <c r="D60" s="112">
        <v>6805.8512499999997</v>
      </c>
    </row>
    <row r="61" spans="1:27" s="83" customFormat="1">
      <c r="B61" s="109">
        <v>7405125</v>
      </c>
      <c r="C61" s="113" t="s">
        <v>13</v>
      </c>
      <c r="D61" s="112">
        <v>7093.1805000000004</v>
      </c>
    </row>
    <row r="62" spans="1:27" s="83" customFormat="1">
      <c r="B62" s="109">
        <v>7299121</v>
      </c>
      <c r="C62" s="113" t="s">
        <v>14</v>
      </c>
      <c r="D62" s="112">
        <v>7273.4759999999997</v>
      </c>
    </row>
    <row r="63" spans="1:27" s="83" customFormat="1">
      <c r="B63" s="109">
        <v>6832984</v>
      </c>
      <c r="C63" s="113" t="s">
        <v>15</v>
      </c>
      <c r="D63" s="112">
        <v>7231.6575000000003</v>
      </c>
    </row>
    <row r="64" spans="1:27" s="83" customFormat="1">
      <c r="B64" s="109">
        <v>6979952</v>
      </c>
      <c r="C64" s="113" t="s">
        <v>16</v>
      </c>
      <c r="D64" s="112">
        <v>7129.2955000000002</v>
      </c>
    </row>
    <row r="65" spans="2:5" s="83" customFormat="1">
      <c r="B65" s="109">
        <v>6279817</v>
      </c>
      <c r="C65" s="113" t="s">
        <v>17</v>
      </c>
      <c r="D65" s="112">
        <v>6847.9684999999999</v>
      </c>
    </row>
    <row r="66" spans="2:5" s="83" customFormat="1">
      <c r="B66" s="109">
        <v>6093961</v>
      </c>
      <c r="C66" s="113" t="s">
        <v>18</v>
      </c>
      <c r="D66" s="112">
        <v>6546.6785</v>
      </c>
    </row>
    <row r="67" spans="2:5" s="83" customFormat="1">
      <c r="B67" s="109">
        <v>5469988</v>
      </c>
      <c r="C67" s="113" t="s">
        <v>19</v>
      </c>
      <c r="D67" s="112">
        <v>6205.9295000000002</v>
      </c>
      <c r="E67" s="106"/>
    </row>
    <row r="68" spans="2:5" s="83" customFormat="1">
      <c r="B68" s="109">
        <v>5941344</v>
      </c>
      <c r="C68" s="113" t="s">
        <v>20</v>
      </c>
      <c r="D68" s="112">
        <v>5946.2775000000001</v>
      </c>
      <c r="E68" s="106"/>
    </row>
    <row r="69" spans="2:5" s="83" customFormat="1">
      <c r="B69" s="109">
        <v>6145529</v>
      </c>
      <c r="C69" s="113" t="s">
        <v>21</v>
      </c>
      <c r="D69" s="112">
        <v>5912.7055</v>
      </c>
      <c r="E69" s="106"/>
    </row>
    <row r="70" spans="2:5" s="83" customFormat="1">
      <c r="B70" s="109">
        <v>6209547</v>
      </c>
      <c r="C70" s="113" t="s">
        <v>22</v>
      </c>
      <c r="D70" s="112">
        <v>5941.6019999999999</v>
      </c>
      <c r="E70" s="106"/>
    </row>
    <row r="71" spans="2:5" s="83" customFormat="1">
      <c r="B71" s="109">
        <v>5987990</v>
      </c>
      <c r="C71" s="113" t="s">
        <v>23</v>
      </c>
      <c r="D71" s="112">
        <v>6071.1025</v>
      </c>
      <c r="E71" s="106"/>
    </row>
    <row r="72" spans="2:5" s="83" customFormat="1">
      <c r="B72" s="109">
        <v>5810996</v>
      </c>
      <c r="C72" s="113" t="s">
        <v>24</v>
      </c>
      <c r="D72" s="112">
        <v>6038.5155000000004</v>
      </c>
      <c r="E72" s="106"/>
    </row>
    <row r="73" spans="2:5" s="83" customFormat="1">
      <c r="B73" s="109">
        <v>6231878</v>
      </c>
      <c r="C73" s="113" t="s">
        <v>25</v>
      </c>
      <c r="D73" s="112">
        <v>6060.10275</v>
      </c>
      <c r="E73" s="106"/>
    </row>
    <row r="74" spans="2:5" s="83" customFormat="1">
      <c r="B74" s="109">
        <v>6449419</v>
      </c>
      <c r="C74" s="113" t="s">
        <v>26</v>
      </c>
      <c r="D74" s="112">
        <v>6120.0707499999999</v>
      </c>
      <c r="E74" s="106"/>
    </row>
    <row r="75" spans="2:5" s="83" customFormat="1">
      <c r="B75" s="109">
        <v>6199402</v>
      </c>
      <c r="C75" s="113" t="s">
        <v>27</v>
      </c>
      <c r="D75" s="112">
        <v>6172.9237499999999</v>
      </c>
      <c r="E75" s="106"/>
    </row>
    <row r="76" spans="2:5" s="83" customFormat="1">
      <c r="B76" s="109">
        <v>6498148</v>
      </c>
      <c r="C76" s="113" t="s">
        <v>28</v>
      </c>
      <c r="D76" s="112">
        <v>6344.7117500000004</v>
      </c>
      <c r="E76" s="106"/>
    </row>
    <row r="77" spans="2:5" s="83" customFormat="1">
      <c r="B77" s="109">
        <v>6281878</v>
      </c>
      <c r="C77" s="113" t="s">
        <v>29</v>
      </c>
      <c r="D77" s="112">
        <v>6357.2117500000004</v>
      </c>
      <c r="E77" s="106"/>
    </row>
    <row r="78" spans="2:5" s="83" customFormat="1">
      <c r="B78" s="109">
        <v>6351873</v>
      </c>
      <c r="C78" s="113" t="s">
        <v>30</v>
      </c>
      <c r="D78" s="112">
        <v>6332.8252499999999</v>
      </c>
      <c r="E78" s="106"/>
    </row>
    <row r="79" spans="2:5" s="83" customFormat="1">
      <c r="B79" s="109">
        <v>6348056</v>
      </c>
      <c r="C79" s="113" t="s">
        <v>33</v>
      </c>
      <c r="D79" s="112">
        <v>6369.9887500000004</v>
      </c>
      <c r="E79" s="106"/>
    </row>
    <row r="80" spans="2:5" s="83" customFormat="1">
      <c r="B80" s="109">
        <v>6042462</v>
      </c>
      <c r="C80" s="113" t="s">
        <v>35</v>
      </c>
      <c r="D80" s="112">
        <v>6256.0672500000001</v>
      </c>
      <c r="E80" s="106"/>
    </row>
    <row r="81" spans="2:5" s="83" customFormat="1">
      <c r="B81" s="109">
        <v>6095116</v>
      </c>
      <c r="C81" s="113" t="s">
        <v>37</v>
      </c>
      <c r="D81" s="112">
        <v>6209.3767500000004</v>
      </c>
      <c r="E81" s="106"/>
    </row>
    <row r="82" spans="2:5" s="83" customFormat="1">
      <c r="B82" s="109">
        <v>6413962</v>
      </c>
      <c r="C82" s="113" t="s">
        <v>38</v>
      </c>
      <c r="D82" s="112">
        <v>6224.8990000000003</v>
      </c>
      <c r="E82" s="106"/>
    </row>
    <row r="83" spans="2:5" s="83" customFormat="1">
      <c r="B83" s="109">
        <v>6196253</v>
      </c>
      <c r="C83" s="113" t="s">
        <v>39</v>
      </c>
      <c r="D83" s="112">
        <v>6186.9482500000004</v>
      </c>
      <c r="E83" s="106"/>
    </row>
    <row r="84" spans="2:5" s="83" customFormat="1">
      <c r="B84" s="109">
        <v>6916438</v>
      </c>
      <c r="C84" s="113" t="s">
        <v>42</v>
      </c>
      <c r="D84" s="112">
        <v>6405.4422500000001</v>
      </c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8.28515625" style="84" customWidth="1"/>
    <col min="3" max="8" width="10.42578125" style="84" customWidth="1"/>
    <col min="9" max="9" width="11.5703125" style="84" customWidth="1"/>
    <col min="10" max="10" width="11.85546875" style="84" customWidth="1"/>
    <col min="11" max="11" width="11.2851562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90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 s="83" customFormat="1">
      <c r="A8" s="90"/>
      <c r="B8" s="147"/>
      <c r="C8" s="243" t="s">
        <v>117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 s="83" customFormat="1">
      <c r="A9" s="90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s="83" customFormat="1" ht="15.75" customHeight="1">
      <c r="A10" s="90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 s="83" customFormat="1">
      <c r="A11" s="90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s="83" customFormat="1" ht="12" customHeight="1">
      <c r="A12" s="90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 s="83" customFormat="1">
      <c r="A13" s="90"/>
      <c r="B13" s="190" t="s">
        <v>8</v>
      </c>
      <c r="C13" s="188">
        <v>38505</v>
      </c>
      <c r="D13" s="188">
        <v>185513</v>
      </c>
      <c r="E13" s="188">
        <v>64258</v>
      </c>
      <c r="F13" s="188">
        <v>99395</v>
      </c>
      <c r="G13" s="188">
        <v>32156</v>
      </c>
      <c r="H13" s="188">
        <v>72546</v>
      </c>
      <c r="I13" s="170">
        <v>125.60641870879464</v>
      </c>
      <c r="J13" s="170">
        <v>225.60641870879462</v>
      </c>
      <c r="K13" s="170">
        <v>-67.648272045877562</v>
      </c>
      <c r="L13" s="92"/>
      <c r="M13" s="114"/>
      <c r="N13" s="83">
        <v>1</v>
      </c>
      <c r="O13" s="93">
        <v>6979952</v>
      </c>
      <c r="P13" s="93">
        <v>5941344</v>
      </c>
      <c r="Q13" s="93">
        <v>5810996</v>
      </c>
      <c r="R13" s="93">
        <v>6498148</v>
      </c>
      <c r="S13" s="93">
        <v>6042462</v>
      </c>
      <c r="T13" s="93">
        <v>6916438</v>
      </c>
    </row>
    <row r="14" spans="1:20" s="83" customFormat="1">
      <c r="A14" s="90"/>
      <c r="B14" s="190" t="s">
        <v>9</v>
      </c>
      <c r="C14" s="188">
        <v>25668</v>
      </c>
      <c r="D14" s="188">
        <v>127507</v>
      </c>
      <c r="E14" s="188">
        <v>167444</v>
      </c>
      <c r="F14" s="188">
        <v>78480</v>
      </c>
      <c r="G14" s="188">
        <v>81097</v>
      </c>
      <c r="H14" s="167">
        <v>56778</v>
      </c>
      <c r="I14" s="177">
        <v>-29.98754577851215</v>
      </c>
      <c r="J14" s="177">
        <v>70.012454221487857</v>
      </c>
      <c r="K14" s="177">
        <v>3.3346075433231315</v>
      </c>
      <c r="L14" s="92"/>
      <c r="M14" s="114"/>
      <c r="O14" s="93"/>
      <c r="P14" s="93"/>
      <c r="Q14" s="93"/>
      <c r="R14" s="93"/>
      <c r="S14" s="93"/>
      <c r="T14" s="93"/>
    </row>
    <row r="15" spans="1:20" s="83" customFormat="1">
      <c r="A15" s="90"/>
      <c r="B15" s="190" t="s">
        <v>10</v>
      </c>
      <c r="C15" s="188">
        <v>31199</v>
      </c>
      <c r="D15" s="188">
        <v>172609</v>
      </c>
      <c r="E15" s="188">
        <v>185268</v>
      </c>
      <c r="F15" s="188">
        <v>39163</v>
      </c>
      <c r="G15" s="188">
        <v>139446</v>
      </c>
      <c r="H15" s="188"/>
      <c r="I15" s="188"/>
      <c r="J15" s="188"/>
      <c r="K15" s="188"/>
      <c r="L15" s="92"/>
      <c r="M15" s="114"/>
      <c r="O15" s="93"/>
      <c r="P15" s="93"/>
      <c r="Q15" s="93"/>
      <c r="R15" s="93"/>
      <c r="S15" s="93"/>
      <c r="T15" s="93"/>
    </row>
    <row r="16" spans="1:20" s="83" customFormat="1">
      <c r="A16" s="90"/>
      <c r="B16" s="190" t="s">
        <v>11</v>
      </c>
      <c r="C16" s="188">
        <v>62686</v>
      </c>
      <c r="D16" s="188">
        <v>24771</v>
      </c>
      <c r="E16" s="188">
        <v>43198</v>
      </c>
      <c r="F16" s="188">
        <v>56892</v>
      </c>
      <c r="G16" s="188">
        <v>43550</v>
      </c>
      <c r="H16" s="188"/>
      <c r="I16" s="188"/>
      <c r="J16" s="188"/>
      <c r="K16" s="188"/>
      <c r="L16" s="92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90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92"/>
    </row>
    <row r="18" spans="1:38" s="83" customFormat="1">
      <c r="A18" s="90"/>
      <c r="B18" s="163" t="s">
        <v>4</v>
      </c>
      <c r="C18" s="166">
        <v>64173</v>
      </c>
      <c r="D18" s="166">
        <v>313020</v>
      </c>
      <c r="E18" s="166">
        <v>231702</v>
      </c>
      <c r="F18" s="166">
        <v>177875</v>
      </c>
      <c r="G18" s="166">
        <v>113253</v>
      </c>
      <c r="H18" s="167">
        <v>129324</v>
      </c>
      <c r="I18" s="200">
        <v>14.190352573441768</v>
      </c>
      <c r="J18" s="177">
        <v>114.19035257344177</v>
      </c>
      <c r="K18" s="177">
        <v>-36.330007027406886</v>
      </c>
      <c r="L18" s="92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90"/>
      <c r="B19" s="163" t="s">
        <v>3</v>
      </c>
      <c r="C19" s="168"/>
      <c r="D19" s="168">
        <v>387.77523257444722</v>
      </c>
      <c r="E19" s="168">
        <v>-25.978531723212573</v>
      </c>
      <c r="F19" s="168">
        <v>-23.231133093369927</v>
      </c>
      <c r="G19" s="168">
        <v>-36.330007027406886</v>
      </c>
      <c r="H19" s="177">
        <v>14.190352573441768</v>
      </c>
      <c r="I19" s="178"/>
      <c r="J19" s="178"/>
      <c r="K19" s="178"/>
      <c r="L19" s="92"/>
    </row>
    <row r="20" spans="1:38" s="83" customFormat="1" ht="12" customHeight="1">
      <c r="A20" s="90"/>
      <c r="B20" s="162"/>
      <c r="C20" s="191"/>
      <c r="D20" s="191"/>
      <c r="E20" s="191"/>
      <c r="F20" s="191"/>
      <c r="G20" s="191"/>
      <c r="H20" s="173"/>
      <c r="I20" s="174"/>
      <c r="J20" s="174"/>
      <c r="K20" s="174"/>
      <c r="L20" s="92"/>
    </row>
    <row r="21" spans="1:38" s="83" customFormat="1" ht="14.25" customHeight="1">
      <c r="A21" s="90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92"/>
      <c r="M21" s="115"/>
    </row>
    <row r="22" spans="1:38" s="83" customFormat="1">
      <c r="A22" s="90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92"/>
    </row>
    <row r="23" spans="1:38" s="83" customFormat="1">
      <c r="A23" s="90"/>
      <c r="B23" s="147"/>
      <c r="C23" s="243" t="s">
        <v>116</v>
      </c>
      <c r="D23" s="243"/>
      <c r="E23" s="243"/>
      <c r="F23" s="243"/>
      <c r="G23" s="243"/>
      <c r="H23" s="243"/>
      <c r="I23" s="243"/>
      <c r="J23" s="243"/>
      <c r="K23" s="243"/>
      <c r="L23" s="92"/>
      <c r="O23" s="110"/>
    </row>
    <row r="24" spans="1:38" s="83" customFormat="1">
      <c r="A24" s="90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92"/>
    </row>
    <row r="25" spans="1:38" s="83" customFormat="1" ht="15.75" customHeight="1">
      <c r="A25" s="90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92"/>
    </row>
    <row r="26" spans="1:38" s="83" customFormat="1">
      <c r="A26" s="90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92"/>
      <c r="O26" s="107"/>
    </row>
    <row r="27" spans="1:38" s="83" customFormat="1" ht="12" customHeight="1">
      <c r="A27" s="90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92"/>
    </row>
    <row r="28" spans="1:38" s="83" customFormat="1">
      <c r="A28" s="90"/>
      <c r="B28" s="190" t="s">
        <v>8</v>
      </c>
      <c r="C28" s="188">
        <v>17783</v>
      </c>
      <c r="D28" s="188">
        <v>133046</v>
      </c>
      <c r="E28" s="188">
        <v>42313</v>
      </c>
      <c r="F28" s="188">
        <v>94172</v>
      </c>
      <c r="G28" s="188">
        <v>30146</v>
      </c>
      <c r="H28" s="188">
        <v>58608</v>
      </c>
      <c r="I28" s="170">
        <v>94.413852584090762</v>
      </c>
      <c r="J28" s="170">
        <v>194.41385258409076</v>
      </c>
      <c r="K28" s="170">
        <v>-67.98836172110606</v>
      </c>
      <c r="L28" s="92"/>
      <c r="M28" s="114"/>
      <c r="N28" s="83">
        <v>1</v>
      </c>
      <c r="O28" s="93">
        <v>6979952</v>
      </c>
      <c r="P28" s="93">
        <v>5941344</v>
      </c>
      <c r="Q28" s="93">
        <v>5810996</v>
      </c>
      <c r="R28" s="93">
        <v>6498148</v>
      </c>
      <c r="S28" s="93">
        <v>6042462</v>
      </c>
      <c r="T28" s="93">
        <v>6916438</v>
      </c>
    </row>
    <row r="29" spans="1:38" s="83" customFormat="1">
      <c r="A29" s="90"/>
      <c r="B29" s="190" t="s">
        <v>9</v>
      </c>
      <c r="C29" s="188">
        <v>11250</v>
      </c>
      <c r="D29" s="188">
        <v>95493</v>
      </c>
      <c r="E29" s="188">
        <v>103841</v>
      </c>
      <c r="F29" s="188">
        <v>57543</v>
      </c>
      <c r="G29" s="188">
        <v>53236</v>
      </c>
      <c r="H29" s="167">
        <v>48361</v>
      </c>
      <c r="I29" s="177">
        <v>-9.1573371402810082</v>
      </c>
      <c r="J29" s="177">
        <v>90.842662859718999</v>
      </c>
      <c r="K29" s="177">
        <v>-7.4848374259249617</v>
      </c>
      <c r="L29" s="92"/>
      <c r="M29" s="114"/>
      <c r="O29" s="93"/>
      <c r="P29" s="93"/>
      <c r="Q29" s="93"/>
      <c r="R29" s="93"/>
      <c r="S29" s="93"/>
      <c r="T29" s="93"/>
    </row>
    <row r="30" spans="1:38" s="83" customFormat="1">
      <c r="A30" s="90"/>
      <c r="B30" s="190" t="s">
        <v>10</v>
      </c>
      <c r="C30" s="188">
        <v>19480</v>
      </c>
      <c r="D30" s="188">
        <v>147905</v>
      </c>
      <c r="E30" s="188">
        <v>172785</v>
      </c>
      <c r="F30" s="188">
        <v>24923</v>
      </c>
      <c r="G30" s="188">
        <v>112099</v>
      </c>
      <c r="H30" s="188"/>
      <c r="I30" s="188"/>
      <c r="J30" s="188"/>
      <c r="K30" s="188"/>
      <c r="L30" s="92"/>
      <c r="M30" s="114"/>
      <c r="O30" s="93"/>
      <c r="P30" s="93"/>
      <c r="Q30" s="93"/>
      <c r="R30" s="93"/>
      <c r="S30" s="93"/>
      <c r="T30" s="93"/>
    </row>
    <row r="31" spans="1:38" s="83" customFormat="1">
      <c r="A31" s="90"/>
      <c r="B31" s="190" t="s">
        <v>11</v>
      </c>
      <c r="C31" s="188">
        <v>25398</v>
      </c>
      <c r="D31" s="188">
        <v>15535</v>
      </c>
      <c r="E31" s="188">
        <v>36786</v>
      </c>
      <c r="F31" s="188">
        <v>32468</v>
      </c>
      <c r="G31" s="188">
        <v>30292</v>
      </c>
      <c r="H31" s="188"/>
      <c r="I31" s="188"/>
      <c r="J31" s="188"/>
      <c r="K31" s="188"/>
      <c r="L31" s="92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90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92"/>
    </row>
    <row r="33" spans="1:38" s="83" customFormat="1">
      <c r="A33" s="90"/>
      <c r="B33" s="163" t="s">
        <v>4</v>
      </c>
      <c r="C33" s="166">
        <v>29033</v>
      </c>
      <c r="D33" s="166">
        <v>228539</v>
      </c>
      <c r="E33" s="166">
        <v>146154</v>
      </c>
      <c r="F33" s="166">
        <v>151715</v>
      </c>
      <c r="G33" s="166">
        <v>83382</v>
      </c>
      <c r="H33" s="167">
        <v>106969</v>
      </c>
      <c r="I33" s="200">
        <v>28.287879878151156</v>
      </c>
      <c r="J33" s="177">
        <v>128.28787987815116</v>
      </c>
      <c r="K33" s="177">
        <v>-45.040371749662199</v>
      </c>
      <c r="L33" s="92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90"/>
      <c r="B34" s="163" t="s">
        <v>3</v>
      </c>
      <c r="C34" s="168"/>
      <c r="D34" s="168">
        <v>687.16977232804049</v>
      </c>
      <c r="E34" s="168">
        <v>-36.048551888299151</v>
      </c>
      <c r="F34" s="168">
        <v>3.8048907316939662</v>
      </c>
      <c r="G34" s="168">
        <v>-45.040371749662199</v>
      </c>
      <c r="H34" s="177">
        <v>28.287879878151156</v>
      </c>
      <c r="I34" s="178"/>
      <c r="J34" s="178"/>
      <c r="K34" s="178"/>
      <c r="L34" s="92"/>
    </row>
    <row r="35" spans="1:38" s="57" customFormat="1">
      <c r="A35" s="58"/>
      <c r="B35" s="134"/>
      <c r="C35" s="135"/>
      <c r="D35" s="135"/>
      <c r="E35" s="135"/>
      <c r="F35" s="136"/>
      <c r="G35" s="136"/>
      <c r="H35" s="136"/>
      <c r="I35" s="137"/>
      <c r="J35" s="137"/>
      <c r="K35" s="134"/>
      <c r="L35" s="77"/>
      <c r="M35" s="72" t="s">
        <v>6</v>
      </c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58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77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90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92"/>
    </row>
    <row r="38" spans="1:38" s="83" customFormat="1">
      <c r="A38" s="90"/>
      <c r="B38" s="147"/>
      <c r="C38" s="243" t="s">
        <v>115</v>
      </c>
      <c r="D38" s="243"/>
      <c r="E38" s="243"/>
      <c r="F38" s="243"/>
      <c r="G38" s="243"/>
      <c r="H38" s="243"/>
      <c r="I38" s="243"/>
      <c r="J38" s="243"/>
      <c r="K38" s="243"/>
      <c r="L38" s="92"/>
      <c r="O38" s="110"/>
    </row>
    <row r="39" spans="1:38" s="83" customFormat="1">
      <c r="A39" s="90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92"/>
    </row>
    <row r="40" spans="1:38" s="83" customFormat="1" ht="15.75" customHeight="1">
      <c r="A40" s="210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92"/>
    </row>
    <row r="41" spans="1:38" s="83" customFormat="1">
      <c r="A41" s="210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92"/>
      <c r="O41" s="107"/>
    </row>
    <row r="42" spans="1:38" s="83" customFormat="1" ht="12" customHeight="1">
      <c r="A42" s="210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92"/>
    </row>
    <row r="43" spans="1:38" s="83" customFormat="1">
      <c r="A43" s="210"/>
      <c r="B43" s="190" t="s">
        <v>8</v>
      </c>
      <c r="C43" s="188">
        <v>20722</v>
      </c>
      <c r="D43" s="188">
        <v>52467</v>
      </c>
      <c r="E43" s="188">
        <v>21945</v>
      </c>
      <c r="F43" s="188">
        <v>5223</v>
      </c>
      <c r="G43" s="188">
        <v>2010</v>
      </c>
      <c r="H43" s="188">
        <v>13938</v>
      </c>
      <c r="I43" s="170">
        <v>593.43283582089555</v>
      </c>
      <c r="J43" s="170">
        <v>693.43283582089555</v>
      </c>
      <c r="K43" s="170">
        <v>-61.51636990235496</v>
      </c>
      <c r="L43" s="92"/>
      <c r="M43" s="114"/>
      <c r="N43" s="83">
        <v>1</v>
      </c>
      <c r="O43" s="93">
        <v>6979952</v>
      </c>
      <c r="P43" s="93">
        <v>5941344</v>
      </c>
      <c r="Q43" s="93">
        <v>5810996</v>
      </c>
      <c r="R43" s="93">
        <v>6498148</v>
      </c>
      <c r="S43" s="93">
        <v>6042462</v>
      </c>
      <c r="T43" s="93">
        <v>6916438</v>
      </c>
    </row>
    <row r="44" spans="1:38" s="83" customFormat="1">
      <c r="A44" s="210"/>
      <c r="B44" s="190" t="s">
        <v>9</v>
      </c>
      <c r="C44" s="188">
        <v>14418</v>
      </c>
      <c r="D44" s="188">
        <v>32014</v>
      </c>
      <c r="E44" s="188">
        <v>63603</v>
      </c>
      <c r="F44" s="188">
        <v>20937</v>
      </c>
      <c r="G44" s="188">
        <v>27861</v>
      </c>
      <c r="H44" s="167">
        <v>8417</v>
      </c>
      <c r="I44" s="177">
        <v>-69.789311223574174</v>
      </c>
      <c r="J44" s="177">
        <v>30.210688776425826</v>
      </c>
      <c r="K44" s="177">
        <v>33.070640492907287</v>
      </c>
      <c r="L44" s="92"/>
      <c r="M44" s="114"/>
      <c r="O44" s="93"/>
      <c r="P44" s="93"/>
      <c r="Q44" s="93"/>
      <c r="R44" s="93"/>
      <c r="S44" s="93"/>
      <c r="T44" s="93"/>
    </row>
    <row r="45" spans="1:38" s="83" customFormat="1">
      <c r="A45" s="210"/>
      <c r="B45" s="190" t="s">
        <v>10</v>
      </c>
      <c r="C45" s="188">
        <v>11719</v>
      </c>
      <c r="D45" s="188">
        <v>24704</v>
      </c>
      <c r="E45" s="188">
        <v>12483</v>
      </c>
      <c r="F45" s="188">
        <v>14240</v>
      </c>
      <c r="G45" s="188">
        <v>27347</v>
      </c>
      <c r="H45" s="188"/>
      <c r="I45" s="188"/>
      <c r="J45" s="188"/>
      <c r="K45" s="188"/>
      <c r="L45" s="92"/>
      <c r="M45" s="114"/>
      <c r="O45" s="93"/>
      <c r="P45" s="93"/>
      <c r="Q45" s="93"/>
      <c r="R45" s="93"/>
      <c r="S45" s="93"/>
      <c r="T45" s="93"/>
    </row>
    <row r="46" spans="1:38" s="83" customFormat="1">
      <c r="A46" s="210"/>
      <c r="B46" s="190" t="s">
        <v>11</v>
      </c>
      <c r="C46" s="188">
        <v>37288</v>
      </c>
      <c r="D46" s="188">
        <v>9236</v>
      </c>
      <c r="E46" s="188">
        <v>6412</v>
      </c>
      <c r="F46" s="188">
        <v>24424</v>
      </c>
      <c r="G46" s="188">
        <v>13258</v>
      </c>
      <c r="H46" s="188"/>
      <c r="I46" s="188"/>
      <c r="J46" s="188"/>
      <c r="K46" s="188"/>
      <c r="L46" s="92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210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92"/>
    </row>
    <row r="48" spans="1:38" s="83" customFormat="1">
      <c r="A48" s="210"/>
      <c r="B48" s="163" t="s">
        <v>4</v>
      </c>
      <c r="C48" s="166">
        <v>35140</v>
      </c>
      <c r="D48" s="166">
        <v>84481</v>
      </c>
      <c r="E48" s="166">
        <v>85548</v>
      </c>
      <c r="F48" s="166">
        <v>26160</v>
      </c>
      <c r="G48" s="166">
        <v>29871</v>
      </c>
      <c r="H48" s="167">
        <v>22355</v>
      </c>
      <c r="I48" s="200">
        <v>-25.161527903317605</v>
      </c>
      <c r="J48" s="177">
        <v>74.838472096682395</v>
      </c>
      <c r="K48" s="177">
        <v>14.185779816513765</v>
      </c>
      <c r="L48" s="92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210"/>
      <c r="B49" s="163" t="s">
        <v>3</v>
      </c>
      <c r="C49" s="168"/>
      <c r="D49" s="168">
        <v>140.41263517359135</v>
      </c>
      <c r="E49" s="168">
        <v>1.2630058829796065</v>
      </c>
      <c r="F49" s="168">
        <v>-69.420676111656604</v>
      </c>
      <c r="G49" s="168">
        <v>14.185779816513765</v>
      </c>
      <c r="H49" s="177">
        <v>-25.161527903317605</v>
      </c>
      <c r="I49" s="178"/>
      <c r="J49" s="178"/>
      <c r="K49" s="178"/>
      <c r="L49" s="92"/>
    </row>
    <row r="50" spans="1:27" s="57" customFormat="1">
      <c r="A50" s="211"/>
      <c r="B50" s="187"/>
      <c r="C50" s="204"/>
      <c r="D50" s="204"/>
      <c r="E50" s="204"/>
      <c r="F50" s="205"/>
      <c r="G50" s="205"/>
      <c r="H50" s="205"/>
      <c r="I50" s="206"/>
      <c r="J50" s="206"/>
      <c r="K50" s="187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68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78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 t="s">
        <v>51</v>
      </c>
      <c r="C54" s="63" t="s">
        <v>51</v>
      </c>
      <c r="D54" s="63" t="s">
        <v>51</v>
      </c>
      <c r="E54" s="63" t="s">
        <v>51</v>
      </c>
      <c r="F54" s="63" t="s">
        <v>51</v>
      </c>
      <c r="G54" s="63" t="s">
        <v>51</v>
      </c>
      <c r="H54" s="54" t="s">
        <v>51</v>
      </c>
      <c r="I54" s="54" t="s">
        <v>51</v>
      </c>
      <c r="J54" s="54" t="s">
        <v>51</v>
      </c>
      <c r="K54" s="54" t="s">
        <v>52</v>
      </c>
      <c r="L54" s="54" t="s">
        <v>53</v>
      </c>
      <c r="M54" s="54" t="s">
        <v>54</v>
      </c>
      <c r="N54" s="54" t="s">
        <v>55</v>
      </c>
      <c r="O54" s="54" t="s">
        <v>56</v>
      </c>
      <c r="P54" s="54" t="s">
        <v>57</v>
      </c>
      <c r="Q54" s="54" t="s">
        <v>58</v>
      </c>
      <c r="R54" s="54" t="s">
        <v>59</v>
      </c>
      <c r="S54" s="54" t="s">
        <v>60</v>
      </c>
      <c r="T54" s="54" t="s">
        <v>61</v>
      </c>
    </row>
    <row r="55" spans="1:27" s="54" customFormat="1">
      <c r="B55" s="63">
        <v>173844</v>
      </c>
      <c r="C55" s="63">
        <v>87108</v>
      </c>
      <c r="D55" s="63">
        <v>3845</v>
      </c>
      <c r="E55" s="63">
        <v>1137</v>
      </c>
      <c r="F55" s="63">
        <v>216</v>
      </c>
      <c r="G55" s="63">
        <v>1296</v>
      </c>
      <c r="H55" s="54">
        <v>756</v>
      </c>
      <c r="I55" s="54">
        <v>11301</v>
      </c>
      <c r="J55" s="54">
        <v>20207</v>
      </c>
      <c r="K55" s="54">
        <v>44691</v>
      </c>
      <c r="L55" s="54">
        <v>141795</v>
      </c>
      <c r="M55" s="54">
        <v>13932</v>
      </c>
      <c r="N55" s="54">
        <v>2320</v>
      </c>
      <c r="O55" s="54">
        <v>128</v>
      </c>
      <c r="P55" s="54">
        <v>1669</v>
      </c>
      <c r="Q55" s="54">
        <v>3658</v>
      </c>
      <c r="R55" s="54">
        <v>0</v>
      </c>
      <c r="S55" s="54">
        <v>161</v>
      </c>
      <c r="T55" s="54">
        <v>14305</v>
      </c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>
        <v>7389400</v>
      </c>
      <c r="C60" s="113" t="s">
        <v>12</v>
      </c>
      <c r="D60" s="112">
        <v>6805.8512499999997</v>
      </c>
    </row>
    <row r="61" spans="1:27" s="83" customFormat="1">
      <c r="B61" s="109">
        <v>7405125</v>
      </c>
      <c r="C61" s="113" t="s">
        <v>13</v>
      </c>
      <c r="D61" s="112">
        <v>7093.1805000000004</v>
      </c>
    </row>
    <row r="62" spans="1:27" s="83" customFormat="1">
      <c r="B62" s="109">
        <v>7299121</v>
      </c>
      <c r="C62" s="113" t="s">
        <v>14</v>
      </c>
      <c r="D62" s="112">
        <v>7273.4759999999997</v>
      </c>
    </row>
    <row r="63" spans="1:27" s="83" customFormat="1">
      <c r="B63" s="109">
        <v>6832984</v>
      </c>
      <c r="C63" s="113" t="s">
        <v>15</v>
      </c>
      <c r="D63" s="112">
        <v>7231.6575000000003</v>
      </c>
    </row>
    <row r="64" spans="1:27" s="83" customFormat="1">
      <c r="B64" s="109">
        <v>6979952</v>
      </c>
      <c r="C64" s="113" t="s">
        <v>16</v>
      </c>
      <c r="D64" s="112">
        <v>7129.2955000000002</v>
      </c>
    </row>
    <row r="65" spans="2:5" s="83" customFormat="1">
      <c r="B65" s="109">
        <v>6279817</v>
      </c>
      <c r="C65" s="113" t="s">
        <v>17</v>
      </c>
      <c r="D65" s="112">
        <v>6847.9684999999999</v>
      </c>
    </row>
    <row r="66" spans="2:5" s="83" customFormat="1">
      <c r="B66" s="109">
        <v>6093961</v>
      </c>
      <c r="C66" s="113" t="s">
        <v>18</v>
      </c>
      <c r="D66" s="112">
        <v>6546.6785</v>
      </c>
    </row>
    <row r="67" spans="2:5" s="83" customFormat="1">
      <c r="B67" s="109">
        <v>5469988</v>
      </c>
      <c r="C67" s="113" t="s">
        <v>19</v>
      </c>
      <c r="D67" s="112">
        <v>6205.9295000000002</v>
      </c>
      <c r="E67" s="106"/>
    </row>
    <row r="68" spans="2:5" s="83" customFormat="1">
      <c r="B68" s="109">
        <v>5941344</v>
      </c>
      <c r="C68" s="113" t="s">
        <v>20</v>
      </c>
      <c r="D68" s="112">
        <v>5946.2775000000001</v>
      </c>
      <c r="E68" s="106"/>
    </row>
    <row r="69" spans="2:5" s="83" customFormat="1">
      <c r="B69" s="109">
        <v>6145529</v>
      </c>
      <c r="C69" s="113" t="s">
        <v>21</v>
      </c>
      <c r="D69" s="112">
        <v>5912.7055</v>
      </c>
      <c r="E69" s="106"/>
    </row>
    <row r="70" spans="2:5" s="83" customFormat="1">
      <c r="B70" s="109">
        <v>6209547</v>
      </c>
      <c r="C70" s="113" t="s">
        <v>22</v>
      </c>
      <c r="D70" s="112">
        <v>5941.6019999999999</v>
      </c>
      <c r="E70" s="106"/>
    </row>
    <row r="71" spans="2:5" s="83" customFormat="1">
      <c r="B71" s="109">
        <v>5987990</v>
      </c>
      <c r="C71" s="113" t="s">
        <v>23</v>
      </c>
      <c r="D71" s="112">
        <v>6071.1025</v>
      </c>
      <c r="E71" s="106"/>
    </row>
    <row r="72" spans="2:5" s="83" customFormat="1">
      <c r="B72" s="109">
        <v>5810996</v>
      </c>
      <c r="C72" s="113" t="s">
        <v>24</v>
      </c>
      <c r="D72" s="112">
        <v>6038.5155000000004</v>
      </c>
      <c r="E72" s="106"/>
    </row>
    <row r="73" spans="2:5" s="83" customFormat="1">
      <c r="B73" s="109">
        <v>6231878</v>
      </c>
      <c r="C73" s="113" t="s">
        <v>25</v>
      </c>
      <c r="D73" s="112">
        <v>6060.10275</v>
      </c>
      <c r="E73" s="106"/>
    </row>
    <row r="74" spans="2:5" s="83" customFormat="1">
      <c r="B74" s="109">
        <v>6449419</v>
      </c>
      <c r="C74" s="113" t="s">
        <v>26</v>
      </c>
      <c r="D74" s="112">
        <v>6120.0707499999999</v>
      </c>
      <c r="E74" s="106"/>
    </row>
    <row r="75" spans="2:5" s="83" customFormat="1">
      <c r="B75" s="109">
        <v>6199402</v>
      </c>
      <c r="C75" s="113" t="s">
        <v>27</v>
      </c>
      <c r="D75" s="112">
        <v>6172.9237499999999</v>
      </c>
      <c r="E75" s="106"/>
    </row>
    <row r="76" spans="2:5" s="83" customFormat="1">
      <c r="B76" s="109">
        <v>6498148</v>
      </c>
      <c r="C76" s="113" t="s">
        <v>28</v>
      </c>
      <c r="D76" s="112">
        <v>6344.7117500000004</v>
      </c>
      <c r="E76" s="106"/>
    </row>
    <row r="77" spans="2:5" s="83" customFormat="1">
      <c r="B77" s="109">
        <v>6281878</v>
      </c>
      <c r="C77" s="113" t="s">
        <v>29</v>
      </c>
      <c r="D77" s="112">
        <v>6357.2117500000004</v>
      </c>
      <c r="E77" s="106"/>
    </row>
    <row r="78" spans="2:5" s="83" customFormat="1">
      <c r="B78" s="109">
        <v>6351873</v>
      </c>
      <c r="C78" s="113" t="s">
        <v>30</v>
      </c>
      <c r="D78" s="112">
        <v>6332.8252499999999</v>
      </c>
      <c r="E78" s="106"/>
    </row>
    <row r="79" spans="2:5" s="83" customFormat="1">
      <c r="B79" s="109">
        <v>6348056</v>
      </c>
      <c r="C79" s="113" t="s">
        <v>33</v>
      </c>
      <c r="D79" s="112">
        <v>6369.9887500000004</v>
      </c>
      <c r="E79" s="106"/>
    </row>
    <row r="80" spans="2:5" s="83" customFormat="1">
      <c r="B80" s="109">
        <v>6042462</v>
      </c>
      <c r="C80" s="113" t="s">
        <v>35</v>
      </c>
      <c r="D80" s="112">
        <v>6256.0672500000001</v>
      </c>
      <c r="E80" s="106"/>
    </row>
    <row r="81" spans="2:5" s="83" customFormat="1">
      <c r="B81" s="109">
        <v>6095116</v>
      </c>
      <c r="C81" s="113" t="s">
        <v>37</v>
      </c>
      <c r="D81" s="112">
        <v>6209.3767500000004</v>
      </c>
      <c r="E81" s="106"/>
    </row>
    <row r="82" spans="2:5" s="83" customFormat="1">
      <c r="B82" s="109">
        <v>6413962</v>
      </c>
      <c r="C82" s="113" t="s">
        <v>38</v>
      </c>
      <c r="D82" s="112">
        <v>6224.8990000000003</v>
      </c>
      <c r="E82" s="106"/>
    </row>
    <row r="83" spans="2:5" s="83" customFormat="1">
      <c r="B83" s="109">
        <v>6196253</v>
      </c>
      <c r="C83" s="113" t="s">
        <v>39</v>
      </c>
      <c r="D83" s="112">
        <v>6186.9482500000004</v>
      </c>
      <c r="E83" s="106"/>
    </row>
    <row r="84" spans="2:5" s="83" customFormat="1">
      <c r="B84" s="109">
        <v>6916438</v>
      </c>
      <c r="C84" s="113" t="s">
        <v>42</v>
      </c>
      <c r="D84" s="112">
        <v>6405.4422500000001</v>
      </c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8.28515625" style="84" customWidth="1"/>
    <col min="3" max="8" width="10.42578125" style="84" customWidth="1"/>
    <col min="9" max="9" width="12" style="84" customWidth="1"/>
    <col min="10" max="10" width="11.42578125" style="84" customWidth="1"/>
    <col min="11" max="11" width="12.2851562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90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 s="83" customFormat="1">
      <c r="A8" s="90"/>
      <c r="B8" s="147"/>
      <c r="C8" s="243" t="s">
        <v>120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 s="83" customFormat="1">
      <c r="A9" s="90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s="83" customFormat="1" ht="15.75" customHeight="1">
      <c r="A10" s="90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 s="83" customFormat="1">
      <c r="A11" s="90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s="83" customFormat="1" ht="12" customHeight="1">
      <c r="A12" s="90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 s="83" customFormat="1">
      <c r="A13" s="90"/>
      <c r="B13" s="190" t="s">
        <v>8</v>
      </c>
      <c r="C13" s="188">
        <v>47254</v>
      </c>
      <c r="D13" s="188">
        <v>38895</v>
      </c>
      <c r="E13" s="188">
        <v>72682</v>
      </c>
      <c r="F13" s="188">
        <v>93862</v>
      </c>
      <c r="G13" s="188">
        <v>49640</v>
      </c>
      <c r="H13" s="188">
        <v>145327</v>
      </c>
      <c r="I13" s="170">
        <f>+(H13/G13-1)*100</f>
        <v>192.76188557614827</v>
      </c>
      <c r="J13" s="170">
        <f>+H13/G13*100</f>
        <v>292.7618855761483</v>
      </c>
      <c r="K13" s="170">
        <f>+(G13/F13-1)*100</f>
        <v>-47.113847989601751</v>
      </c>
      <c r="L13" s="92"/>
      <c r="M13" s="114"/>
      <c r="N13" s="83">
        <v>1</v>
      </c>
      <c r="O13" s="93">
        <v>6979952</v>
      </c>
      <c r="P13" s="93">
        <v>5941344</v>
      </c>
      <c r="Q13" s="93">
        <v>5810996</v>
      </c>
      <c r="R13" s="93">
        <v>6498148</v>
      </c>
      <c r="S13" s="93">
        <v>6042462</v>
      </c>
      <c r="T13" s="93">
        <v>6916438</v>
      </c>
    </row>
    <row r="14" spans="1:20" s="83" customFormat="1">
      <c r="A14" s="90"/>
      <c r="B14" s="190" t="s">
        <v>9</v>
      </c>
      <c r="C14" s="188">
        <v>35661</v>
      </c>
      <c r="D14" s="188">
        <v>58517</v>
      </c>
      <c r="E14" s="188">
        <v>68389</v>
      </c>
      <c r="F14" s="188">
        <v>36517</v>
      </c>
      <c r="G14" s="188">
        <v>127357</v>
      </c>
      <c r="H14" s="167">
        <v>87335</v>
      </c>
      <c r="I14" s="177">
        <f>+(H14/G14-1)*100</f>
        <v>-31.425049270947024</v>
      </c>
      <c r="J14" s="177">
        <f>+H14/G14*100</f>
        <v>68.574950729052972</v>
      </c>
      <c r="K14" s="177">
        <f>+(G14/F14-1)*100</f>
        <v>248.76085111044173</v>
      </c>
      <c r="L14" s="92"/>
      <c r="M14" s="114"/>
      <c r="O14" s="93"/>
      <c r="P14" s="93"/>
      <c r="Q14" s="93"/>
      <c r="R14" s="93"/>
      <c r="S14" s="93"/>
      <c r="T14" s="93"/>
    </row>
    <row r="15" spans="1:20" s="83" customFormat="1">
      <c r="A15" s="90"/>
      <c r="B15" s="190" t="s">
        <v>10</v>
      </c>
      <c r="C15" s="188">
        <v>50856</v>
      </c>
      <c r="D15" s="188">
        <v>73564</v>
      </c>
      <c r="E15" s="188">
        <v>47947</v>
      </c>
      <c r="F15" s="188">
        <v>88978</v>
      </c>
      <c r="G15" s="188">
        <v>59056</v>
      </c>
      <c r="H15" s="188"/>
      <c r="I15" s="188"/>
      <c r="J15" s="188"/>
      <c r="K15" s="188"/>
      <c r="L15" s="92"/>
      <c r="M15" s="114"/>
      <c r="O15" s="93"/>
      <c r="P15" s="93"/>
      <c r="Q15" s="93"/>
      <c r="R15" s="93"/>
      <c r="S15" s="93"/>
      <c r="T15" s="93"/>
    </row>
    <row r="16" spans="1:20" s="83" customFormat="1">
      <c r="A16" s="90"/>
      <c r="B16" s="190" t="s">
        <v>11</v>
      </c>
      <c r="C16" s="188">
        <v>26872</v>
      </c>
      <c r="D16" s="188">
        <v>31769</v>
      </c>
      <c r="E16" s="188">
        <v>70777</v>
      </c>
      <c r="F16" s="188">
        <v>108698</v>
      </c>
      <c r="G16" s="188">
        <v>58107</v>
      </c>
      <c r="H16" s="188"/>
      <c r="I16" s="188"/>
      <c r="J16" s="188"/>
      <c r="K16" s="188"/>
      <c r="L16" s="92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90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92"/>
    </row>
    <row r="18" spans="1:38" s="83" customFormat="1">
      <c r="A18" s="90"/>
      <c r="B18" s="163" t="s">
        <v>4</v>
      </c>
      <c r="C18" s="166">
        <f>+SUM(C13:C14)</f>
        <v>82915</v>
      </c>
      <c r="D18" s="166">
        <f t="shared" ref="D18:H18" si="0">+SUM(D13:D14)</f>
        <v>97412</v>
      </c>
      <c r="E18" s="166">
        <f t="shared" si="0"/>
        <v>141071</v>
      </c>
      <c r="F18" s="166">
        <f t="shared" si="0"/>
        <v>130379</v>
      </c>
      <c r="G18" s="166">
        <f t="shared" si="0"/>
        <v>176997</v>
      </c>
      <c r="H18" s="167">
        <f t="shared" si="0"/>
        <v>232662</v>
      </c>
      <c r="I18" s="200">
        <f>+(H18/G18-1)*100</f>
        <v>31.449685587891317</v>
      </c>
      <c r="J18" s="177">
        <f>+H18/G18*100</f>
        <v>131.44968558789131</v>
      </c>
      <c r="K18" s="177">
        <f>+(G18/F18-1)*100</f>
        <v>35.75575821259558</v>
      </c>
      <c r="L18" s="92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90"/>
      <c r="B19" s="163" t="s">
        <v>3</v>
      </c>
      <c r="C19" s="168"/>
      <c r="D19" s="168">
        <f>+(D18/C18-1)*100</f>
        <v>17.48417053609117</v>
      </c>
      <c r="E19" s="168">
        <f t="shared" ref="E19:H19" si="1">+(E18/D18-1)*100</f>
        <v>44.818913480885314</v>
      </c>
      <c r="F19" s="168">
        <f>+(F18/E18-1)*100</f>
        <v>-7.5791622658094138</v>
      </c>
      <c r="G19" s="168">
        <f t="shared" si="1"/>
        <v>35.75575821259558</v>
      </c>
      <c r="H19" s="177">
        <f t="shared" si="1"/>
        <v>31.449685587891317</v>
      </c>
      <c r="I19" s="178"/>
      <c r="J19" s="178"/>
      <c r="K19" s="178"/>
      <c r="L19" s="92"/>
    </row>
    <row r="20" spans="1:38" s="83" customFormat="1" ht="12" customHeight="1">
      <c r="A20" s="90"/>
      <c r="B20" s="149"/>
      <c r="C20" s="157"/>
      <c r="D20" s="157"/>
      <c r="E20" s="157"/>
      <c r="F20" s="157"/>
      <c r="G20" s="157"/>
      <c r="H20" s="153"/>
      <c r="I20" s="154"/>
      <c r="J20" s="154"/>
      <c r="K20" s="154"/>
      <c r="L20" s="92"/>
    </row>
    <row r="21" spans="1:38" s="83" customFormat="1" ht="14.25" customHeight="1">
      <c r="A21" s="90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92"/>
      <c r="M21" s="115"/>
    </row>
    <row r="22" spans="1:38" s="83" customFormat="1">
      <c r="A22" s="90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92"/>
    </row>
    <row r="23" spans="1:38" s="83" customFormat="1">
      <c r="A23" s="90"/>
      <c r="B23" s="147"/>
      <c r="C23" s="243" t="s">
        <v>119</v>
      </c>
      <c r="D23" s="243"/>
      <c r="E23" s="243"/>
      <c r="F23" s="243"/>
      <c r="G23" s="243"/>
      <c r="H23" s="243"/>
      <c r="I23" s="243"/>
      <c r="J23" s="243"/>
      <c r="K23" s="243"/>
      <c r="L23" s="92"/>
      <c r="O23" s="110"/>
    </row>
    <row r="24" spans="1:38" s="83" customFormat="1">
      <c r="A24" s="90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92"/>
    </row>
    <row r="25" spans="1:38" s="83" customFormat="1" ht="15.75" customHeight="1">
      <c r="A25" s="90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92"/>
    </row>
    <row r="26" spans="1:38" s="83" customFormat="1">
      <c r="A26" s="90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92"/>
      <c r="O26" s="107"/>
    </row>
    <row r="27" spans="1:38" s="83" customFormat="1" ht="12" customHeight="1">
      <c r="A27" s="90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92"/>
    </row>
    <row r="28" spans="1:38" s="83" customFormat="1">
      <c r="A28" s="90"/>
      <c r="B28" s="190" t="s">
        <v>8</v>
      </c>
      <c r="C28" s="188">
        <v>42614</v>
      </c>
      <c r="D28" s="188">
        <v>18279</v>
      </c>
      <c r="E28" s="188">
        <v>70538</v>
      </c>
      <c r="F28" s="188">
        <v>49357</v>
      </c>
      <c r="G28" s="188">
        <v>46800</v>
      </c>
      <c r="H28" s="188">
        <v>105903</v>
      </c>
      <c r="I28" s="170">
        <f>+(H28/G28-1)*100</f>
        <v>126.28846153846153</v>
      </c>
      <c r="J28" s="170">
        <f>+H28/G28*100</f>
        <v>226.28846153846155</v>
      </c>
      <c r="K28" s="170">
        <f>+(G28/F28-1)*100</f>
        <v>-5.1806228093279616</v>
      </c>
      <c r="L28" s="92"/>
      <c r="M28" s="114"/>
      <c r="N28" s="83">
        <v>1</v>
      </c>
      <c r="O28" s="93">
        <v>6979952</v>
      </c>
      <c r="P28" s="93">
        <v>5941344</v>
      </c>
      <c r="Q28" s="93">
        <v>5810996</v>
      </c>
      <c r="R28" s="93">
        <v>6498148</v>
      </c>
      <c r="S28" s="93">
        <v>6042462</v>
      </c>
      <c r="T28" s="93">
        <v>6916438</v>
      </c>
    </row>
    <row r="29" spans="1:38" s="83" customFormat="1">
      <c r="A29" s="90"/>
      <c r="B29" s="190" t="s">
        <v>9</v>
      </c>
      <c r="C29" s="188">
        <v>27686</v>
      </c>
      <c r="D29" s="188">
        <v>51825</v>
      </c>
      <c r="E29" s="188">
        <v>57044</v>
      </c>
      <c r="F29" s="188">
        <v>18476</v>
      </c>
      <c r="G29" s="188">
        <v>104070</v>
      </c>
      <c r="H29" s="167">
        <v>51886</v>
      </c>
      <c r="I29" s="177">
        <f>+(H29/G29-1)*100</f>
        <v>-50.143172864418183</v>
      </c>
      <c r="J29" s="177">
        <f>+H29/G29*100</f>
        <v>49.856827135581824</v>
      </c>
      <c r="K29" s="177">
        <f>+(G29/F29-1)*100</f>
        <v>463.27127083784364</v>
      </c>
      <c r="L29" s="92"/>
      <c r="M29" s="114"/>
      <c r="O29" s="93"/>
      <c r="P29" s="93"/>
      <c r="Q29" s="93"/>
      <c r="R29" s="93"/>
      <c r="S29" s="93"/>
      <c r="T29" s="93"/>
    </row>
    <row r="30" spans="1:38" s="83" customFormat="1">
      <c r="A30" s="90"/>
      <c r="B30" s="190" t="s">
        <v>10</v>
      </c>
      <c r="C30" s="188">
        <v>45392</v>
      </c>
      <c r="D30" s="188">
        <v>67005</v>
      </c>
      <c r="E30" s="188">
        <v>44570</v>
      </c>
      <c r="F30" s="188">
        <v>79925</v>
      </c>
      <c r="G30" s="188">
        <v>41117</v>
      </c>
      <c r="H30" s="188"/>
      <c r="I30" s="188"/>
      <c r="J30" s="188"/>
      <c r="K30" s="188"/>
      <c r="L30" s="92"/>
      <c r="M30" s="114"/>
      <c r="O30" s="93"/>
      <c r="P30" s="93"/>
      <c r="Q30" s="93"/>
      <c r="R30" s="93"/>
      <c r="S30" s="93"/>
      <c r="T30" s="93"/>
    </row>
    <row r="31" spans="1:38" s="83" customFormat="1">
      <c r="A31" s="90"/>
      <c r="B31" s="190" t="s">
        <v>11</v>
      </c>
      <c r="C31" s="188">
        <v>20765</v>
      </c>
      <c r="D31" s="188">
        <v>26049</v>
      </c>
      <c r="E31" s="188">
        <v>56362</v>
      </c>
      <c r="F31" s="188">
        <v>34488</v>
      </c>
      <c r="G31" s="188">
        <v>40649</v>
      </c>
      <c r="H31" s="188"/>
      <c r="I31" s="188"/>
      <c r="J31" s="188"/>
      <c r="K31" s="188"/>
      <c r="L31" s="92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90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92"/>
    </row>
    <row r="33" spans="1:38" s="83" customFormat="1">
      <c r="A33" s="90"/>
      <c r="B33" s="163" t="s">
        <v>4</v>
      </c>
      <c r="C33" s="166">
        <f>+SUM(C28:C29)</f>
        <v>70300</v>
      </c>
      <c r="D33" s="166">
        <f t="shared" ref="D33:H33" si="2">+SUM(D28:D29)</f>
        <v>70104</v>
      </c>
      <c r="E33" s="166">
        <f t="shared" si="2"/>
        <v>127582</v>
      </c>
      <c r="F33" s="166">
        <f t="shared" si="2"/>
        <v>67833</v>
      </c>
      <c r="G33" s="166">
        <f t="shared" si="2"/>
        <v>150870</v>
      </c>
      <c r="H33" s="167">
        <f t="shared" si="2"/>
        <v>157789</v>
      </c>
      <c r="I33" s="200">
        <f>+(H33/G33-1)*100</f>
        <v>4.586067475309874</v>
      </c>
      <c r="J33" s="177">
        <f>+H33/G33*100</f>
        <v>104.58606747530987</v>
      </c>
      <c r="K33" s="177">
        <f>+(G33/F33-1)*100</f>
        <v>122.41386935562338</v>
      </c>
      <c r="L33" s="92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90"/>
      <c r="B34" s="163" t="s">
        <v>3</v>
      </c>
      <c r="C34" s="168"/>
      <c r="D34" s="168">
        <f>+(D33/C33-1)*100</f>
        <v>-0.2788051209103859</v>
      </c>
      <c r="E34" s="168">
        <f t="shared" ref="E34:H34" si="3">+(E33/D33-1)*100</f>
        <v>81.989615428506227</v>
      </c>
      <c r="F34" s="168">
        <f>+(F33/E33-1)*100</f>
        <v>-46.831841482340764</v>
      </c>
      <c r="G34" s="168">
        <f t="shared" si="3"/>
        <v>122.41386935562338</v>
      </c>
      <c r="H34" s="177">
        <f t="shared" si="3"/>
        <v>4.586067475309874</v>
      </c>
      <c r="I34" s="178"/>
      <c r="J34" s="178"/>
      <c r="K34" s="178"/>
      <c r="L34" s="92"/>
    </row>
    <row r="35" spans="1:38" s="57" customFormat="1">
      <c r="A35" s="58"/>
      <c r="B35" s="134"/>
      <c r="C35" s="135"/>
      <c r="D35" s="135"/>
      <c r="E35" s="135"/>
      <c r="F35" s="136"/>
      <c r="G35" s="136"/>
      <c r="H35" s="136"/>
      <c r="I35" s="137"/>
      <c r="J35" s="137"/>
      <c r="K35" s="134"/>
      <c r="L35" s="77"/>
      <c r="M35" s="72" t="s">
        <v>6</v>
      </c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58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77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90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92"/>
    </row>
    <row r="38" spans="1:38" s="83" customFormat="1">
      <c r="A38" s="90"/>
      <c r="B38" s="147"/>
      <c r="C38" s="243" t="s">
        <v>118</v>
      </c>
      <c r="D38" s="243"/>
      <c r="E38" s="243"/>
      <c r="F38" s="243"/>
      <c r="G38" s="243"/>
      <c r="H38" s="243"/>
      <c r="I38" s="243"/>
      <c r="J38" s="243"/>
      <c r="K38" s="243"/>
      <c r="L38" s="92"/>
      <c r="O38" s="110"/>
    </row>
    <row r="39" spans="1:38" s="83" customFormat="1">
      <c r="A39" s="90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92"/>
    </row>
    <row r="40" spans="1:38" s="83" customFormat="1" ht="15.75" customHeight="1">
      <c r="A40" s="90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92"/>
    </row>
    <row r="41" spans="1:38" s="83" customFormat="1">
      <c r="A41" s="90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92"/>
      <c r="O41" s="107"/>
    </row>
    <row r="42" spans="1:38" s="83" customFormat="1" ht="12" customHeight="1">
      <c r="A42" s="90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92"/>
    </row>
    <row r="43" spans="1:38" s="83" customFormat="1">
      <c r="A43" s="90"/>
      <c r="B43" s="190" t="s">
        <v>8</v>
      </c>
      <c r="C43" s="188">
        <v>4640</v>
      </c>
      <c r="D43" s="188">
        <v>20616</v>
      </c>
      <c r="E43" s="188">
        <v>2144</v>
      </c>
      <c r="F43" s="188">
        <v>44505</v>
      </c>
      <c r="G43" s="188">
        <v>2840</v>
      </c>
      <c r="H43" s="188">
        <v>39424</v>
      </c>
      <c r="I43" s="170">
        <f>+(H43/G43-1)*100</f>
        <v>1288.1690140845069</v>
      </c>
      <c r="J43" s="170">
        <f>+H43/G43*100</f>
        <v>1388.1690140845069</v>
      </c>
      <c r="K43" s="170">
        <f>+(G43/F43-1)*100</f>
        <v>-93.618694528704637</v>
      </c>
      <c r="L43" s="92"/>
      <c r="M43" s="114"/>
      <c r="N43" s="83">
        <v>1</v>
      </c>
      <c r="O43" s="93">
        <v>6979952</v>
      </c>
      <c r="P43" s="93">
        <v>5941344</v>
      </c>
      <c r="Q43" s="93">
        <v>5810996</v>
      </c>
      <c r="R43" s="93">
        <v>6498148</v>
      </c>
      <c r="S43" s="93">
        <v>6042462</v>
      </c>
      <c r="T43" s="93">
        <v>6916438</v>
      </c>
    </row>
    <row r="44" spans="1:38" s="83" customFormat="1">
      <c r="A44" s="90"/>
      <c r="B44" s="190" t="s">
        <v>9</v>
      </c>
      <c r="C44" s="188">
        <v>7975</v>
      </c>
      <c r="D44" s="188">
        <v>6692</v>
      </c>
      <c r="E44" s="188">
        <v>11345</v>
      </c>
      <c r="F44" s="188">
        <v>18041</v>
      </c>
      <c r="G44" s="188">
        <v>23287</v>
      </c>
      <c r="H44" s="167">
        <v>35449</v>
      </c>
      <c r="I44" s="177">
        <f>+(H44/G44-1)*100</f>
        <v>52.22656417743805</v>
      </c>
      <c r="J44" s="177">
        <f>+H44/G44*100</f>
        <v>152.22656417743806</v>
      </c>
      <c r="K44" s="177">
        <f>+(G44/F44-1)*100</f>
        <v>29.078210742198319</v>
      </c>
      <c r="L44" s="92"/>
      <c r="M44" s="114"/>
      <c r="O44" s="93"/>
      <c r="P44" s="93"/>
      <c r="Q44" s="93"/>
      <c r="R44" s="93"/>
      <c r="S44" s="93"/>
      <c r="T44" s="93"/>
    </row>
    <row r="45" spans="1:38" s="83" customFormat="1">
      <c r="A45" s="90"/>
      <c r="B45" s="190" t="s">
        <v>10</v>
      </c>
      <c r="C45" s="188">
        <v>5464</v>
      </c>
      <c r="D45" s="188">
        <v>6559</v>
      </c>
      <c r="E45" s="188">
        <v>3377</v>
      </c>
      <c r="F45" s="188">
        <v>9053</v>
      </c>
      <c r="G45" s="188">
        <v>17939</v>
      </c>
      <c r="H45" s="188"/>
      <c r="I45" s="188"/>
      <c r="J45" s="188"/>
      <c r="K45" s="188"/>
      <c r="L45" s="92"/>
      <c r="M45" s="114"/>
      <c r="O45" s="93"/>
      <c r="P45" s="93"/>
      <c r="Q45" s="93"/>
      <c r="R45" s="93"/>
      <c r="S45" s="93"/>
      <c r="T45" s="93"/>
    </row>
    <row r="46" spans="1:38" s="83" customFormat="1">
      <c r="A46" s="90"/>
      <c r="B46" s="190" t="s">
        <v>11</v>
      </c>
      <c r="C46" s="188">
        <v>6107</v>
      </c>
      <c r="D46" s="188">
        <v>5720</v>
      </c>
      <c r="E46" s="188">
        <v>14415</v>
      </c>
      <c r="F46" s="188">
        <v>74210</v>
      </c>
      <c r="G46" s="188">
        <v>17458</v>
      </c>
      <c r="H46" s="188"/>
      <c r="I46" s="188"/>
      <c r="J46" s="188"/>
      <c r="K46" s="188"/>
      <c r="L46" s="92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90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92"/>
    </row>
    <row r="48" spans="1:38" s="83" customFormat="1">
      <c r="A48" s="90"/>
      <c r="B48" s="163" t="s">
        <v>4</v>
      </c>
      <c r="C48" s="166">
        <f>+SUM(C43:C44)</f>
        <v>12615</v>
      </c>
      <c r="D48" s="166">
        <f t="shared" ref="D48:H48" si="4">+SUM(D43:D44)</f>
        <v>27308</v>
      </c>
      <c r="E48" s="166">
        <f t="shared" si="4"/>
        <v>13489</v>
      </c>
      <c r="F48" s="166">
        <f t="shared" si="4"/>
        <v>62546</v>
      </c>
      <c r="G48" s="166">
        <f t="shared" si="4"/>
        <v>26127</v>
      </c>
      <c r="H48" s="167">
        <f t="shared" si="4"/>
        <v>74873</v>
      </c>
      <c r="I48" s="200">
        <f>+(H48/G48-1)*100</f>
        <v>186.5732766869522</v>
      </c>
      <c r="J48" s="177">
        <f>+H48/G48*100</f>
        <v>286.57327668695223</v>
      </c>
      <c r="K48" s="177">
        <f>+(G48/F48-1)*100</f>
        <v>-58.227544527227963</v>
      </c>
      <c r="L48" s="92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90"/>
      <c r="B49" s="163" t="s">
        <v>3</v>
      </c>
      <c r="C49" s="168"/>
      <c r="D49" s="168">
        <f>+(D48/C48-1)*100</f>
        <v>116.47245342845819</v>
      </c>
      <c r="E49" s="168">
        <f t="shared" ref="E49:H49" si="5">+(E48/D48-1)*100</f>
        <v>-50.604218544016398</v>
      </c>
      <c r="F49" s="168">
        <f>+(F48/E48-1)*100</f>
        <v>363.68151827414931</v>
      </c>
      <c r="G49" s="168">
        <f t="shared" si="5"/>
        <v>-58.227544527227963</v>
      </c>
      <c r="H49" s="177">
        <f t="shared" si="5"/>
        <v>186.5732766869522</v>
      </c>
      <c r="I49" s="178"/>
      <c r="J49" s="178"/>
      <c r="K49" s="178"/>
      <c r="L49" s="92"/>
    </row>
    <row r="50" spans="1:27" s="57" customFormat="1">
      <c r="A50" s="58"/>
      <c r="B50" s="187"/>
      <c r="C50" s="204"/>
      <c r="D50" s="204"/>
      <c r="E50" s="204"/>
      <c r="F50" s="205"/>
      <c r="G50" s="205"/>
      <c r="H50" s="205"/>
      <c r="I50" s="206"/>
      <c r="J50" s="206"/>
      <c r="K50" s="187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68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78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 t="s">
        <v>52</v>
      </c>
      <c r="C54" s="63" t="s">
        <v>52</v>
      </c>
      <c r="D54" s="63" t="s">
        <v>52</v>
      </c>
      <c r="E54" s="63" t="s">
        <v>52</v>
      </c>
      <c r="F54" s="63" t="s">
        <v>52</v>
      </c>
      <c r="G54" s="63" t="s">
        <v>52</v>
      </c>
      <c r="H54" s="54" t="s">
        <v>52</v>
      </c>
      <c r="I54" s="54" t="s">
        <v>52</v>
      </c>
      <c r="J54" s="54" t="s">
        <v>52</v>
      </c>
      <c r="K54" s="54" t="s">
        <v>52</v>
      </c>
      <c r="L54" s="54" t="s">
        <v>53</v>
      </c>
      <c r="M54" s="54" t="s">
        <v>54</v>
      </c>
      <c r="N54" s="54" t="s">
        <v>55</v>
      </c>
      <c r="O54" s="54" t="s">
        <v>56</v>
      </c>
      <c r="P54" s="54" t="s">
        <v>57</v>
      </c>
      <c r="Q54" s="54" t="s">
        <v>58</v>
      </c>
      <c r="R54" s="54" t="s">
        <v>59</v>
      </c>
      <c r="S54" s="54" t="s">
        <v>60</v>
      </c>
      <c r="T54" s="54" t="s">
        <v>61</v>
      </c>
    </row>
    <row r="55" spans="1:27" s="54" customFormat="1">
      <c r="B55" s="63">
        <v>173844</v>
      </c>
      <c r="C55" s="63">
        <v>87108</v>
      </c>
      <c r="D55" s="63">
        <v>3845</v>
      </c>
      <c r="E55" s="63">
        <v>1137</v>
      </c>
      <c r="F55" s="63">
        <v>216</v>
      </c>
      <c r="G55" s="63">
        <v>1296</v>
      </c>
      <c r="H55" s="54">
        <v>756</v>
      </c>
      <c r="I55" s="54">
        <v>11301</v>
      </c>
      <c r="J55" s="54">
        <v>20207</v>
      </c>
      <c r="K55" s="54">
        <v>44691</v>
      </c>
      <c r="L55" s="54">
        <v>141795</v>
      </c>
      <c r="M55" s="54">
        <v>13932</v>
      </c>
      <c r="N55" s="54">
        <v>2320</v>
      </c>
      <c r="O55" s="54">
        <v>128</v>
      </c>
      <c r="P55" s="54">
        <v>1669</v>
      </c>
      <c r="Q55" s="54">
        <v>3658</v>
      </c>
      <c r="R55" s="54">
        <v>0</v>
      </c>
      <c r="S55" s="54">
        <v>161</v>
      </c>
      <c r="T55" s="54">
        <v>14305</v>
      </c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>
        <v>7389400</v>
      </c>
      <c r="C60" s="113" t="s">
        <v>12</v>
      </c>
      <c r="D60" s="112">
        <v>6805.8512499999997</v>
      </c>
    </row>
    <row r="61" spans="1:27" s="83" customFormat="1">
      <c r="B61" s="109">
        <v>7405125</v>
      </c>
      <c r="C61" s="113" t="s">
        <v>13</v>
      </c>
      <c r="D61" s="112">
        <v>7093.1805000000004</v>
      </c>
    </row>
    <row r="62" spans="1:27" s="83" customFormat="1">
      <c r="B62" s="109">
        <v>7299121</v>
      </c>
      <c r="C62" s="113" t="s">
        <v>14</v>
      </c>
      <c r="D62" s="112">
        <v>7273.4759999999997</v>
      </c>
    </row>
    <row r="63" spans="1:27" s="83" customFormat="1">
      <c r="B63" s="109">
        <v>6832984</v>
      </c>
      <c r="C63" s="113" t="s">
        <v>15</v>
      </c>
      <c r="D63" s="112">
        <v>7231.6575000000003</v>
      </c>
    </row>
    <row r="64" spans="1:27" s="83" customFormat="1">
      <c r="B64" s="109">
        <v>6979952</v>
      </c>
      <c r="C64" s="113" t="s">
        <v>16</v>
      </c>
      <c r="D64" s="112">
        <v>7129.2955000000002</v>
      </c>
    </row>
    <row r="65" spans="2:5" s="83" customFormat="1">
      <c r="B65" s="109">
        <v>6279817</v>
      </c>
      <c r="C65" s="113" t="s">
        <v>17</v>
      </c>
      <c r="D65" s="112">
        <v>6847.9684999999999</v>
      </c>
    </row>
    <row r="66" spans="2:5" s="83" customFormat="1">
      <c r="B66" s="109">
        <v>6093961</v>
      </c>
      <c r="C66" s="113" t="s">
        <v>18</v>
      </c>
      <c r="D66" s="112">
        <v>6546.6785</v>
      </c>
    </row>
    <row r="67" spans="2:5" s="83" customFormat="1">
      <c r="B67" s="109">
        <v>5469988</v>
      </c>
      <c r="C67" s="113" t="s">
        <v>19</v>
      </c>
      <c r="D67" s="112">
        <v>6205.9295000000002</v>
      </c>
      <c r="E67" s="106"/>
    </row>
    <row r="68" spans="2:5" s="83" customFormat="1">
      <c r="B68" s="109">
        <v>5941344</v>
      </c>
      <c r="C68" s="113" t="s">
        <v>20</v>
      </c>
      <c r="D68" s="112">
        <v>5946.2775000000001</v>
      </c>
      <c r="E68" s="106"/>
    </row>
    <row r="69" spans="2:5" s="83" customFormat="1">
      <c r="B69" s="109">
        <v>6145529</v>
      </c>
      <c r="C69" s="113" t="s">
        <v>21</v>
      </c>
      <c r="D69" s="112">
        <v>5912.7055</v>
      </c>
      <c r="E69" s="106"/>
    </row>
    <row r="70" spans="2:5" s="83" customFormat="1">
      <c r="B70" s="109">
        <v>6209547</v>
      </c>
      <c r="C70" s="113" t="s">
        <v>22</v>
      </c>
      <c r="D70" s="112">
        <v>5941.6019999999999</v>
      </c>
      <c r="E70" s="106"/>
    </row>
    <row r="71" spans="2:5" s="83" customFormat="1">
      <c r="B71" s="109">
        <v>5987990</v>
      </c>
      <c r="C71" s="113" t="s">
        <v>23</v>
      </c>
      <c r="D71" s="112">
        <v>6071.1025</v>
      </c>
      <c r="E71" s="106"/>
    </row>
    <row r="72" spans="2:5" s="83" customFormat="1">
      <c r="B72" s="109">
        <v>5810996</v>
      </c>
      <c r="C72" s="113" t="s">
        <v>24</v>
      </c>
      <c r="D72" s="112">
        <v>6038.5155000000004</v>
      </c>
      <c r="E72" s="106"/>
    </row>
    <row r="73" spans="2:5" s="83" customFormat="1">
      <c r="B73" s="109">
        <v>6231878</v>
      </c>
      <c r="C73" s="113" t="s">
        <v>25</v>
      </c>
      <c r="D73" s="112">
        <v>6060.10275</v>
      </c>
      <c r="E73" s="106"/>
    </row>
    <row r="74" spans="2:5" s="83" customFormat="1">
      <c r="B74" s="109">
        <v>6449419</v>
      </c>
      <c r="C74" s="113" t="s">
        <v>26</v>
      </c>
      <c r="D74" s="112">
        <v>6120.0707499999999</v>
      </c>
      <c r="E74" s="106"/>
    </row>
    <row r="75" spans="2:5" s="83" customFormat="1">
      <c r="B75" s="109">
        <v>6199402</v>
      </c>
      <c r="C75" s="113" t="s">
        <v>27</v>
      </c>
      <c r="D75" s="112">
        <v>6172.9237499999999</v>
      </c>
      <c r="E75" s="106"/>
    </row>
    <row r="76" spans="2:5" s="83" customFormat="1">
      <c r="B76" s="109">
        <v>6498148</v>
      </c>
      <c r="C76" s="113" t="s">
        <v>28</v>
      </c>
      <c r="D76" s="112">
        <v>6344.7117500000004</v>
      </c>
      <c r="E76" s="106"/>
    </row>
    <row r="77" spans="2:5" s="83" customFormat="1">
      <c r="B77" s="109">
        <v>6281878</v>
      </c>
      <c r="C77" s="113" t="s">
        <v>29</v>
      </c>
      <c r="D77" s="112">
        <v>6357.2117500000004</v>
      </c>
      <c r="E77" s="106"/>
    </row>
    <row r="78" spans="2:5" s="83" customFormat="1">
      <c r="B78" s="109">
        <v>6351873</v>
      </c>
      <c r="C78" s="113" t="s">
        <v>30</v>
      </c>
      <c r="D78" s="112">
        <v>6332.8252499999999</v>
      </c>
      <c r="E78" s="106"/>
    </row>
    <row r="79" spans="2:5" s="83" customFormat="1">
      <c r="B79" s="109">
        <v>6348056</v>
      </c>
      <c r="C79" s="113" t="s">
        <v>33</v>
      </c>
      <c r="D79" s="112">
        <v>6369.9887500000004</v>
      </c>
      <c r="E79" s="106"/>
    </row>
    <row r="80" spans="2:5" s="83" customFormat="1">
      <c r="B80" s="109">
        <v>6042462</v>
      </c>
      <c r="C80" s="113" t="s">
        <v>35</v>
      </c>
      <c r="D80" s="112">
        <v>6256.0672500000001</v>
      </c>
      <c r="E80" s="106"/>
    </row>
    <row r="81" spans="2:5" s="83" customFormat="1">
      <c r="B81" s="109">
        <v>6095116</v>
      </c>
      <c r="C81" s="113" t="s">
        <v>37</v>
      </c>
      <c r="D81" s="112">
        <v>6209.3767500000004</v>
      </c>
      <c r="E81" s="106"/>
    </row>
    <row r="82" spans="2:5" s="83" customFormat="1">
      <c r="B82" s="109">
        <v>6413962</v>
      </c>
      <c r="C82" s="113" t="s">
        <v>38</v>
      </c>
      <c r="D82" s="112">
        <v>6224.8990000000003</v>
      </c>
      <c r="E82" s="106"/>
    </row>
    <row r="83" spans="2:5" s="83" customFormat="1">
      <c r="B83" s="109">
        <v>6196253</v>
      </c>
      <c r="C83" s="113" t="s">
        <v>39</v>
      </c>
      <c r="D83" s="112">
        <v>6186.9482500000004</v>
      </c>
      <c r="E83" s="106"/>
    </row>
    <row r="84" spans="2:5" s="83" customFormat="1">
      <c r="B84" s="109">
        <v>6916438</v>
      </c>
      <c r="C84" s="113" t="s">
        <v>42</v>
      </c>
      <c r="D84" s="112">
        <v>6405.4422500000001</v>
      </c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25</oddFooter>
  </headerFooter>
  <ignoredErrors>
    <ignoredError sqref="C48:G49 C33:G33 C18:G18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8.28515625" style="84" customWidth="1"/>
    <col min="3" max="8" width="10.42578125" style="84" customWidth="1"/>
    <col min="9" max="9" width="11.5703125" style="84" customWidth="1"/>
    <col min="10" max="11" width="11.710937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192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 s="83" customFormat="1">
      <c r="A8" s="192"/>
      <c r="B8" s="147"/>
      <c r="C8" s="243" t="s">
        <v>123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 s="83" customFormat="1">
      <c r="A9" s="192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s="83" customFormat="1" ht="15.75" customHeight="1">
      <c r="A10" s="192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 s="83" customFormat="1">
      <c r="A11" s="192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s="83" customFormat="1" ht="12" customHeight="1">
      <c r="A12" s="192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 s="83" customFormat="1">
      <c r="A13" s="192"/>
      <c r="B13" s="190" t="s">
        <v>8</v>
      </c>
      <c r="C13" s="188">
        <v>227051</v>
      </c>
      <c r="D13" s="188">
        <v>212629</v>
      </c>
      <c r="E13" s="188">
        <v>198678</v>
      </c>
      <c r="F13" s="188">
        <v>253709</v>
      </c>
      <c r="G13" s="188">
        <v>221703</v>
      </c>
      <c r="H13" s="188">
        <v>171040</v>
      </c>
      <c r="I13" s="170">
        <v>-22.851743097747889</v>
      </c>
      <c r="J13" s="170">
        <v>77.148256902252115</v>
      </c>
      <c r="K13" s="170">
        <v>-12.615240294983622</v>
      </c>
      <c r="L13" s="92"/>
      <c r="M13" s="114"/>
      <c r="N13" s="83">
        <v>1</v>
      </c>
      <c r="O13" s="93">
        <v>6979952</v>
      </c>
      <c r="P13" s="93">
        <v>5941344</v>
      </c>
      <c r="Q13" s="93">
        <v>5810996</v>
      </c>
      <c r="R13" s="93">
        <v>6498148</v>
      </c>
      <c r="S13" s="93">
        <v>6042462</v>
      </c>
      <c r="T13" s="93">
        <v>6916438</v>
      </c>
    </row>
    <row r="14" spans="1:20" s="83" customFormat="1">
      <c r="A14" s="192"/>
      <c r="B14" s="190" t="s">
        <v>9</v>
      </c>
      <c r="C14" s="188">
        <v>189247</v>
      </c>
      <c r="D14" s="188">
        <v>495947</v>
      </c>
      <c r="E14" s="188">
        <v>282186</v>
      </c>
      <c r="F14" s="188">
        <v>250172</v>
      </c>
      <c r="G14" s="188">
        <v>180070</v>
      </c>
      <c r="H14" s="167">
        <v>369974</v>
      </c>
      <c r="I14" s="177">
        <v>105.46120952962737</v>
      </c>
      <c r="J14" s="177">
        <v>205.46120952962735</v>
      </c>
      <c r="K14" s="177">
        <v>-28.021521193418931</v>
      </c>
      <c r="L14" s="92"/>
      <c r="M14" s="114"/>
      <c r="O14" s="93"/>
      <c r="P14" s="93"/>
      <c r="Q14" s="93"/>
      <c r="R14" s="93"/>
      <c r="S14" s="93"/>
      <c r="T14" s="93"/>
    </row>
    <row r="15" spans="1:20" s="83" customFormat="1">
      <c r="A15" s="192"/>
      <c r="B15" s="190" t="s">
        <v>10</v>
      </c>
      <c r="C15" s="188">
        <v>195519</v>
      </c>
      <c r="D15" s="188">
        <v>217435</v>
      </c>
      <c r="E15" s="188">
        <v>378572</v>
      </c>
      <c r="F15" s="188">
        <v>308967</v>
      </c>
      <c r="G15" s="188">
        <v>142476</v>
      </c>
      <c r="H15" s="188"/>
      <c r="I15" s="188"/>
      <c r="J15" s="188"/>
      <c r="K15" s="188"/>
      <c r="L15" s="92"/>
      <c r="M15" s="114"/>
      <c r="O15" s="93"/>
      <c r="P15" s="93"/>
      <c r="Q15" s="93"/>
      <c r="R15" s="93"/>
      <c r="S15" s="93"/>
      <c r="T15" s="93"/>
    </row>
    <row r="16" spans="1:20" s="83" customFormat="1">
      <c r="A16" s="192"/>
      <c r="B16" s="190" t="s">
        <v>11</v>
      </c>
      <c r="C16" s="188">
        <v>273315</v>
      </c>
      <c r="D16" s="188">
        <v>234407</v>
      </c>
      <c r="E16" s="188">
        <v>100862</v>
      </c>
      <c r="F16" s="188">
        <v>161629</v>
      </c>
      <c r="G16" s="188">
        <v>297007</v>
      </c>
      <c r="H16" s="188"/>
      <c r="I16" s="188"/>
      <c r="J16" s="188"/>
      <c r="K16" s="188"/>
      <c r="L16" s="92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192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92"/>
    </row>
    <row r="18" spans="1:38" s="83" customFormat="1">
      <c r="A18" s="192"/>
      <c r="B18" s="163" t="s">
        <v>4</v>
      </c>
      <c r="C18" s="166">
        <v>416298</v>
      </c>
      <c r="D18" s="166">
        <v>708576</v>
      </c>
      <c r="E18" s="166">
        <v>480864</v>
      </c>
      <c r="F18" s="166">
        <v>503881</v>
      </c>
      <c r="G18" s="166">
        <v>401773</v>
      </c>
      <c r="H18" s="167">
        <v>541014</v>
      </c>
      <c r="I18" s="200">
        <v>34.656634467721823</v>
      </c>
      <c r="J18" s="177">
        <v>134.65663446772183</v>
      </c>
      <c r="K18" s="177">
        <v>-20.264308437904976</v>
      </c>
      <c r="L18" s="92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192"/>
      <c r="B19" s="163" t="s">
        <v>3</v>
      </c>
      <c r="C19" s="168"/>
      <c r="D19" s="168">
        <v>70.208840782324216</v>
      </c>
      <c r="E19" s="168">
        <v>-32.136566860858963</v>
      </c>
      <c r="F19" s="168">
        <v>4.7865924668929249</v>
      </c>
      <c r="G19" s="168">
        <v>-20.264308437904976</v>
      </c>
      <c r="H19" s="177">
        <v>34.656634467721823</v>
      </c>
      <c r="I19" s="178"/>
      <c r="J19" s="178"/>
      <c r="K19" s="178"/>
      <c r="L19" s="92"/>
    </row>
    <row r="20" spans="1:38" s="83" customFormat="1" ht="12" customHeight="1">
      <c r="A20" s="192"/>
      <c r="B20" s="149"/>
      <c r="C20" s="157"/>
      <c r="D20" s="157"/>
      <c r="E20" s="157"/>
      <c r="F20" s="157"/>
      <c r="G20" s="157"/>
      <c r="H20" s="153"/>
      <c r="I20" s="154"/>
      <c r="J20" s="154"/>
      <c r="K20" s="154"/>
      <c r="L20" s="92"/>
    </row>
    <row r="21" spans="1:38" s="83" customFormat="1" ht="14.25" customHeight="1">
      <c r="A21" s="192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92"/>
      <c r="M21" s="115"/>
    </row>
    <row r="22" spans="1:38" s="83" customFormat="1">
      <c r="A22" s="192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92"/>
    </row>
    <row r="23" spans="1:38" s="83" customFormat="1">
      <c r="A23" s="192"/>
      <c r="B23" s="147"/>
      <c r="C23" s="243" t="s">
        <v>122</v>
      </c>
      <c r="D23" s="243"/>
      <c r="E23" s="243"/>
      <c r="F23" s="243"/>
      <c r="G23" s="243"/>
      <c r="H23" s="243"/>
      <c r="I23" s="243"/>
      <c r="J23" s="243"/>
      <c r="K23" s="243"/>
      <c r="L23" s="92"/>
      <c r="O23" s="110"/>
    </row>
    <row r="24" spans="1:38" s="83" customFormat="1">
      <c r="A24" s="192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92"/>
    </row>
    <row r="25" spans="1:38" s="83" customFormat="1" ht="15.75" customHeight="1">
      <c r="A25" s="192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92"/>
    </row>
    <row r="26" spans="1:38" s="83" customFormat="1">
      <c r="A26" s="192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92"/>
      <c r="O26" s="107"/>
    </row>
    <row r="27" spans="1:38" s="83" customFormat="1" ht="12" customHeight="1">
      <c r="A27" s="192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92"/>
    </row>
    <row r="28" spans="1:38" s="83" customFormat="1">
      <c r="A28" s="192"/>
      <c r="B28" s="190" t="s">
        <v>8</v>
      </c>
      <c r="C28" s="188">
        <v>160851</v>
      </c>
      <c r="D28" s="188">
        <v>174868</v>
      </c>
      <c r="E28" s="188">
        <v>184659</v>
      </c>
      <c r="F28" s="188">
        <v>206419</v>
      </c>
      <c r="G28" s="188">
        <v>151614</v>
      </c>
      <c r="H28" s="188">
        <v>108435</v>
      </c>
      <c r="I28" s="170">
        <v>-28.479559935098344</v>
      </c>
      <c r="J28" s="170">
        <v>71.520440064901663</v>
      </c>
      <c r="K28" s="170">
        <v>-26.550366003129554</v>
      </c>
      <c r="L28" s="92"/>
      <c r="M28" s="114"/>
      <c r="N28" s="83">
        <v>1</v>
      </c>
      <c r="O28" s="93">
        <v>6979952</v>
      </c>
      <c r="P28" s="93">
        <v>5941344</v>
      </c>
      <c r="Q28" s="93">
        <v>5810996</v>
      </c>
      <c r="R28" s="93">
        <v>6498148</v>
      </c>
      <c r="S28" s="93">
        <v>6042462</v>
      </c>
      <c r="T28" s="93">
        <v>6916438</v>
      </c>
    </row>
    <row r="29" spans="1:38" s="83" customFormat="1">
      <c r="A29" s="192"/>
      <c r="B29" s="190" t="s">
        <v>9</v>
      </c>
      <c r="C29" s="188">
        <v>174156</v>
      </c>
      <c r="D29" s="188">
        <v>275664</v>
      </c>
      <c r="E29" s="188">
        <v>263091</v>
      </c>
      <c r="F29" s="188">
        <v>229426</v>
      </c>
      <c r="G29" s="188">
        <v>131923</v>
      </c>
      <c r="H29" s="167">
        <v>162693</v>
      </c>
      <c r="I29" s="177">
        <v>23.324211850852382</v>
      </c>
      <c r="J29" s="177">
        <v>123.32421185085238</v>
      </c>
      <c r="K29" s="177">
        <v>-42.498670595311779</v>
      </c>
      <c r="L29" s="92"/>
      <c r="M29" s="114"/>
      <c r="O29" s="93"/>
      <c r="P29" s="93"/>
      <c r="Q29" s="93"/>
      <c r="R29" s="93"/>
      <c r="S29" s="93"/>
      <c r="T29" s="93"/>
    </row>
    <row r="30" spans="1:38" s="83" customFormat="1">
      <c r="A30" s="192"/>
      <c r="B30" s="190" t="s">
        <v>10</v>
      </c>
      <c r="C30" s="188">
        <v>180478</v>
      </c>
      <c r="D30" s="188">
        <v>204237</v>
      </c>
      <c r="E30" s="188">
        <v>325180</v>
      </c>
      <c r="F30" s="188">
        <v>279968</v>
      </c>
      <c r="G30" s="188">
        <v>121360</v>
      </c>
      <c r="H30" s="188"/>
      <c r="I30" s="188"/>
      <c r="J30" s="188"/>
      <c r="K30" s="188"/>
      <c r="L30" s="92"/>
      <c r="M30" s="114"/>
      <c r="O30" s="93"/>
      <c r="P30" s="93"/>
      <c r="Q30" s="93"/>
      <c r="R30" s="93"/>
      <c r="S30" s="93"/>
      <c r="T30" s="93"/>
    </row>
    <row r="31" spans="1:38" s="83" customFormat="1">
      <c r="A31" s="192"/>
      <c r="B31" s="190" t="s">
        <v>11</v>
      </c>
      <c r="C31" s="188">
        <v>248342</v>
      </c>
      <c r="D31" s="188">
        <v>218755</v>
      </c>
      <c r="E31" s="188">
        <v>96317</v>
      </c>
      <c r="F31" s="188">
        <v>121068</v>
      </c>
      <c r="G31" s="188">
        <v>221125</v>
      </c>
      <c r="H31" s="188"/>
      <c r="I31" s="188"/>
      <c r="J31" s="188"/>
      <c r="K31" s="188"/>
      <c r="L31" s="92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192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92"/>
    </row>
    <row r="33" spans="1:38" s="83" customFormat="1">
      <c r="A33" s="192"/>
      <c r="B33" s="163" t="s">
        <v>4</v>
      </c>
      <c r="C33" s="166">
        <v>335007</v>
      </c>
      <c r="D33" s="166">
        <v>450532</v>
      </c>
      <c r="E33" s="166">
        <v>447750</v>
      </c>
      <c r="F33" s="166">
        <v>435845</v>
      </c>
      <c r="G33" s="166">
        <v>283537</v>
      </c>
      <c r="H33" s="167">
        <v>271128</v>
      </c>
      <c r="I33" s="200">
        <v>-4.3765011268370628</v>
      </c>
      <c r="J33" s="177">
        <v>95.623498873162944</v>
      </c>
      <c r="K33" s="177">
        <v>-34.945450790992204</v>
      </c>
      <c r="L33" s="92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192"/>
      <c r="B34" s="163" t="s">
        <v>3</v>
      </c>
      <c r="C34" s="168"/>
      <c r="D34" s="168">
        <v>34.484354058273411</v>
      </c>
      <c r="E34" s="168">
        <v>-0.61749220921044623</v>
      </c>
      <c r="F34" s="168">
        <v>-2.6588498045784448</v>
      </c>
      <c r="G34" s="168">
        <v>-34.945450790992204</v>
      </c>
      <c r="H34" s="177">
        <v>-4.3765011268370628</v>
      </c>
      <c r="I34" s="178"/>
      <c r="J34" s="178"/>
      <c r="K34" s="178"/>
      <c r="L34" s="92"/>
    </row>
    <row r="35" spans="1:38" s="57" customFormat="1">
      <c r="A35" s="193"/>
      <c r="B35" s="134"/>
      <c r="C35" s="135"/>
      <c r="D35" s="135"/>
      <c r="E35" s="135"/>
      <c r="F35" s="136"/>
      <c r="G35" s="136"/>
      <c r="H35" s="136"/>
      <c r="I35" s="137"/>
      <c r="J35" s="137"/>
      <c r="K35" s="134"/>
      <c r="L35" s="77"/>
      <c r="M35" s="72" t="s">
        <v>6</v>
      </c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193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77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192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92"/>
    </row>
    <row r="38" spans="1:38" s="83" customFormat="1">
      <c r="A38" s="192"/>
      <c r="B38" s="147"/>
      <c r="C38" s="243" t="s">
        <v>121</v>
      </c>
      <c r="D38" s="243"/>
      <c r="E38" s="243"/>
      <c r="F38" s="243"/>
      <c r="G38" s="243"/>
      <c r="H38" s="243"/>
      <c r="I38" s="243"/>
      <c r="J38" s="243"/>
      <c r="K38" s="243"/>
      <c r="L38" s="92"/>
      <c r="O38" s="110"/>
    </row>
    <row r="39" spans="1:38" s="83" customFormat="1">
      <c r="A39" s="192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92"/>
    </row>
    <row r="40" spans="1:38" s="83" customFormat="1" ht="15.75" customHeight="1">
      <c r="A40" s="192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92"/>
    </row>
    <row r="41" spans="1:38" s="83" customFormat="1">
      <c r="A41" s="192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92"/>
      <c r="O41" s="107"/>
    </row>
    <row r="42" spans="1:38" s="83" customFormat="1" ht="12" customHeight="1">
      <c r="A42" s="192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92"/>
    </row>
    <row r="43" spans="1:38" s="83" customFormat="1">
      <c r="A43" s="192"/>
      <c r="B43" s="190" t="s">
        <v>8</v>
      </c>
      <c r="C43" s="188">
        <v>66200</v>
      </c>
      <c r="D43" s="188">
        <v>37761</v>
      </c>
      <c r="E43" s="188">
        <v>14019</v>
      </c>
      <c r="F43" s="188">
        <v>47290</v>
      </c>
      <c r="G43" s="188">
        <v>70089</v>
      </c>
      <c r="H43" s="188">
        <v>62605</v>
      </c>
      <c r="I43" s="170">
        <v>-10.677852444748815</v>
      </c>
      <c r="J43" s="170">
        <v>89.322147555251192</v>
      </c>
      <c r="K43" s="170">
        <v>48.211038274476635</v>
      </c>
      <c r="L43" s="92"/>
      <c r="M43" s="114"/>
      <c r="N43" s="83">
        <v>1</v>
      </c>
      <c r="O43" s="93">
        <v>6979952</v>
      </c>
      <c r="P43" s="93">
        <v>5941344</v>
      </c>
      <c r="Q43" s="93">
        <v>5810996</v>
      </c>
      <c r="R43" s="93">
        <v>6498148</v>
      </c>
      <c r="S43" s="93">
        <v>6042462</v>
      </c>
      <c r="T43" s="93">
        <v>6916438</v>
      </c>
    </row>
    <row r="44" spans="1:38" s="83" customFormat="1">
      <c r="A44" s="192"/>
      <c r="B44" s="190" t="s">
        <v>9</v>
      </c>
      <c r="C44" s="188">
        <v>15091</v>
      </c>
      <c r="D44" s="188">
        <v>220283</v>
      </c>
      <c r="E44" s="188">
        <v>19095</v>
      </c>
      <c r="F44" s="188">
        <v>20746</v>
      </c>
      <c r="G44" s="188">
        <v>48147</v>
      </c>
      <c r="H44" s="167">
        <v>207281</v>
      </c>
      <c r="I44" s="177">
        <v>330.5169584813176</v>
      </c>
      <c r="J44" s="177">
        <v>430.5169584813176</v>
      </c>
      <c r="K44" s="177">
        <v>132.07847295864261</v>
      </c>
      <c r="L44" s="92"/>
      <c r="M44" s="114"/>
      <c r="O44" s="93"/>
      <c r="P44" s="93"/>
      <c r="Q44" s="93"/>
      <c r="R44" s="93"/>
      <c r="S44" s="93"/>
      <c r="T44" s="93"/>
    </row>
    <row r="45" spans="1:38" s="83" customFormat="1">
      <c r="A45" s="192"/>
      <c r="B45" s="190" t="s">
        <v>10</v>
      </c>
      <c r="C45" s="188">
        <v>15041</v>
      </c>
      <c r="D45" s="188">
        <v>13198</v>
      </c>
      <c r="E45" s="188">
        <v>53392</v>
      </c>
      <c r="F45" s="188">
        <v>28999</v>
      </c>
      <c r="G45" s="188">
        <v>21116</v>
      </c>
      <c r="H45" s="188"/>
      <c r="I45" s="188"/>
      <c r="J45" s="188"/>
      <c r="K45" s="188"/>
      <c r="L45" s="92"/>
      <c r="M45" s="114"/>
      <c r="O45" s="93"/>
      <c r="P45" s="93"/>
      <c r="Q45" s="93"/>
      <c r="R45" s="93"/>
      <c r="S45" s="93"/>
      <c r="T45" s="93"/>
    </row>
    <row r="46" spans="1:38" s="83" customFormat="1">
      <c r="A46" s="192"/>
      <c r="B46" s="190" t="s">
        <v>11</v>
      </c>
      <c r="C46" s="188">
        <v>24973</v>
      </c>
      <c r="D46" s="188">
        <v>15652</v>
      </c>
      <c r="E46" s="188">
        <v>4545</v>
      </c>
      <c r="F46" s="188">
        <v>40561</v>
      </c>
      <c r="G46" s="188">
        <v>75882</v>
      </c>
      <c r="H46" s="188"/>
      <c r="I46" s="188"/>
      <c r="J46" s="188"/>
      <c r="K46" s="188"/>
      <c r="L46" s="92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192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92"/>
    </row>
    <row r="48" spans="1:38" s="83" customFormat="1">
      <c r="A48" s="192"/>
      <c r="B48" s="163" t="s">
        <v>4</v>
      </c>
      <c r="C48" s="166">
        <v>81291</v>
      </c>
      <c r="D48" s="166">
        <v>258044</v>
      </c>
      <c r="E48" s="166">
        <v>33114</v>
      </c>
      <c r="F48" s="166">
        <v>68036</v>
      </c>
      <c r="G48" s="166">
        <v>118236</v>
      </c>
      <c r="H48" s="167">
        <v>269886</v>
      </c>
      <c r="I48" s="200">
        <v>128.26042829595048</v>
      </c>
      <c r="J48" s="177">
        <v>228.26042829595048</v>
      </c>
      <c r="K48" s="177">
        <v>73.784467046857543</v>
      </c>
      <c r="L48" s="92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192"/>
      <c r="B49" s="163" t="s">
        <v>3</v>
      </c>
      <c r="C49" s="168"/>
      <c r="D49" s="168">
        <v>217.43243409479524</v>
      </c>
      <c r="E49" s="168">
        <v>-87.167304800731657</v>
      </c>
      <c r="F49" s="168">
        <v>105.45992631515371</v>
      </c>
      <c r="G49" s="168">
        <v>73.784467046857543</v>
      </c>
      <c r="H49" s="177">
        <v>128.26042829595048</v>
      </c>
      <c r="I49" s="178"/>
      <c r="J49" s="178"/>
      <c r="K49" s="178"/>
      <c r="L49" s="92"/>
    </row>
    <row r="50" spans="1:27" s="57" customFormat="1">
      <c r="A50" s="193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193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194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78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 t="s">
        <v>53</v>
      </c>
      <c r="C54" s="63" t="s">
        <v>53</v>
      </c>
      <c r="D54" s="63" t="s">
        <v>53</v>
      </c>
      <c r="E54" s="63" t="s">
        <v>53</v>
      </c>
      <c r="F54" s="63" t="s">
        <v>53</v>
      </c>
      <c r="G54" s="63" t="s">
        <v>53</v>
      </c>
      <c r="H54" s="54" t="s">
        <v>53</v>
      </c>
      <c r="I54" s="54" t="s">
        <v>53</v>
      </c>
      <c r="J54" s="54" t="s">
        <v>53</v>
      </c>
      <c r="K54" s="54" t="s">
        <v>53</v>
      </c>
      <c r="L54" s="54" t="s">
        <v>53</v>
      </c>
      <c r="M54" s="54" t="s">
        <v>54</v>
      </c>
      <c r="N54" s="54" t="s">
        <v>55</v>
      </c>
      <c r="O54" s="54" t="s">
        <v>56</v>
      </c>
      <c r="P54" s="54" t="s">
        <v>57</v>
      </c>
      <c r="Q54" s="54" t="s">
        <v>58</v>
      </c>
      <c r="R54" s="54" t="s">
        <v>59</v>
      </c>
      <c r="S54" s="54" t="s">
        <v>60</v>
      </c>
      <c r="T54" s="54" t="s">
        <v>61</v>
      </c>
    </row>
    <row r="55" spans="1:27" s="54" customFormat="1">
      <c r="B55" s="63">
        <v>173844</v>
      </c>
      <c r="C55" s="63">
        <v>87108</v>
      </c>
      <c r="D55" s="63">
        <v>3845</v>
      </c>
      <c r="E55" s="63">
        <v>1137</v>
      </c>
      <c r="F55" s="63">
        <v>216</v>
      </c>
      <c r="G55" s="63">
        <v>1296</v>
      </c>
      <c r="H55" s="54">
        <v>756</v>
      </c>
      <c r="I55" s="54">
        <v>11301</v>
      </c>
      <c r="J55" s="54">
        <v>20207</v>
      </c>
      <c r="K55" s="54">
        <v>44691</v>
      </c>
      <c r="L55" s="54">
        <v>141795</v>
      </c>
      <c r="M55" s="54">
        <v>13932</v>
      </c>
      <c r="N55" s="54">
        <v>2320</v>
      </c>
      <c r="O55" s="54">
        <v>128</v>
      </c>
      <c r="P55" s="54">
        <v>1669</v>
      </c>
      <c r="Q55" s="54">
        <v>3658</v>
      </c>
      <c r="R55" s="54">
        <v>0</v>
      </c>
      <c r="S55" s="54">
        <v>161</v>
      </c>
      <c r="T55" s="54">
        <v>14305</v>
      </c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>
        <v>7389400</v>
      </c>
      <c r="C60" s="113" t="s">
        <v>12</v>
      </c>
      <c r="D60" s="112">
        <v>6805.8512499999997</v>
      </c>
    </row>
    <row r="61" spans="1:27" s="83" customFormat="1">
      <c r="B61" s="109">
        <v>7405125</v>
      </c>
      <c r="C61" s="113" t="s">
        <v>13</v>
      </c>
      <c r="D61" s="112">
        <v>7093.1805000000004</v>
      </c>
    </row>
    <row r="62" spans="1:27" s="83" customFormat="1">
      <c r="B62" s="109">
        <v>7299121</v>
      </c>
      <c r="C62" s="113" t="s">
        <v>14</v>
      </c>
      <c r="D62" s="112">
        <v>7273.4759999999997</v>
      </c>
    </row>
    <row r="63" spans="1:27" s="83" customFormat="1">
      <c r="B63" s="109">
        <v>6832984</v>
      </c>
      <c r="C63" s="113" t="s">
        <v>15</v>
      </c>
      <c r="D63" s="112">
        <v>7231.6575000000003</v>
      </c>
    </row>
    <row r="64" spans="1:27" s="83" customFormat="1">
      <c r="B64" s="109">
        <v>6979952</v>
      </c>
      <c r="C64" s="113" t="s">
        <v>16</v>
      </c>
      <c r="D64" s="112">
        <v>7129.2955000000002</v>
      </c>
    </row>
    <row r="65" spans="2:5" s="83" customFormat="1">
      <c r="B65" s="109">
        <v>6279817</v>
      </c>
      <c r="C65" s="113" t="s">
        <v>17</v>
      </c>
      <c r="D65" s="112">
        <v>6847.9684999999999</v>
      </c>
    </row>
    <row r="66" spans="2:5" s="83" customFormat="1">
      <c r="B66" s="109">
        <v>6093961</v>
      </c>
      <c r="C66" s="113" t="s">
        <v>18</v>
      </c>
      <c r="D66" s="112">
        <v>6546.6785</v>
      </c>
    </row>
    <row r="67" spans="2:5" s="83" customFormat="1">
      <c r="B67" s="109">
        <v>5469988</v>
      </c>
      <c r="C67" s="113" t="s">
        <v>19</v>
      </c>
      <c r="D67" s="112">
        <v>6205.9295000000002</v>
      </c>
      <c r="E67" s="106"/>
    </row>
    <row r="68" spans="2:5" s="83" customFormat="1">
      <c r="B68" s="109">
        <v>5941344</v>
      </c>
      <c r="C68" s="113" t="s">
        <v>20</v>
      </c>
      <c r="D68" s="112">
        <v>5946.2775000000001</v>
      </c>
      <c r="E68" s="106"/>
    </row>
    <row r="69" spans="2:5" s="83" customFormat="1">
      <c r="B69" s="109">
        <v>6145529</v>
      </c>
      <c r="C69" s="113" t="s">
        <v>21</v>
      </c>
      <c r="D69" s="112">
        <v>5912.7055</v>
      </c>
      <c r="E69" s="106"/>
    </row>
    <row r="70" spans="2:5" s="83" customFormat="1">
      <c r="B70" s="109">
        <v>6209547</v>
      </c>
      <c r="C70" s="113" t="s">
        <v>22</v>
      </c>
      <c r="D70" s="112">
        <v>5941.6019999999999</v>
      </c>
      <c r="E70" s="106"/>
    </row>
    <row r="71" spans="2:5" s="83" customFormat="1">
      <c r="B71" s="109">
        <v>5987990</v>
      </c>
      <c r="C71" s="113" t="s">
        <v>23</v>
      </c>
      <c r="D71" s="112">
        <v>6071.1025</v>
      </c>
      <c r="E71" s="106"/>
    </row>
    <row r="72" spans="2:5" s="83" customFormat="1">
      <c r="B72" s="109">
        <v>5810996</v>
      </c>
      <c r="C72" s="113" t="s">
        <v>24</v>
      </c>
      <c r="D72" s="112">
        <v>6038.5155000000004</v>
      </c>
      <c r="E72" s="106"/>
    </row>
    <row r="73" spans="2:5" s="83" customFormat="1">
      <c r="B73" s="109">
        <v>6231878</v>
      </c>
      <c r="C73" s="113" t="s">
        <v>25</v>
      </c>
      <c r="D73" s="112">
        <v>6060.10275</v>
      </c>
      <c r="E73" s="106"/>
    </row>
    <row r="74" spans="2:5" s="83" customFormat="1">
      <c r="B74" s="109">
        <v>6449419</v>
      </c>
      <c r="C74" s="113" t="s">
        <v>26</v>
      </c>
      <c r="D74" s="112">
        <v>6120.0707499999999</v>
      </c>
      <c r="E74" s="106"/>
    </row>
    <row r="75" spans="2:5" s="83" customFormat="1">
      <c r="B75" s="109">
        <v>6199402</v>
      </c>
      <c r="C75" s="113" t="s">
        <v>27</v>
      </c>
      <c r="D75" s="112">
        <v>6172.9237499999999</v>
      </c>
      <c r="E75" s="106"/>
    </row>
    <row r="76" spans="2:5" s="83" customFormat="1">
      <c r="B76" s="109">
        <v>6498148</v>
      </c>
      <c r="C76" s="113" t="s">
        <v>28</v>
      </c>
      <c r="D76" s="112">
        <v>6344.7117500000004</v>
      </c>
      <c r="E76" s="106"/>
    </row>
    <row r="77" spans="2:5" s="83" customFormat="1">
      <c r="B77" s="109">
        <v>6281878</v>
      </c>
      <c r="C77" s="113" t="s">
        <v>29</v>
      </c>
      <c r="D77" s="112">
        <v>6357.2117500000004</v>
      </c>
      <c r="E77" s="106"/>
    </row>
    <row r="78" spans="2:5" s="83" customFormat="1">
      <c r="B78" s="109">
        <v>6351873</v>
      </c>
      <c r="C78" s="113" t="s">
        <v>30</v>
      </c>
      <c r="D78" s="112">
        <v>6332.8252499999999</v>
      </c>
      <c r="E78" s="106"/>
    </row>
    <row r="79" spans="2:5" s="83" customFormat="1">
      <c r="B79" s="109">
        <v>6348056</v>
      </c>
      <c r="C79" s="113" t="s">
        <v>33</v>
      </c>
      <c r="D79" s="112">
        <v>6369.9887500000004</v>
      </c>
      <c r="E79" s="106"/>
    </row>
    <row r="80" spans="2:5" s="83" customFormat="1">
      <c r="B80" s="109">
        <v>6042462</v>
      </c>
      <c r="C80" s="113" t="s">
        <v>35</v>
      </c>
      <c r="D80" s="112">
        <v>6256.0672500000001</v>
      </c>
      <c r="E80" s="106"/>
    </row>
    <row r="81" spans="2:5" s="83" customFormat="1">
      <c r="B81" s="109">
        <v>6095116</v>
      </c>
      <c r="C81" s="113" t="s">
        <v>37</v>
      </c>
      <c r="D81" s="112">
        <v>6209.3767500000004</v>
      </c>
      <c r="E81" s="106"/>
    </row>
    <row r="82" spans="2:5" s="83" customFormat="1">
      <c r="B82" s="109">
        <v>6413962</v>
      </c>
      <c r="C82" s="113" t="s">
        <v>38</v>
      </c>
      <c r="D82" s="112">
        <v>6224.8990000000003</v>
      </c>
      <c r="E82" s="106"/>
    </row>
    <row r="83" spans="2:5" s="83" customFormat="1">
      <c r="B83" s="109">
        <v>6196253</v>
      </c>
      <c r="C83" s="113" t="s">
        <v>39</v>
      </c>
      <c r="D83" s="112">
        <v>6186.9482500000004</v>
      </c>
      <c r="E83" s="106"/>
    </row>
    <row r="84" spans="2:5" s="83" customFormat="1">
      <c r="B84" s="109">
        <v>6916438</v>
      </c>
      <c r="C84" s="113" t="s">
        <v>42</v>
      </c>
      <c r="D84" s="112">
        <v>6405.4422500000001</v>
      </c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8.28515625" style="84" customWidth="1"/>
    <col min="3" max="8" width="10.42578125" style="84" customWidth="1"/>
    <col min="9" max="9" width="11.7109375" style="84" customWidth="1"/>
    <col min="10" max="10" width="11.140625" style="84" customWidth="1"/>
    <col min="11" max="11" width="11.710937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90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 s="83" customFormat="1">
      <c r="A8" s="90"/>
      <c r="B8" s="147"/>
      <c r="C8" s="243" t="s">
        <v>126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 s="83" customFormat="1">
      <c r="A9" s="90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s="83" customFormat="1" ht="15.75" customHeight="1">
      <c r="A10" s="90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 s="83" customFormat="1">
      <c r="A11" s="90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s="83" customFormat="1" ht="12" customHeight="1">
      <c r="A12" s="90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 s="83" customFormat="1">
      <c r="A13" s="90"/>
      <c r="B13" s="190" t="s">
        <v>8</v>
      </c>
      <c r="C13" s="188">
        <v>57866</v>
      </c>
      <c r="D13" s="188">
        <v>22392</v>
      </c>
      <c r="E13" s="188">
        <v>13954</v>
      </c>
      <c r="F13" s="188">
        <v>20203</v>
      </c>
      <c r="G13" s="188">
        <v>30098</v>
      </c>
      <c r="H13" s="188">
        <v>31019</v>
      </c>
      <c r="I13" s="170">
        <v>3.0600039869758788</v>
      </c>
      <c r="J13" s="170">
        <v>103.06000398697589</v>
      </c>
      <c r="K13" s="170">
        <v>48.977874573083199</v>
      </c>
      <c r="L13" s="92"/>
      <c r="M13" s="114"/>
      <c r="N13" s="83">
        <v>1</v>
      </c>
      <c r="O13" s="93">
        <v>6979952</v>
      </c>
      <c r="P13" s="93">
        <v>5941344</v>
      </c>
      <c r="Q13" s="93">
        <v>5810996</v>
      </c>
      <c r="R13" s="93">
        <v>6498148</v>
      </c>
      <c r="S13" s="93">
        <v>6042462</v>
      </c>
      <c r="T13" s="93">
        <v>6916438</v>
      </c>
    </row>
    <row r="14" spans="1:20" s="83" customFormat="1">
      <c r="A14" s="90"/>
      <c r="B14" s="190" t="s">
        <v>9</v>
      </c>
      <c r="C14" s="188">
        <v>16929</v>
      </c>
      <c r="D14" s="188">
        <v>46623</v>
      </c>
      <c r="E14" s="188">
        <v>50884</v>
      </c>
      <c r="F14" s="188">
        <v>30872</v>
      </c>
      <c r="G14" s="188">
        <v>48522</v>
      </c>
      <c r="H14" s="167">
        <v>37449</v>
      </c>
      <c r="I14" s="177">
        <v>-22.820576233461111</v>
      </c>
      <c r="J14" s="177">
        <v>77.179423766538889</v>
      </c>
      <c r="K14" s="177">
        <v>57.171547032910077</v>
      </c>
      <c r="L14" s="92"/>
      <c r="M14" s="114"/>
      <c r="O14" s="93"/>
      <c r="P14" s="93"/>
      <c r="Q14" s="93"/>
      <c r="R14" s="93"/>
      <c r="S14" s="93"/>
      <c r="T14" s="93"/>
    </row>
    <row r="15" spans="1:20" s="83" customFormat="1">
      <c r="A15" s="90"/>
      <c r="B15" s="190" t="s">
        <v>10</v>
      </c>
      <c r="C15" s="188">
        <v>23234</v>
      </c>
      <c r="D15" s="188">
        <v>9304</v>
      </c>
      <c r="E15" s="188">
        <v>32682</v>
      </c>
      <c r="F15" s="188">
        <v>34014</v>
      </c>
      <c r="G15" s="188">
        <v>24500</v>
      </c>
      <c r="H15" s="188"/>
      <c r="I15" s="188"/>
      <c r="J15" s="188"/>
      <c r="K15" s="188"/>
      <c r="L15" s="92"/>
      <c r="M15" s="114"/>
      <c r="O15" s="93"/>
      <c r="P15" s="93"/>
      <c r="Q15" s="93"/>
      <c r="R15" s="93"/>
      <c r="S15" s="93"/>
      <c r="T15" s="93"/>
    </row>
    <row r="16" spans="1:20" s="83" customFormat="1">
      <c r="A16" s="90"/>
      <c r="B16" s="190" t="s">
        <v>11</v>
      </c>
      <c r="C16" s="188">
        <v>23737</v>
      </c>
      <c r="D16" s="188">
        <v>31569</v>
      </c>
      <c r="E16" s="188">
        <v>13353</v>
      </c>
      <c r="F16" s="188">
        <v>13880</v>
      </c>
      <c r="G16" s="188">
        <v>16642</v>
      </c>
      <c r="H16" s="188"/>
      <c r="I16" s="188"/>
      <c r="J16" s="188"/>
      <c r="K16" s="188"/>
      <c r="L16" s="92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90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92"/>
    </row>
    <row r="18" spans="1:38" s="83" customFormat="1">
      <c r="A18" s="90"/>
      <c r="B18" s="163" t="s">
        <v>4</v>
      </c>
      <c r="C18" s="166">
        <v>74795</v>
      </c>
      <c r="D18" s="166">
        <v>69015</v>
      </c>
      <c r="E18" s="166">
        <v>64838</v>
      </c>
      <c r="F18" s="166">
        <v>51075</v>
      </c>
      <c r="G18" s="166">
        <v>78620</v>
      </c>
      <c r="H18" s="167">
        <v>68468</v>
      </c>
      <c r="I18" s="200">
        <v>-12.912744848639024</v>
      </c>
      <c r="J18" s="177">
        <v>87.087255151360978</v>
      </c>
      <c r="K18" s="177">
        <v>53.930494371022995</v>
      </c>
      <c r="L18" s="92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90"/>
      <c r="B19" s="163" t="s">
        <v>3</v>
      </c>
      <c r="C19" s="168"/>
      <c r="D19" s="168">
        <v>-7.7277892907279933</v>
      </c>
      <c r="E19" s="168">
        <v>-6.0523074693907164</v>
      </c>
      <c r="F19" s="168">
        <v>-21.226749745519601</v>
      </c>
      <c r="G19" s="168">
        <v>53.930494371022995</v>
      </c>
      <c r="H19" s="177">
        <v>-12.912744848639024</v>
      </c>
      <c r="I19" s="178"/>
      <c r="J19" s="178"/>
      <c r="K19" s="178"/>
      <c r="L19" s="92"/>
    </row>
    <row r="20" spans="1:38" s="83" customFormat="1" ht="12" customHeight="1">
      <c r="A20" s="90"/>
      <c r="B20" s="149"/>
      <c r="C20" s="157"/>
      <c r="D20" s="157"/>
      <c r="E20" s="157"/>
      <c r="F20" s="157"/>
      <c r="G20" s="157"/>
      <c r="H20" s="153"/>
      <c r="I20" s="154"/>
      <c r="J20" s="154"/>
      <c r="K20" s="154"/>
      <c r="L20" s="92"/>
    </row>
    <row r="21" spans="1:38" s="83" customFormat="1" ht="14.25" customHeight="1">
      <c r="A21" s="90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92"/>
      <c r="M21" s="115"/>
    </row>
    <row r="22" spans="1:38" s="83" customFormat="1">
      <c r="A22" s="90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92"/>
    </row>
    <row r="23" spans="1:38" s="83" customFormat="1">
      <c r="A23" s="90"/>
      <c r="B23" s="147"/>
      <c r="C23" s="243" t="s">
        <v>125</v>
      </c>
      <c r="D23" s="243"/>
      <c r="E23" s="243"/>
      <c r="F23" s="243"/>
      <c r="G23" s="243"/>
      <c r="H23" s="243"/>
      <c r="I23" s="243"/>
      <c r="J23" s="243"/>
      <c r="K23" s="243"/>
      <c r="L23" s="92"/>
      <c r="O23" s="110"/>
    </row>
    <row r="24" spans="1:38" s="83" customFormat="1">
      <c r="A24" s="90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92"/>
    </row>
    <row r="25" spans="1:38" s="83" customFormat="1" ht="15.75" customHeight="1">
      <c r="A25" s="90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92"/>
    </row>
    <row r="26" spans="1:38" s="83" customFormat="1">
      <c r="A26" s="90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92"/>
      <c r="O26" s="107"/>
    </row>
    <row r="27" spans="1:38" s="83" customFormat="1" ht="12" customHeight="1">
      <c r="A27" s="90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92"/>
    </row>
    <row r="28" spans="1:38" s="83" customFormat="1">
      <c r="A28" s="90"/>
      <c r="B28" s="190" t="s">
        <v>8</v>
      </c>
      <c r="C28" s="188">
        <v>41012</v>
      </c>
      <c r="D28" s="188">
        <v>10971</v>
      </c>
      <c r="E28" s="188">
        <v>2840</v>
      </c>
      <c r="F28" s="188">
        <v>9916</v>
      </c>
      <c r="G28" s="188">
        <v>14768</v>
      </c>
      <c r="H28" s="188">
        <v>8912</v>
      </c>
      <c r="I28" s="170">
        <v>-39.653304442036841</v>
      </c>
      <c r="J28" s="170">
        <v>60.346695557963159</v>
      </c>
      <c r="K28" s="170">
        <v>48.931020572811626</v>
      </c>
      <c r="L28" s="92"/>
      <c r="M28" s="114"/>
      <c r="N28" s="83">
        <v>1</v>
      </c>
      <c r="O28" s="93">
        <v>6979952</v>
      </c>
      <c r="P28" s="93">
        <v>5941344</v>
      </c>
      <c r="Q28" s="93">
        <v>5810996</v>
      </c>
      <c r="R28" s="93">
        <v>6498148</v>
      </c>
      <c r="S28" s="93">
        <v>6042462</v>
      </c>
      <c r="T28" s="93">
        <v>6916438</v>
      </c>
    </row>
    <row r="29" spans="1:38" s="83" customFormat="1">
      <c r="A29" s="90"/>
      <c r="B29" s="190" t="s">
        <v>9</v>
      </c>
      <c r="C29" s="188">
        <v>2825</v>
      </c>
      <c r="D29" s="188">
        <v>32104</v>
      </c>
      <c r="E29" s="188">
        <v>6168</v>
      </c>
      <c r="F29" s="188">
        <v>3388</v>
      </c>
      <c r="G29" s="188">
        <v>30422</v>
      </c>
      <c r="H29" s="167">
        <v>25712</v>
      </c>
      <c r="I29" s="177">
        <v>-15.482216816777328</v>
      </c>
      <c r="J29" s="177">
        <v>84.517783183222676</v>
      </c>
      <c r="K29" s="177">
        <v>797.93388429752065</v>
      </c>
      <c r="L29" s="92"/>
      <c r="M29" s="114"/>
      <c r="O29" s="93"/>
      <c r="P29" s="93"/>
      <c r="Q29" s="93"/>
      <c r="R29" s="93"/>
      <c r="S29" s="93"/>
      <c r="T29" s="93"/>
    </row>
    <row r="30" spans="1:38" s="83" customFormat="1">
      <c r="A30" s="90"/>
      <c r="B30" s="190" t="s">
        <v>10</v>
      </c>
      <c r="C30" s="188">
        <v>6740</v>
      </c>
      <c r="D30" s="188">
        <v>6537</v>
      </c>
      <c r="E30" s="188">
        <v>22181</v>
      </c>
      <c r="F30" s="188">
        <v>19947</v>
      </c>
      <c r="G30" s="188">
        <v>8344</v>
      </c>
      <c r="H30" s="188"/>
      <c r="I30" s="188"/>
      <c r="J30" s="188"/>
      <c r="K30" s="188"/>
      <c r="L30" s="92"/>
      <c r="M30" s="114"/>
      <c r="O30" s="93"/>
      <c r="P30" s="93"/>
      <c r="Q30" s="93"/>
      <c r="R30" s="93"/>
      <c r="S30" s="93"/>
      <c r="T30" s="93"/>
    </row>
    <row r="31" spans="1:38" s="83" customFormat="1">
      <c r="A31" s="90"/>
      <c r="B31" s="190" t="s">
        <v>11</v>
      </c>
      <c r="C31" s="188">
        <v>3483</v>
      </c>
      <c r="D31" s="188">
        <v>6500</v>
      </c>
      <c r="E31" s="188">
        <v>4603</v>
      </c>
      <c r="F31" s="188">
        <v>7931</v>
      </c>
      <c r="G31" s="188">
        <v>13753</v>
      </c>
      <c r="H31" s="188"/>
      <c r="I31" s="188"/>
      <c r="J31" s="188"/>
      <c r="K31" s="188"/>
      <c r="L31" s="92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90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92"/>
    </row>
    <row r="33" spans="1:38" s="83" customFormat="1">
      <c r="A33" s="90"/>
      <c r="B33" s="163" t="s">
        <v>4</v>
      </c>
      <c r="C33" s="166">
        <v>43837</v>
      </c>
      <c r="D33" s="166">
        <v>43075</v>
      </c>
      <c r="E33" s="166">
        <v>9008</v>
      </c>
      <c r="F33" s="166">
        <v>13304</v>
      </c>
      <c r="G33" s="166">
        <v>45190</v>
      </c>
      <c r="H33" s="167">
        <v>34624</v>
      </c>
      <c r="I33" s="200">
        <v>-23.381279044036297</v>
      </c>
      <c r="J33" s="177">
        <v>76.61872095596371</v>
      </c>
      <c r="K33" s="177">
        <v>239.6722790138304</v>
      </c>
      <c r="L33" s="92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90"/>
      <c r="B34" s="163" t="s">
        <v>3</v>
      </c>
      <c r="C34" s="168"/>
      <c r="D34" s="168">
        <v>-1.7382576362433566</v>
      </c>
      <c r="E34" s="168">
        <v>-79.087637840975049</v>
      </c>
      <c r="F34" s="168">
        <v>47.690941385435167</v>
      </c>
      <c r="G34" s="168">
        <v>239.6722790138304</v>
      </c>
      <c r="H34" s="177">
        <v>-23.381279044036297</v>
      </c>
      <c r="I34" s="178"/>
      <c r="J34" s="178"/>
      <c r="K34" s="178"/>
      <c r="L34" s="92"/>
    </row>
    <row r="35" spans="1:38" s="57" customFormat="1">
      <c r="A35" s="58"/>
      <c r="B35" s="134"/>
      <c r="C35" s="135"/>
      <c r="D35" s="135"/>
      <c r="E35" s="135"/>
      <c r="F35" s="136"/>
      <c r="G35" s="136"/>
      <c r="H35" s="136"/>
      <c r="I35" s="137"/>
      <c r="J35" s="137"/>
      <c r="K35" s="134"/>
      <c r="L35" s="77"/>
      <c r="M35" s="72" t="s">
        <v>6</v>
      </c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58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77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90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92"/>
    </row>
    <row r="38" spans="1:38" s="83" customFormat="1">
      <c r="A38" s="90"/>
      <c r="B38" s="147"/>
      <c r="C38" s="243" t="s">
        <v>124</v>
      </c>
      <c r="D38" s="243"/>
      <c r="E38" s="243"/>
      <c r="F38" s="243"/>
      <c r="G38" s="243"/>
      <c r="H38" s="243"/>
      <c r="I38" s="243"/>
      <c r="J38" s="243"/>
      <c r="K38" s="243"/>
      <c r="L38" s="92"/>
      <c r="O38" s="110"/>
    </row>
    <row r="39" spans="1:38" s="83" customFormat="1">
      <c r="A39" s="90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92"/>
    </row>
    <row r="40" spans="1:38" s="83" customFormat="1" ht="15.75" customHeight="1">
      <c r="A40" s="90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92"/>
    </row>
    <row r="41" spans="1:38" s="83" customFormat="1">
      <c r="A41" s="90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92"/>
      <c r="O41" s="107"/>
    </row>
    <row r="42" spans="1:38" s="83" customFormat="1" ht="12" customHeight="1">
      <c r="A42" s="90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92"/>
    </row>
    <row r="43" spans="1:38" s="83" customFormat="1">
      <c r="A43" s="90"/>
      <c r="B43" s="190" t="s">
        <v>8</v>
      </c>
      <c r="C43" s="188">
        <v>16854</v>
      </c>
      <c r="D43" s="188">
        <v>11421</v>
      </c>
      <c r="E43" s="188">
        <v>11114</v>
      </c>
      <c r="F43" s="188">
        <v>10287</v>
      </c>
      <c r="G43" s="188">
        <v>15330</v>
      </c>
      <c r="H43" s="188">
        <v>22107</v>
      </c>
      <c r="I43" s="170">
        <v>44.207436399217229</v>
      </c>
      <c r="J43" s="170">
        <v>144.20743639921722</v>
      </c>
      <c r="K43" s="170">
        <v>49.023038786818304</v>
      </c>
      <c r="L43" s="92"/>
      <c r="M43" s="114"/>
      <c r="N43" s="83">
        <v>1</v>
      </c>
      <c r="O43" s="93">
        <v>6979952</v>
      </c>
      <c r="P43" s="93">
        <v>5941344</v>
      </c>
      <c r="Q43" s="93">
        <v>5810996</v>
      </c>
      <c r="R43" s="93">
        <v>6498148</v>
      </c>
      <c r="S43" s="93">
        <v>6042462</v>
      </c>
      <c r="T43" s="93">
        <v>6916438</v>
      </c>
    </row>
    <row r="44" spans="1:38" s="83" customFormat="1">
      <c r="A44" s="90"/>
      <c r="B44" s="190" t="s">
        <v>9</v>
      </c>
      <c r="C44" s="188">
        <v>14104</v>
      </c>
      <c r="D44" s="188">
        <v>14519</v>
      </c>
      <c r="E44" s="188">
        <v>44716</v>
      </c>
      <c r="F44" s="188">
        <v>27484</v>
      </c>
      <c r="G44" s="188">
        <v>18100</v>
      </c>
      <c r="H44" s="167">
        <v>11737</v>
      </c>
      <c r="I44" s="177">
        <v>-35.154696132596683</v>
      </c>
      <c r="J44" s="177">
        <v>64.845303867403317</v>
      </c>
      <c r="K44" s="177">
        <v>-34.14350167370106</v>
      </c>
      <c r="L44" s="92"/>
      <c r="M44" s="114"/>
      <c r="O44" s="93"/>
      <c r="P44" s="93"/>
      <c r="Q44" s="93"/>
      <c r="R44" s="93"/>
      <c r="S44" s="93"/>
      <c r="T44" s="93"/>
    </row>
    <row r="45" spans="1:38" s="83" customFormat="1">
      <c r="A45" s="90"/>
      <c r="B45" s="190" t="s">
        <v>10</v>
      </c>
      <c r="C45" s="188">
        <v>16494</v>
      </c>
      <c r="D45" s="188">
        <v>2767</v>
      </c>
      <c r="E45" s="188">
        <v>10501</v>
      </c>
      <c r="F45" s="188">
        <v>14067</v>
      </c>
      <c r="G45" s="188">
        <v>16156</v>
      </c>
      <c r="H45" s="188"/>
      <c r="I45" s="188"/>
      <c r="J45" s="188"/>
      <c r="K45" s="188"/>
      <c r="L45" s="92"/>
      <c r="M45" s="114"/>
      <c r="O45" s="93"/>
      <c r="P45" s="93"/>
      <c r="Q45" s="93"/>
      <c r="R45" s="93"/>
      <c r="S45" s="93"/>
      <c r="T45" s="93"/>
    </row>
    <row r="46" spans="1:38" s="83" customFormat="1">
      <c r="A46" s="90"/>
      <c r="B46" s="190" t="s">
        <v>11</v>
      </c>
      <c r="C46" s="188">
        <v>20254</v>
      </c>
      <c r="D46" s="188">
        <v>25069</v>
      </c>
      <c r="E46" s="188">
        <v>8750</v>
      </c>
      <c r="F46" s="188">
        <v>5949</v>
      </c>
      <c r="G46" s="188">
        <v>2889</v>
      </c>
      <c r="H46" s="188"/>
      <c r="I46" s="188"/>
      <c r="J46" s="188"/>
      <c r="K46" s="188"/>
      <c r="L46" s="92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90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92"/>
    </row>
    <row r="48" spans="1:38" s="83" customFormat="1">
      <c r="A48" s="90"/>
      <c r="B48" s="163" t="s">
        <v>4</v>
      </c>
      <c r="C48" s="166">
        <v>30958</v>
      </c>
      <c r="D48" s="166">
        <v>25940</v>
      </c>
      <c r="E48" s="166">
        <v>55830</v>
      </c>
      <c r="F48" s="166">
        <v>37771</v>
      </c>
      <c r="G48" s="166">
        <v>33430</v>
      </c>
      <c r="H48" s="167">
        <v>33844</v>
      </c>
      <c r="I48" s="200">
        <v>1.2384086150164508</v>
      </c>
      <c r="J48" s="177">
        <v>101.23840861501645</v>
      </c>
      <c r="K48" s="177">
        <v>-11.492944322363719</v>
      </c>
      <c r="L48" s="92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90"/>
      <c r="B49" s="163" t="s">
        <v>3</v>
      </c>
      <c r="C49" s="168"/>
      <c r="D49" s="168">
        <v>-16.209057432650688</v>
      </c>
      <c r="E49" s="168">
        <v>115.22744795682343</v>
      </c>
      <c r="F49" s="168">
        <v>-32.346408740820344</v>
      </c>
      <c r="G49" s="168">
        <v>-11.492944322363719</v>
      </c>
      <c r="H49" s="177">
        <v>1.2384086150164508</v>
      </c>
      <c r="I49" s="178"/>
      <c r="J49" s="178"/>
      <c r="K49" s="178"/>
      <c r="L49" s="92"/>
    </row>
    <row r="50" spans="1:27" s="57" customFormat="1">
      <c r="A50" s="58"/>
      <c r="B50" s="187"/>
      <c r="C50" s="204"/>
      <c r="D50" s="204"/>
      <c r="E50" s="204"/>
      <c r="F50" s="205"/>
      <c r="G50" s="205"/>
      <c r="H50" s="205"/>
      <c r="I50" s="206"/>
      <c r="J50" s="206"/>
      <c r="K50" s="187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68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78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 t="s">
        <v>54</v>
      </c>
      <c r="C54" s="63" t="s">
        <v>54</v>
      </c>
      <c r="D54" s="63" t="s">
        <v>54</v>
      </c>
      <c r="E54" s="63" t="s">
        <v>54</v>
      </c>
      <c r="F54" s="63" t="s">
        <v>54</v>
      </c>
      <c r="G54" s="63" t="s">
        <v>54</v>
      </c>
      <c r="H54" s="54" t="s">
        <v>54</v>
      </c>
      <c r="I54" s="54" t="s">
        <v>54</v>
      </c>
      <c r="J54" s="54" t="s">
        <v>54</v>
      </c>
      <c r="K54" s="54" t="s">
        <v>54</v>
      </c>
      <c r="L54" s="54" t="s">
        <v>54</v>
      </c>
      <c r="M54" s="54" t="s">
        <v>54</v>
      </c>
      <c r="N54" s="54" t="s">
        <v>55</v>
      </c>
      <c r="O54" s="54" t="s">
        <v>56</v>
      </c>
      <c r="P54" s="54" t="s">
        <v>57</v>
      </c>
      <c r="Q54" s="54" t="s">
        <v>58</v>
      </c>
      <c r="R54" s="54" t="s">
        <v>59</v>
      </c>
      <c r="S54" s="54" t="s">
        <v>60</v>
      </c>
      <c r="T54" s="54" t="s">
        <v>61</v>
      </c>
    </row>
    <row r="55" spans="1:27" s="54" customFormat="1">
      <c r="B55" s="63">
        <v>173844</v>
      </c>
      <c r="C55" s="63">
        <v>87108</v>
      </c>
      <c r="D55" s="63">
        <v>3845</v>
      </c>
      <c r="E55" s="63">
        <v>1137</v>
      </c>
      <c r="F55" s="63">
        <v>216</v>
      </c>
      <c r="G55" s="63">
        <v>1296</v>
      </c>
      <c r="H55" s="54">
        <v>756</v>
      </c>
      <c r="I55" s="54">
        <v>11301</v>
      </c>
      <c r="J55" s="54">
        <v>20207</v>
      </c>
      <c r="K55" s="54">
        <v>44691</v>
      </c>
      <c r="L55" s="54">
        <v>141795</v>
      </c>
      <c r="M55" s="54">
        <v>13932</v>
      </c>
      <c r="N55" s="54">
        <v>2320</v>
      </c>
      <c r="O55" s="54">
        <v>128</v>
      </c>
      <c r="P55" s="54">
        <v>1669</v>
      </c>
      <c r="Q55" s="54">
        <v>3658</v>
      </c>
      <c r="R55" s="54">
        <v>0</v>
      </c>
      <c r="S55" s="54">
        <v>161</v>
      </c>
      <c r="T55" s="54">
        <v>14305</v>
      </c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>
        <v>7389400</v>
      </c>
      <c r="C60" s="113" t="s">
        <v>12</v>
      </c>
      <c r="D60" s="112">
        <v>6805.8512499999997</v>
      </c>
    </row>
    <row r="61" spans="1:27" s="83" customFormat="1">
      <c r="B61" s="109">
        <v>7405125</v>
      </c>
      <c r="C61" s="113" t="s">
        <v>13</v>
      </c>
      <c r="D61" s="112">
        <v>7093.1805000000004</v>
      </c>
    </row>
    <row r="62" spans="1:27" s="83" customFormat="1">
      <c r="B62" s="109">
        <v>7299121</v>
      </c>
      <c r="C62" s="113" t="s">
        <v>14</v>
      </c>
      <c r="D62" s="112">
        <v>7273.4759999999997</v>
      </c>
    </row>
    <row r="63" spans="1:27" s="83" customFormat="1">
      <c r="B63" s="109">
        <v>6832984</v>
      </c>
      <c r="C63" s="113" t="s">
        <v>15</v>
      </c>
      <c r="D63" s="112">
        <v>7231.6575000000003</v>
      </c>
    </row>
    <row r="64" spans="1:27" s="83" customFormat="1">
      <c r="B64" s="109">
        <v>6979952</v>
      </c>
      <c r="C64" s="113" t="s">
        <v>16</v>
      </c>
      <c r="D64" s="112">
        <v>7129.2955000000002</v>
      </c>
    </row>
    <row r="65" spans="2:5" s="83" customFormat="1">
      <c r="B65" s="109">
        <v>6279817</v>
      </c>
      <c r="C65" s="113" t="s">
        <v>17</v>
      </c>
      <c r="D65" s="112">
        <v>6847.9684999999999</v>
      </c>
    </row>
    <row r="66" spans="2:5" s="83" customFormat="1">
      <c r="B66" s="109">
        <v>6093961</v>
      </c>
      <c r="C66" s="113" t="s">
        <v>18</v>
      </c>
      <c r="D66" s="112">
        <v>6546.6785</v>
      </c>
    </row>
    <row r="67" spans="2:5" s="83" customFormat="1">
      <c r="B67" s="109">
        <v>5469988</v>
      </c>
      <c r="C67" s="113" t="s">
        <v>19</v>
      </c>
      <c r="D67" s="112">
        <v>6205.9295000000002</v>
      </c>
      <c r="E67" s="106"/>
    </row>
    <row r="68" spans="2:5" s="83" customFormat="1">
      <c r="B68" s="109">
        <v>5941344</v>
      </c>
      <c r="C68" s="113" t="s">
        <v>20</v>
      </c>
      <c r="D68" s="112">
        <v>5946.2775000000001</v>
      </c>
      <c r="E68" s="106"/>
    </row>
    <row r="69" spans="2:5" s="83" customFormat="1">
      <c r="B69" s="109">
        <v>6145529</v>
      </c>
      <c r="C69" s="113" t="s">
        <v>21</v>
      </c>
      <c r="D69" s="112">
        <v>5912.7055</v>
      </c>
      <c r="E69" s="106"/>
    </row>
    <row r="70" spans="2:5" s="83" customFormat="1">
      <c r="B70" s="109">
        <v>6209547</v>
      </c>
      <c r="C70" s="113" t="s">
        <v>22</v>
      </c>
      <c r="D70" s="112">
        <v>5941.6019999999999</v>
      </c>
      <c r="E70" s="106"/>
    </row>
    <row r="71" spans="2:5" s="83" customFormat="1">
      <c r="B71" s="109">
        <v>5987990</v>
      </c>
      <c r="C71" s="113" t="s">
        <v>23</v>
      </c>
      <c r="D71" s="112">
        <v>6071.1025</v>
      </c>
      <c r="E71" s="106"/>
    </row>
    <row r="72" spans="2:5" s="83" customFormat="1">
      <c r="B72" s="109">
        <v>5810996</v>
      </c>
      <c r="C72" s="113" t="s">
        <v>24</v>
      </c>
      <c r="D72" s="112">
        <v>6038.5155000000004</v>
      </c>
      <c r="E72" s="106"/>
    </row>
    <row r="73" spans="2:5" s="83" customFormat="1">
      <c r="B73" s="109">
        <v>6231878</v>
      </c>
      <c r="C73" s="113" t="s">
        <v>25</v>
      </c>
      <c r="D73" s="112">
        <v>6060.10275</v>
      </c>
      <c r="E73" s="106"/>
    </row>
    <row r="74" spans="2:5" s="83" customFormat="1">
      <c r="B74" s="109">
        <v>6449419</v>
      </c>
      <c r="C74" s="113" t="s">
        <v>26</v>
      </c>
      <c r="D74" s="112">
        <v>6120.0707499999999</v>
      </c>
      <c r="E74" s="106"/>
    </row>
    <row r="75" spans="2:5" s="83" customFormat="1">
      <c r="B75" s="109">
        <v>6199402</v>
      </c>
      <c r="C75" s="113" t="s">
        <v>27</v>
      </c>
      <c r="D75" s="112">
        <v>6172.9237499999999</v>
      </c>
      <c r="E75" s="106"/>
    </row>
    <row r="76" spans="2:5" s="83" customFormat="1">
      <c r="B76" s="109">
        <v>6498148</v>
      </c>
      <c r="C76" s="113" t="s">
        <v>28</v>
      </c>
      <c r="D76" s="112">
        <v>6344.7117500000004</v>
      </c>
      <c r="E76" s="106"/>
    </row>
    <row r="77" spans="2:5" s="83" customFormat="1">
      <c r="B77" s="109">
        <v>6281878</v>
      </c>
      <c r="C77" s="113" t="s">
        <v>29</v>
      </c>
      <c r="D77" s="112">
        <v>6357.2117500000004</v>
      </c>
      <c r="E77" s="106"/>
    </row>
    <row r="78" spans="2:5" s="83" customFormat="1">
      <c r="B78" s="109">
        <v>6351873</v>
      </c>
      <c r="C78" s="113" t="s">
        <v>30</v>
      </c>
      <c r="D78" s="112">
        <v>6332.8252499999999</v>
      </c>
      <c r="E78" s="106"/>
    </row>
    <row r="79" spans="2:5" s="83" customFormat="1">
      <c r="B79" s="109">
        <v>6348056</v>
      </c>
      <c r="C79" s="113" t="s">
        <v>33</v>
      </c>
      <c r="D79" s="112">
        <v>6369.9887500000004</v>
      </c>
      <c r="E79" s="106"/>
    </row>
    <row r="80" spans="2:5" s="83" customFormat="1">
      <c r="B80" s="109">
        <v>6042462</v>
      </c>
      <c r="C80" s="113" t="s">
        <v>35</v>
      </c>
      <c r="D80" s="112">
        <v>6256.0672500000001</v>
      </c>
      <c r="E80" s="106"/>
    </row>
    <row r="81" spans="2:5" s="83" customFormat="1">
      <c r="B81" s="109">
        <v>6095116</v>
      </c>
      <c r="C81" s="113" t="s">
        <v>37</v>
      </c>
      <c r="D81" s="112">
        <v>6209.3767500000004</v>
      </c>
      <c r="E81" s="106"/>
    </row>
    <row r="82" spans="2:5" s="83" customFormat="1">
      <c r="B82" s="109">
        <v>6413962</v>
      </c>
      <c r="C82" s="113" t="s">
        <v>38</v>
      </c>
      <c r="D82" s="112">
        <v>6224.8990000000003</v>
      </c>
      <c r="E82" s="106"/>
    </row>
    <row r="83" spans="2:5" s="83" customFormat="1">
      <c r="B83" s="109">
        <v>6196253</v>
      </c>
      <c r="C83" s="113" t="s">
        <v>39</v>
      </c>
      <c r="D83" s="112">
        <v>6186.9482500000004</v>
      </c>
      <c r="E83" s="106"/>
    </row>
    <row r="84" spans="2:5" s="83" customFormat="1">
      <c r="B84" s="109">
        <v>6916438</v>
      </c>
      <c r="C84" s="113" t="s">
        <v>42</v>
      </c>
      <c r="D84" s="112">
        <v>6405.4422500000001</v>
      </c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8.28515625" style="84" customWidth="1"/>
    <col min="3" max="8" width="10.42578125" style="84" customWidth="1"/>
    <col min="9" max="9" width="11.5703125" style="84" customWidth="1"/>
    <col min="10" max="10" width="12.5703125" style="84" customWidth="1"/>
    <col min="11" max="11" width="11.710937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90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 s="83" customFormat="1">
      <c r="A8" s="90"/>
      <c r="B8" s="147"/>
      <c r="C8" s="243" t="s">
        <v>129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 s="83" customFormat="1">
      <c r="A9" s="90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s="83" customFormat="1" ht="15.75" customHeight="1">
      <c r="A10" s="90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 s="83" customFormat="1">
      <c r="A11" s="90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s="83" customFormat="1" ht="12" customHeight="1">
      <c r="A12" s="90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 s="83" customFormat="1">
      <c r="A13" s="90"/>
      <c r="B13" s="190" t="s">
        <v>8</v>
      </c>
      <c r="C13" s="188">
        <v>94220</v>
      </c>
      <c r="D13" s="188">
        <v>46351</v>
      </c>
      <c r="E13" s="188">
        <v>54889</v>
      </c>
      <c r="F13" s="188">
        <v>37225</v>
      </c>
      <c r="G13" s="188">
        <v>3469</v>
      </c>
      <c r="H13" s="188">
        <v>25597</v>
      </c>
      <c r="I13" s="170">
        <v>637.87835110982996</v>
      </c>
      <c r="J13" s="170">
        <v>737.87835110982996</v>
      </c>
      <c r="K13" s="170">
        <v>-90.68099395567495</v>
      </c>
      <c r="L13" s="92"/>
      <c r="M13" s="114"/>
      <c r="O13" s="93"/>
      <c r="P13" s="93"/>
      <c r="Q13" s="93"/>
      <c r="R13" s="93"/>
      <c r="S13" s="93"/>
      <c r="T13" s="93"/>
    </row>
    <row r="14" spans="1:20" s="83" customFormat="1">
      <c r="A14" s="90"/>
      <c r="B14" s="190" t="s">
        <v>9</v>
      </c>
      <c r="C14" s="188">
        <v>92373</v>
      </c>
      <c r="D14" s="188">
        <v>37945</v>
      </c>
      <c r="E14" s="188">
        <v>18563</v>
      </c>
      <c r="F14" s="188">
        <v>9777</v>
      </c>
      <c r="G14" s="188">
        <v>102070</v>
      </c>
      <c r="H14" s="167">
        <v>99629</v>
      </c>
      <c r="I14" s="177">
        <v>-2.39149603213481</v>
      </c>
      <c r="J14" s="177">
        <v>97.60850396786519</v>
      </c>
      <c r="K14" s="177">
        <v>943.98077119770892</v>
      </c>
      <c r="L14" s="92"/>
      <c r="M14" s="114"/>
      <c r="O14" s="93"/>
      <c r="P14" s="93"/>
      <c r="Q14" s="93"/>
      <c r="R14" s="93"/>
      <c r="S14" s="93"/>
      <c r="T14" s="93"/>
    </row>
    <row r="15" spans="1:20" s="83" customFormat="1">
      <c r="A15" s="90"/>
      <c r="B15" s="190" t="s">
        <v>10</v>
      </c>
      <c r="C15" s="188">
        <v>1234</v>
      </c>
      <c r="D15" s="188">
        <v>14693</v>
      </c>
      <c r="E15" s="188">
        <v>37119</v>
      </c>
      <c r="F15" s="188">
        <v>17154</v>
      </c>
      <c r="G15" s="188">
        <v>13537</v>
      </c>
      <c r="H15" s="188"/>
      <c r="I15" s="188"/>
      <c r="J15" s="188"/>
      <c r="K15" s="188"/>
      <c r="L15" s="92"/>
      <c r="M15" s="114"/>
      <c r="O15" s="93"/>
      <c r="P15" s="93"/>
      <c r="Q15" s="93"/>
      <c r="R15" s="93"/>
      <c r="S15" s="93"/>
      <c r="T15" s="93"/>
    </row>
    <row r="16" spans="1:20" s="83" customFormat="1">
      <c r="A16" s="90"/>
      <c r="B16" s="190" t="s">
        <v>11</v>
      </c>
      <c r="C16" s="188">
        <v>22480</v>
      </c>
      <c r="D16" s="188">
        <v>40090</v>
      </c>
      <c r="E16" s="188">
        <v>26730</v>
      </c>
      <c r="F16" s="188">
        <v>20393</v>
      </c>
      <c r="G16" s="188">
        <v>12370</v>
      </c>
      <c r="H16" s="188"/>
      <c r="I16" s="188"/>
      <c r="J16" s="188"/>
      <c r="K16" s="188"/>
      <c r="L16" s="92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90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92"/>
    </row>
    <row r="18" spans="1:38" s="83" customFormat="1">
      <c r="A18" s="90"/>
      <c r="B18" s="163" t="s">
        <v>4</v>
      </c>
      <c r="C18" s="166">
        <v>186593</v>
      </c>
      <c r="D18" s="166">
        <v>84296</v>
      </c>
      <c r="E18" s="166">
        <v>73452</v>
      </c>
      <c r="F18" s="166">
        <v>47002</v>
      </c>
      <c r="G18" s="166">
        <v>105539</v>
      </c>
      <c r="H18" s="167">
        <v>125226</v>
      </c>
      <c r="I18" s="200">
        <v>18.653767801476228</v>
      </c>
      <c r="J18" s="177">
        <v>118.65376780147623</v>
      </c>
      <c r="K18" s="177">
        <v>124.54150887196289</v>
      </c>
      <c r="L18" s="92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90"/>
      <c r="B19" s="163" t="s">
        <v>3</v>
      </c>
      <c r="C19" s="168"/>
      <c r="D19" s="168">
        <v>-54.823600027868146</v>
      </c>
      <c r="E19" s="168">
        <v>-12.864192844263078</v>
      </c>
      <c r="F19" s="168">
        <v>-36.009911234547729</v>
      </c>
      <c r="G19" s="168">
        <v>124.54150887196289</v>
      </c>
      <c r="H19" s="177">
        <v>18.653767801476228</v>
      </c>
      <c r="I19" s="178"/>
      <c r="J19" s="178"/>
      <c r="K19" s="178"/>
      <c r="L19" s="92"/>
    </row>
    <row r="20" spans="1:38" s="83" customFormat="1" ht="12" customHeight="1">
      <c r="A20" s="90"/>
      <c r="B20" s="149"/>
      <c r="C20" s="157"/>
      <c r="D20" s="157"/>
      <c r="E20" s="157"/>
      <c r="F20" s="157"/>
      <c r="G20" s="157"/>
      <c r="H20" s="153"/>
      <c r="I20" s="154"/>
      <c r="J20" s="154"/>
      <c r="K20" s="154"/>
      <c r="L20" s="92"/>
    </row>
    <row r="21" spans="1:38" s="83" customFormat="1" ht="14.25" customHeight="1">
      <c r="A21" s="90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92"/>
      <c r="M21" s="115"/>
    </row>
    <row r="22" spans="1:38" s="83" customFormat="1">
      <c r="A22" s="90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92"/>
    </row>
    <row r="23" spans="1:38" s="83" customFormat="1">
      <c r="A23" s="90"/>
      <c r="B23" s="147"/>
      <c r="C23" s="243" t="s">
        <v>128</v>
      </c>
      <c r="D23" s="243"/>
      <c r="E23" s="243"/>
      <c r="F23" s="243"/>
      <c r="G23" s="243"/>
      <c r="H23" s="243"/>
      <c r="I23" s="243"/>
      <c r="J23" s="243"/>
      <c r="K23" s="243"/>
      <c r="L23" s="92"/>
      <c r="O23" s="110"/>
    </row>
    <row r="24" spans="1:38" s="83" customFormat="1">
      <c r="A24" s="90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92"/>
    </row>
    <row r="25" spans="1:38" s="83" customFormat="1" ht="15.75" customHeight="1">
      <c r="A25" s="210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92"/>
    </row>
    <row r="26" spans="1:38" s="83" customFormat="1">
      <c r="A26" s="210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92"/>
      <c r="O26" s="107"/>
    </row>
    <row r="27" spans="1:38" s="83" customFormat="1" ht="12" customHeight="1">
      <c r="A27" s="210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92"/>
    </row>
    <row r="28" spans="1:38" s="83" customFormat="1">
      <c r="A28" s="210"/>
      <c r="B28" s="190" t="s">
        <v>8</v>
      </c>
      <c r="C28" s="188">
        <v>10808</v>
      </c>
      <c r="D28" s="188">
        <v>12862</v>
      </c>
      <c r="E28" s="188">
        <v>19294</v>
      </c>
      <c r="F28" s="188">
        <v>14036</v>
      </c>
      <c r="G28" s="188">
        <v>2320</v>
      </c>
      <c r="H28" s="188">
        <v>18436</v>
      </c>
      <c r="I28" s="170">
        <v>694.65517241379314</v>
      </c>
      <c r="J28" s="170">
        <v>794.65517241379314</v>
      </c>
      <c r="K28" s="170">
        <v>-83.471074380165291</v>
      </c>
      <c r="L28" s="92"/>
      <c r="M28" s="114"/>
      <c r="O28" s="93"/>
      <c r="P28" s="93"/>
      <c r="Q28" s="93"/>
      <c r="R28" s="93"/>
      <c r="S28" s="93"/>
      <c r="T28" s="93"/>
    </row>
    <row r="29" spans="1:38" s="83" customFormat="1">
      <c r="A29" s="210"/>
      <c r="B29" s="190" t="s">
        <v>9</v>
      </c>
      <c r="C29" s="188">
        <v>12128</v>
      </c>
      <c r="D29" s="188">
        <v>31912</v>
      </c>
      <c r="E29" s="188">
        <v>6566</v>
      </c>
      <c r="F29" s="188">
        <v>9158</v>
      </c>
      <c r="G29" s="188">
        <v>28874</v>
      </c>
      <c r="H29" s="167">
        <v>18536</v>
      </c>
      <c r="I29" s="177">
        <v>-35.803837362332892</v>
      </c>
      <c r="J29" s="177">
        <v>64.196162637667115</v>
      </c>
      <c r="K29" s="177">
        <v>215.28718060711944</v>
      </c>
      <c r="L29" s="92"/>
      <c r="M29" s="114"/>
      <c r="O29" s="93"/>
      <c r="P29" s="93"/>
      <c r="Q29" s="93"/>
      <c r="R29" s="93"/>
      <c r="S29" s="93"/>
      <c r="T29" s="93"/>
    </row>
    <row r="30" spans="1:38" s="83" customFormat="1">
      <c r="A30" s="210"/>
      <c r="B30" s="190" t="s">
        <v>10</v>
      </c>
      <c r="C30" s="188">
        <v>530</v>
      </c>
      <c r="D30" s="188">
        <v>7607</v>
      </c>
      <c r="E30" s="188">
        <v>30029</v>
      </c>
      <c r="F30" s="188">
        <v>13574</v>
      </c>
      <c r="G30" s="188">
        <v>10370</v>
      </c>
      <c r="H30" s="188"/>
      <c r="I30" s="188"/>
      <c r="J30" s="188"/>
      <c r="K30" s="188"/>
      <c r="L30" s="92"/>
      <c r="M30" s="114"/>
      <c r="O30" s="93"/>
      <c r="P30" s="93"/>
      <c r="Q30" s="93"/>
      <c r="R30" s="93"/>
      <c r="S30" s="93"/>
      <c r="T30" s="93"/>
    </row>
    <row r="31" spans="1:38" s="83" customFormat="1">
      <c r="A31" s="210"/>
      <c r="B31" s="190" t="s">
        <v>11</v>
      </c>
      <c r="C31" s="188">
        <v>15133</v>
      </c>
      <c r="D31" s="188">
        <v>37454</v>
      </c>
      <c r="E31" s="188">
        <v>14830</v>
      </c>
      <c r="F31" s="188">
        <v>15737</v>
      </c>
      <c r="G31" s="188">
        <v>9771</v>
      </c>
      <c r="H31" s="188"/>
      <c r="I31" s="188"/>
      <c r="J31" s="188"/>
      <c r="K31" s="188"/>
      <c r="L31" s="92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210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92"/>
    </row>
    <row r="33" spans="1:38" s="83" customFormat="1">
      <c r="A33" s="210"/>
      <c r="B33" s="163" t="s">
        <v>4</v>
      </c>
      <c r="C33" s="166">
        <v>22936</v>
      </c>
      <c r="D33" s="166">
        <v>44774</v>
      </c>
      <c r="E33" s="166">
        <v>25860</v>
      </c>
      <c r="F33" s="166">
        <v>23194</v>
      </c>
      <c r="G33" s="166">
        <v>31194</v>
      </c>
      <c r="H33" s="167">
        <v>36972</v>
      </c>
      <c r="I33" s="200">
        <v>18.522792844777847</v>
      </c>
      <c r="J33" s="177">
        <v>118.52279284477785</v>
      </c>
      <c r="K33" s="177">
        <v>34.4916788824696</v>
      </c>
      <c r="L33" s="92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210"/>
      <c r="B34" s="163" t="s">
        <v>3</v>
      </c>
      <c r="C34" s="168"/>
      <c r="D34" s="168">
        <v>95.212765957446805</v>
      </c>
      <c r="E34" s="168">
        <v>-42.243266181265916</v>
      </c>
      <c r="F34" s="168">
        <v>-10.309358081979891</v>
      </c>
      <c r="G34" s="168">
        <v>34.4916788824696</v>
      </c>
      <c r="H34" s="177">
        <v>18.522792844777847</v>
      </c>
      <c r="I34" s="178"/>
      <c r="J34" s="178"/>
      <c r="K34" s="178"/>
      <c r="L34" s="92"/>
    </row>
    <row r="35" spans="1:38" s="57" customFormat="1">
      <c r="A35" s="211"/>
      <c r="B35" s="187"/>
      <c r="C35" s="204"/>
      <c r="D35" s="204"/>
      <c r="E35" s="204"/>
      <c r="F35" s="205"/>
      <c r="G35" s="205"/>
      <c r="H35" s="205"/>
      <c r="I35" s="206"/>
      <c r="J35" s="206"/>
      <c r="K35" s="187"/>
      <c r="L35" s="77"/>
      <c r="M35" s="72"/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58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77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90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92"/>
    </row>
    <row r="38" spans="1:38" s="83" customFormat="1">
      <c r="A38" s="90"/>
      <c r="B38" s="147"/>
      <c r="C38" s="243" t="s">
        <v>127</v>
      </c>
      <c r="D38" s="243"/>
      <c r="E38" s="243"/>
      <c r="F38" s="243"/>
      <c r="G38" s="243"/>
      <c r="H38" s="243"/>
      <c r="I38" s="243"/>
      <c r="J38" s="243"/>
      <c r="K38" s="243"/>
      <c r="L38" s="92"/>
      <c r="O38" s="110"/>
    </row>
    <row r="39" spans="1:38" s="83" customFormat="1">
      <c r="A39" s="90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92"/>
    </row>
    <row r="40" spans="1:38" s="83" customFormat="1" ht="15.75" customHeight="1">
      <c r="A40" s="90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92"/>
    </row>
    <row r="41" spans="1:38" s="83" customFormat="1">
      <c r="A41" s="90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92"/>
      <c r="O41" s="107"/>
    </row>
    <row r="42" spans="1:38" s="83" customFormat="1" ht="12" customHeight="1">
      <c r="A42" s="90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92"/>
    </row>
    <row r="43" spans="1:38" s="83" customFormat="1">
      <c r="A43" s="90"/>
      <c r="B43" s="190" t="s">
        <v>8</v>
      </c>
      <c r="C43" s="188">
        <v>83412</v>
      </c>
      <c r="D43" s="188">
        <v>33489</v>
      </c>
      <c r="E43" s="188">
        <v>35595</v>
      </c>
      <c r="F43" s="188">
        <v>23189</v>
      </c>
      <c r="G43" s="188">
        <v>1149</v>
      </c>
      <c r="H43" s="188">
        <v>7161</v>
      </c>
      <c r="I43" s="170">
        <v>523.23759791122711</v>
      </c>
      <c r="J43" s="170">
        <v>623.23759791122711</v>
      </c>
      <c r="K43" s="170">
        <v>-95.045064470222954</v>
      </c>
      <c r="L43" s="92"/>
      <c r="M43" s="114"/>
      <c r="O43" s="93"/>
      <c r="P43" s="93"/>
      <c r="Q43" s="93"/>
      <c r="R43" s="93"/>
      <c r="S43" s="93"/>
      <c r="T43" s="93"/>
    </row>
    <row r="44" spans="1:38" s="83" customFormat="1">
      <c r="A44" s="90"/>
      <c r="B44" s="190" t="s">
        <v>9</v>
      </c>
      <c r="C44" s="188">
        <v>80245</v>
      </c>
      <c r="D44" s="188">
        <v>6033</v>
      </c>
      <c r="E44" s="188">
        <v>11997</v>
      </c>
      <c r="F44" s="188">
        <v>619</v>
      </c>
      <c r="G44" s="188">
        <v>73196</v>
      </c>
      <c r="H44" s="167">
        <v>81093</v>
      </c>
      <c r="I44" s="177">
        <v>10.788840920268861</v>
      </c>
      <c r="J44" s="177">
        <v>110.78884092026885</v>
      </c>
      <c r="K44" s="177">
        <v>11724.878836833603</v>
      </c>
      <c r="L44" s="92"/>
      <c r="M44" s="114"/>
      <c r="O44" s="93"/>
      <c r="P44" s="93"/>
      <c r="Q44" s="93"/>
      <c r="R44" s="93"/>
      <c r="S44" s="93"/>
      <c r="T44" s="93"/>
    </row>
    <row r="45" spans="1:38" s="83" customFormat="1">
      <c r="A45" s="90"/>
      <c r="B45" s="190" t="s">
        <v>10</v>
      </c>
      <c r="C45" s="188">
        <v>704</v>
      </c>
      <c r="D45" s="188">
        <v>7086</v>
      </c>
      <c r="E45" s="188">
        <v>7090</v>
      </c>
      <c r="F45" s="188">
        <v>3580</v>
      </c>
      <c r="G45" s="188">
        <v>3167</v>
      </c>
      <c r="H45" s="188"/>
      <c r="I45" s="188"/>
      <c r="J45" s="188"/>
      <c r="K45" s="188"/>
      <c r="L45" s="92"/>
      <c r="M45" s="114"/>
      <c r="O45" s="93"/>
      <c r="P45" s="93"/>
      <c r="Q45" s="93"/>
      <c r="R45" s="93"/>
      <c r="S45" s="93"/>
      <c r="T45" s="93"/>
    </row>
    <row r="46" spans="1:38" s="83" customFormat="1">
      <c r="A46" s="90"/>
      <c r="B46" s="190" t="s">
        <v>11</v>
      </c>
      <c r="C46" s="188">
        <v>7347</v>
      </c>
      <c r="D46" s="188">
        <v>2636</v>
      </c>
      <c r="E46" s="188">
        <v>11900</v>
      </c>
      <c r="F46" s="188">
        <v>4656</v>
      </c>
      <c r="G46" s="188">
        <v>2599</v>
      </c>
      <c r="H46" s="188"/>
      <c r="I46" s="188"/>
      <c r="J46" s="188"/>
      <c r="K46" s="188"/>
      <c r="L46" s="92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90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92"/>
    </row>
    <row r="48" spans="1:38" s="83" customFormat="1">
      <c r="A48" s="90"/>
      <c r="B48" s="163" t="s">
        <v>4</v>
      </c>
      <c r="C48" s="166">
        <v>163657</v>
      </c>
      <c r="D48" s="166">
        <v>39522</v>
      </c>
      <c r="E48" s="166">
        <v>47592</v>
      </c>
      <c r="F48" s="166">
        <v>23808</v>
      </c>
      <c r="G48" s="166">
        <v>74345</v>
      </c>
      <c r="H48" s="167">
        <v>88254</v>
      </c>
      <c r="I48" s="200">
        <v>18.708722846190049</v>
      </c>
      <c r="J48" s="177">
        <v>118.70872284619006</v>
      </c>
      <c r="K48" s="177">
        <v>212.26898521505376</v>
      </c>
      <c r="L48" s="92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90"/>
      <c r="B49" s="163" t="s">
        <v>3</v>
      </c>
      <c r="C49" s="168"/>
      <c r="D49" s="168">
        <v>-75.850712160188678</v>
      </c>
      <c r="E49" s="168">
        <v>20.419007135266433</v>
      </c>
      <c r="F49" s="168">
        <v>-49.974785678265256</v>
      </c>
      <c r="G49" s="168">
        <v>212.26898521505376</v>
      </c>
      <c r="H49" s="177">
        <v>18.708722846190049</v>
      </c>
      <c r="I49" s="178"/>
      <c r="J49" s="178"/>
      <c r="K49" s="178"/>
      <c r="L49" s="92"/>
    </row>
    <row r="50" spans="1:27" s="57" customFormat="1">
      <c r="A50" s="58"/>
      <c r="B50" s="187"/>
      <c r="C50" s="204"/>
      <c r="D50" s="204"/>
      <c r="E50" s="204"/>
      <c r="F50" s="205"/>
      <c r="G50" s="205"/>
      <c r="H50" s="205"/>
      <c r="I50" s="206"/>
      <c r="J50" s="206"/>
      <c r="K50" s="187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68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78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/>
      <c r="C54" s="63"/>
      <c r="D54" s="63"/>
      <c r="E54" s="63"/>
      <c r="F54" s="63"/>
      <c r="G54" s="63"/>
    </row>
    <row r="55" spans="1:27" s="54" customFormat="1">
      <c r="B55" s="63"/>
      <c r="C55" s="63"/>
      <c r="D55" s="63"/>
      <c r="E55" s="63"/>
      <c r="F55" s="63"/>
      <c r="G55" s="63"/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/>
      <c r="C60" s="113"/>
      <c r="D60" s="112"/>
    </row>
    <row r="61" spans="1:27" s="83" customFormat="1">
      <c r="B61" s="109"/>
      <c r="C61" s="113"/>
      <c r="D61" s="112"/>
    </row>
    <row r="62" spans="1:27" s="83" customFormat="1">
      <c r="B62" s="109"/>
      <c r="C62" s="113"/>
      <c r="D62" s="112"/>
    </row>
    <row r="63" spans="1:27" s="83" customFormat="1">
      <c r="B63" s="109"/>
      <c r="C63" s="113"/>
      <c r="D63" s="112"/>
    </row>
    <row r="64" spans="1:27" s="83" customFormat="1">
      <c r="B64" s="109"/>
      <c r="C64" s="113"/>
      <c r="D64" s="112"/>
    </row>
    <row r="65" spans="2:5" s="83" customFormat="1">
      <c r="B65" s="109"/>
      <c r="C65" s="113"/>
      <c r="D65" s="112"/>
    </row>
    <row r="66" spans="2:5" s="83" customFormat="1">
      <c r="B66" s="109"/>
      <c r="C66" s="113"/>
      <c r="D66" s="112"/>
    </row>
    <row r="67" spans="2:5" s="83" customFormat="1">
      <c r="B67" s="109"/>
      <c r="C67" s="113"/>
      <c r="D67" s="112"/>
      <c r="E67" s="106"/>
    </row>
    <row r="68" spans="2:5" s="83" customFormat="1">
      <c r="B68" s="109"/>
      <c r="C68" s="113"/>
      <c r="D68" s="112"/>
      <c r="E68" s="106"/>
    </row>
    <row r="69" spans="2:5" s="83" customFormat="1">
      <c r="B69" s="109"/>
      <c r="C69" s="113"/>
      <c r="D69" s="112"/>
      <c r="E69" s="106"/>
    </row>
    <row r="70" spans="2:5" s="83" customFormat="1">
      <c r="B70" s="109"/>
      <c r="C70" s="113"/>
      <c r="D70" s="112"/>
      <c r="E70" s="106"/>
    </row>
    <row r="71" spans="2:5" s="83" customFormat="1">
      <c r="B71" s="109"/>
      <c r="C71" s="113"/>
      <c r="D71" s="112"/>
      <c r="E71" s="106"/>
    </row>
    <row r="72" spans="2:5" s="83" customFormat="1">
      <c r="B72" s="109"/>
      <c r="C72" s="113"/>
      <c r="D72" s="112"/>
      <c r="E72" s="106"/>
    </row>
    <row r="73" spans="2:5" s="83" customFormat="1">
      <c r="B73" s="109"/>
      <c r="C73" s="113"/>
      <c r="D73" s="112"/>
      <c r="E73" s="106"/>
    </row>
    <row r="74" spans="2:5" s="83" customFormat="1">
      <c r="B74" s="109"/>
      <c r="C74" s="113"/>
      <c r="D74" s="112"/>
      <c r="E74" s="106"/>
    </row>
    <row r="75" spans="2:5" s="83" customFormat="1">
      <c r="B75" s="109"/>
      <c r="C75" s="113"/>
      <c r="D75" s="112"/>
      <c r="E75" s="106"/>
    </row>
    <row r="76" spans="2:5" s="83" customFormat="1">
      <c r="B76" s="109"/>
      <c r="C76" s="113"/>
      <c r="D76" s="112"/>
      <c r="E76" s="106"/>
    </row>
    <row r="77" spans="2:5" s="83" customFormat="1">
      <c r="B77" s="109"/>
      <c r="C77" s="113"/>
      <c r="D77" s="112"/>
      <c r="E77" s="106"/>
    </row>
    <row r="78" spans="2:5" s="83" customFormat="1">
      <c r="B78" s="109"/>
      <c r="C78" s="113"/>
      <c r="D78" s="112"/>
      <c r="E78" s="106"/>
    </row>
    <row r="79" spans="2:5" s="83" customFormat="1">
      <c r="B79" s="109"/>
      <c r="C79" s="113"/>
      <c r="D79" s="112"/>
      <c r="E79" s="106"/>
    </row>
    <row r="80" spans="2:5" s="83" customFormat="1">
      <c r="B80" s="109"/>
      <c r="C80" s="113"/>
      <c r="D80" s="112"/>
      <c r="E80" s="106"/>
    </row>
    <row r="81" spans="2:5" s="83" customFormat="1">
      <c r="B81" s="109"/>
      <c r="C81" s="113"/>
      <c r="D81" s="112"/>
      <c r="E81" s="106"/>
    </row>
    <row r="82" spans="2:5" s="83" customFormat="1">
      <c r="B82" s="109"/>
      <c r="C82" s="113"/>
      <c r="D82" s="112"/>
      <c r="E82" s="106"/>
    </row>
    <row r="83" spans="2:5" s="83" customFormat="1">
      <c r="B83" s="109"/>
      <c r="C83" s="113"/>
      <c r="D83" s="112"/>
      <c r="E83" s="106"/>
    </row>
    <row r="84" spans="2:5" s="83" customFormat="1">
      <c r="B84" s="109"/>
      <c r="C84" s="113"/>
      <c r="D84" s="112"/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8.28515625" style="84" customWidth="1"/>
    <col min="3" max="8" width="10.42578125" style="84" customWidth="1"/>
    <col min="9" max="10" width="11.5703125" style="84" customWidth="1"/>
    <col min="11" max="11" width="11.8554687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90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180"/>
    </row>
    <row r="8" spans="1:20" s="83" customFormat="1">
      <c r="A8" s="90"/>
      <c r="B8" s="147"/>
      <c r="C8" s="243" t="s">
        <v>132</v>
      </c>
      <c r="D8" s="243"/>
      <c r="E8" s="243"/>
      <c r="F8" s="243"/>
      <c r="G8" s="243"/>
      <c r="H8" s="243"/>
      <c r="I8" s="243"/>
      <c r="J8" s="243"/>
      <c r="K8" s="243"/>
      <c r="L8" s="180"/>
      <c r="O8" s="110"/>
    </row>
    <row r="9" spans="1:20" s="83" customFormat="1">
      <c r="A9" s="90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180"/>
    </row>
    <row r="10" spans="1:20" s="83" customFormat="1" ht="15.75" customHeight="1">
      <c r="A10" s="90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180"/>
    </row>
    <row r="11" spans="1:20" s="83" customFormat="1">
      <c r="A11" s="90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180"/>
      <c r="O11" s="107"/>
    </row>
    <row r="12" spans="1:20" s="83" customFormat="1" ht="12" customHeight="1">
      <c r="A12" s="90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180"/>
    </row>
    <row r="13" spans="1:20" s="83" customFormat="1">
      <c r="A13" s="90"/>
      <c r="B13" s="190" t="s">
        <v>8</v>
      </c>
      <c r="C13" s="188">
        <v>27257</v>
      </c>
      <c r="D13" s="188">
        <v>3401</v>
      </c>
      <c r="E13" s="188">
        <v>1200</v>
      </c>
      <c r="F13" s="188">
        <v>6637</v>
      </c>
      <c r="G13" s="188">
        <v>4946</v>
      </c>
      <c r="H13" s="188">
        <v>5055</v>
      </c>
      <c r="I13" s="170">
        <v>2.2038010513546258</v>
      </c>
      <c r="J13" s="170">
        <v>102.20380105135463</v>
      </c>
      <c r="K13" s="170">
        <v>-25.478378785595901</v>
      </c>
      <c r="L13" s="180"/>
      <c r="M13" s="114"/>
      <c r="O13" s="93"/>
      <c r="P13" s="93"/>
      <c r="Q13" s="93"/>
      <c r="R13" s="93"/>
      <c r="S13" s="93"/>
      <c r="T13" s="93"/>
    </row>
    <row r="14" spans="1:20" s="83" customFormat="1">
      <c r="A14" s="90"/>
      <c r="B14" s="190" t="s">
        <v>9</v>
      </c>
      <c r="C14" s="188">
        <v>4693</v>
      </c>
      <c r="D14" s="188">
        <v>1679</v>
      </c>
      <c r="E14" s="188">
        <v>13251</v>
      </c>
      <c r="F14" s="188">
        <v>6273</v>
      </c>
      <c r="G14" s="188">
        <v>9817</v>
      </c>
      <c r="H14" s="167">
        <v>4581</v>
      </c>
      <c r="I14" s="177">
        <v>-53.336049709687281</v>
      </c>
      <c r="J14" s="177">
        <v>46.663950290312719</v>
      </c>
      <c r="K14" s="177">
        <v>56.496094372708441</v>
      </c>
      <c r="L14" s="180"/>
      <c r="M14" s="114"/>
      <c r="O14" s="93"/>
      <c r="P14" s="93"/>
      <c r="Q14" s="93"/>
      <c r="R14" s="93"/>
      <c r="S14" s="93"/>
      <c r="T14" s="93"/>
    </row>
    <row r="15" spans="1:20" s="83" customFormat="1">
      <c r="A15" s="90"/>
      <c r="B15" s="190" t="s">
        <v>10</v>
      </c>
      <c r="C15" s="188">
        <v>3206</v>
      </c>
      <c r="D15" s="188">
        <v>2247</v>
      </c>
      <c r="E15" s="188">
        <v>2498</v>
      </c>
      <c r="F15" s="188">
        <v>5591</v>
      </c>
      <c r="G15" s="188">
        <v>9371</v>
      </c>
      <c r="H15" s="188"/>
      <c r="I15" s="188"/>
      <c r="J15" s="188"/>
      <c r="K15" s="188"/>
      <c r="L15" s="180"/>
      <c r="M15" s="114"/>
      <c r="O15" s="93"/>
      <c r="P15" s="93"/>
      <c r="Q15" s="93"/>
      <c r="R15" s="93"/>
      <c r="S15" s="93"/>
      <c r="T15" s="93"/>
    </row>
    <row r="16" spans="1:20" s="83" customFormat="1">
      <c r="A16" s="90"/>
      <c r="B16" s="190" t="s">
        <v>11</v>
      </c>
      <c r="C16" s="188">
        <v>5697</v>
      </c>
      <c r="D16" s="188">
        <v>6223</v>
      </c>
      <c r="E16" s="188">
        <v>5570</v>
      </c>
      <c r="F16" s="188">
        <v>5511</v>
      </c>
      <c r="G16" s="188">
        <v>7492</v>
      </c>
      <c r="H16" s="188"/>
      <c r="I16" s="188"/>
      <c r="J16" s="188"/>
      <c r="K16" s="188"/>
      <c r="L16" s="180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90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180"/>
    </row>
    <row r="18" spans="1:38" s="83" customFormat="1">
      <c r="A18" s="90"/>
      <c r="B18" s="163" t="s">
        <v>4</v>
      </c>
      <c r="C18" s="166">
        <v>31950</v>
      </c>
      <c r="D18" s="166">
        <v>5080</v>
      </c>
      <c r="E18" s="166">
        <v>14451</v>
      </c>
      <c r="F18" s="166">
        <v>12910</v>
      </c>
      <c r="G18" s="166">
        <v>14763</v>
      </c>
      <c r="H18" s="167">
        <v>9636</v>
      </c>
      <c r="I18" s="200">
        <v>-34.728713676082101</v>
      </c>
      <c r="J18" s="177">
        <v>65.271286323917906</v>
      </c>
      <c r="K18" s="177">
        <v>14.353214562354765</v>
      </c>
      <c r="L18" s="180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90"/>
      <c r="B19" s="163" t="s">
        <v>3</v>
      </c>
      <c r="C19" s="168"/>
      <c r="D19" s="168">
        <v>-84.100156494522693</v>
      </c>
      <c r="E19" s="168">
        <v>184.46850393700788</v>
      </c>
      <c r="F19" s="168">
        <v>-10.663621894678565</v>
      </c>
      <c r="G19" s="168">
        <v>14.353214562354765</v>
      </c>
      <c r="H19" s="177">
        <v>-34.728713676082101</v>
      </c>
      <c r="I19" s="178"/>
      <c r="J19" s="178"/>
      <c r="K19" s="178"/>
      <c r="L19" s="180"/>
    </row>
    <row r="20" spans="1:38" s="83" customFormat="1" ht="12" customHeight="1">
      <c r="A20" s="90"/>
      <c r="B20" s="149"/>
      <c r="C20" s="157"/>
      <c r="D20" s="157"/>
      <c r="E20" s="157"/>
      <c r="F20" s="157"/>
      <c r="G20" s="157"/>
      <c r="H20" s="153"/>
      <c r="I20" s="154"/>
      <c r="J20" s="154"/>
      <c r="K20" s="154"/>
      <c r="L20" s="180"/>
    </row>
    <row r="21" spans="1:38" s="83" customFormat="1" ht="14.25" customHeight="1">
      <c r="A21" s="90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180"/>
      <c r="M21" s="115"/>
    </row>
    <row r="22" spans="1:38" s="83" customFormat="1">
      <c r="A22" s="90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180"/>
    </row>
    <row r="23" spans="1:38" s="83" customFormat="1">
      <c r="A23" s="90"/>
      <c r="B23" s="147"/>
      <c r="C23" s="243" t="s">
        <v>131</v>
      </c>
      <c r="D23" s="243"/>
      <c r="E23" s="243"/>
      <c r="F23" s="243"/>
      <c r="G23" s="243"/>
      <c r="H23" s="243"/>
      <c r="I23" s="243"/>
      <c r="J23" s="243"/>
      <c r="K23" s="243"/>
      <c r="L23" s="180"/>
      <c r="O23" s="110"/>
    </row>
    <row r="24" spans="1:38" s="83" customFormat="1">
      <c r="A24" s="90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180"/>
    </row>
    <row r="25" spans="1:38" s="83" customFormat="1" ht="15.75" customHeight="1">
      <c r="A25" s="90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180"/>
    </row>
    <row r="26" spans="1:38" s="83" customFormat="1">
      <c r="A26" s="90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180"/>
      <c r="O26" s="107"/>
    </row>
    <row r="27" spans="1:38" s="83" customFormat="1" ht="12" customHeight="1">
      <c r="A27" s="90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180"/>
    </row>
    <row r="28" spans="1:38" s="83" customFormat="1">
      <c r="A28" s="90"/>
      <c r="B28" s="190" t="s">
        <v>8</v>
      </c>
      <c r="C28" s="188">
        <v>1694</v>
      </c>
      <c r="D28" s="188">
        <v>1026</v>
      </c>
      <c r="E28" s="188">
        <v>0</v>
      </c>
      <c r="F28" s="188">
        <v>1489</v>
      </c>
      <c r="G28" s="188">
        <v>128</v>
      </c>
      <c r="H28" s="188">
        <v>1464</v>
      </c>
      <c r="I28" s="170">
        <v>1043.75</v>
      </c>
      <c r="J28" s="170">
        <v>1143.75</v>
      </c>
      <c r="K28" s="170">
        <v>-91.403626595030218</v>
      </c>
      <c r="L28" s="180"/>
      <c r="M28" s="114"/>
      <c r="O28" s="93"/>
      <c r="P28" s="93"/>
      <c r="Q28" s="93"/>
      <c r="R28" s="93"/>
      <c r="S28" s="93"/>
      <c r="T28" s="93"/>
    </row>
    <row r="29" spans="1:38" s="83" customFormat="1">
      <c r="A29" s="90"/>
      <c r="B29" s="190" t="s">
        <v>9</v>
      </c>
      <c r="C29" s="188">
        <v>418</v>
      </c>
      <c r="D29" s="188">
        <v>900</v>
      </c>
      <c r="E29" s="188">
        <v>11321</v>
      </c>
      <c r="F29" s="188">
        <v>373</v>
      </c>
      <c r="G29" s="188">
        <v>1807</v>
      </c>
      <c r="H29" s="167">
        <v>2400</v>
      </c>
      <c r="I29" s="177">
        <v>32.816823464305479</v>
      </c>
      <c r="J29" s="177">
        <v>132.81682346430549</v>
      </c>
      <c r="K29" s="177">
        <v>384.45040214477217</v>
      </c>
      <c r="L29" s="180"/>
      <c r="M29" s="114"/>
      <c r="O29" s="93"/>
      <c r="P29" s="93"/>
      <c r="Q29" s="93"/>
      <c r="R29" s="93"/>
      <c r="S29" s="93"/>
      <c r="T29" s="93"/>
    </row>
    <row r="30" spans="1:38" s="83" customFormat="1">
      <c r="A30" s="90"/>
      <c r="B30" s="190" t="s">
        <v>10</v>
      </c>
      <c r="C30" s="188">
        <v>1100</v>
      </c>
      <c r="D30" s="188">
        <v>385</v>
      </c>
      <c r="E30" s="188">
        <v>441</v>
      </c>
      <c r="F30" s="188">
        <v>1426</v>
      </c>
      <c r="G30" s="188">
        <v>7086</v>
      </c>
      <c r="H30" s="188"/>
      <c r="I30" s="188"/>
      <c r="J30" s="188"/>
      <c r="K30" s="188"/>
      <c r="L30" s="180"/>
      <c r="M30" s="114"/>
      <c r="O30" s="93"/>
      <c r="P30" s="93"/>
      <c r="Q30" s="93"/>
      <c r="R30" s="93"/>
      <c r="S30" s="93"/>
      <c r="T30" s="93"/>
    </row>
    <row r="31" spans="1:38" s="83" customFormat="1">
      <c r="A31" s="90"/>
      <c r="B31" s="190" t="s">
        <v>11</v>
      </c>
      <c r="C31" s="188">
        <v>370</v>
      </c>
      <c r="D31" s="188">
        <v>2499</v>
      </c>
      <c r="E31" s="188">
        <v>1584</v>
      </c>
      <c r="F31" s="188">
        <v>569</v>
      </c>
      <c r="G31" s="188">
        <v>5103</v>
      </c>
      <c r="H31" s="188"/>
      <c r="I31" s="188"/>
      <c r="J31" s="188"/>
      <c r="K31" s="188"/>
      <c r="L31" s="180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90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180"/>
    </row>
    <row r="33" spans="1:38" s="83" customFormat="1">
      <c r="A33" s="90"/>
      <c r="B33" s="163" t="s">
        <v>4</v>
      </c>
      <c r="C33" s="166">
        <v>2112</v>
      </c>
      <c r="D33" s="166">
        <v>1926</v>
      </c>
      <c r="E33" s="166">
        <v>11321</v>
      </c>
      <c r="F33" s="166">
        <v>1862</v>
      </c>
      <c r="G33" s="166">
        <v>1935</v>
      </c>
      <c r="H33" s="167">
        <v>3864</v>
      </c>
      <c r="I33" s="200">
        <v>99.689922480620169</v>
      </c>
      <c r="J33" s="177">
        <v>199.68992248062017</v>
      </c>
      <c r="K33" s="177">
        <v>3.9205155746509179</v>
      </c>
      <c r="L33" s="180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90"/>
      <c r="B34" s="163" t="s">
        <v>3</v>
      </c>
      <c r="C34" s="168"/>
      <c r="D34" s="168">
        <v>-8.8068181818181763</v>
      </c>
      <c r="E34" s="168">
        <v>487.79854620976113</v>
      </c>
      <c r="F34" s="168">
        <v>-83.552689691723344</v>
      </c>
      <c r="G34" s="168">
        <v>3.9205155746509179</v>
      </c>
      <c r="H34" s="177">
        <v>99.689922480620169</v>
      </c>
      <c r="I34" s="178"/>
      <c r="J34" s="178"/>
      <c r="K34" s="178"/>
      <c r="L34" s="180"/>
    </row>
    <row r="35" spans="1:38" s="57" customFormat="1">
      <c r="A35" s="58"/>
      <c r="B35" s="134"/>
      <c r="C35" s="135"/>
      <c r="D35" s="135"/>
      <c r="E35" s="135"/>
      <c r="F35" s="136"/>
      <c r="G35" s="136"/>
      <c r="H35" s="136"/>
      <c r="I35" s="137"/>
      <c r="J35" s="137"/>
      <c r="K35" s="134"/>
      <c r="L35" s="185"/>
      <c r="M35" s="72"/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58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185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90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180"/>
    </row>
    <row r="38" spans="1:38" s="83" customFormat="1">
      <c r="A38" s="90"/>
      <c r="B38" s="147"/>
      <c r="C38" s="243" t="s">
        <v>130</v>
      </c>
      <c r="D38" s="243"/>
      <c r="E38" s="243"/>
      <c r="F38" s="243"/>
      <c r="G38" s="243"/>
      <c r="H38" s="243"/>
      <c r="I38" s="243"/>
      <c r="J38" s="243"/>
      <c r="K38" s="243"/>
      <c r="L38" s="180"/>
      <c r="O38" s="110"/>
    </row>
    <row r="39" spans="1:38" s="83" customFormat="1">
      <c r="A39" s="90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180"/>
    </row>
    <row r="40" spans="1:38" s="83" customFormat="1" ht="15.75" customHeight="1">
      <c r="A40" s="90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180"/>
    </row>
    <row r="41" spans="1:38" s="83" customFormat="1">
      <c r="A41" s="90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180"/>
      <c r="O41" s="107"/>
    </row>
    <row r="42" spans="1:38" s="83" customFormat="1" ht="12" customHeight="1">
      <c r="A42" s="90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180"/>
    </row>
    <row r="43" spans="1:38" s="83" customFormat="1">
      <c r="A43" s="90"/>
      <c r="B43" s="190" t="s">
        <v>8</v>
      </c>
      <c r="C43" s="188">
        <v>25563</v>
      </c>
      <c r="D43" s="188">
        <v>2375</v>
      </c>
      <c r="E43" s="188">
        <v>1200</v>
      </c>
      <c r="F43" s="188">
        <v>5148</v>
      </c>
      <c r="G43" s="188">
        <v>4818</v>
      </c>
      <c r="H43" s="188">
        <v>3591</v>
      </c>
      <c r="I43" s="170">
        <v>-25.466998754669991</v>
      </c>
      <c r="J43" s="170">
        <v>74.533001245330013</v>
      </c>
      <c r="K43" s="170">
        <v>-6.4102564102564097</v>
      </c>
      <c r="L43" s="180"/>
      <c r="M43" s="114"/>
      <c r="O43" s="93"/>
      <c r="P43" s="93"/>
      <c r="Q43" s="93"/>
      <c r="R43" s="93"/>
      <c r="S43" s="93"/>
      <c r="T43" s="93"/>
    </row>
    <row r="44" spans="1:38" s="83" customFormat="1">
      <c r="A44" s="90"/>
      <c r="B44" s="190" t="s">
        <v>9</v>
      </c>
      <c r="C44" s="188">
        <v>4275</v>
      </c>
      <c r="D44" s="188">
        <v>779</v>
      </c>
      <c r="E44" s="188">
        <v>1930</v>
      </c>
      <c r="F44" s="188">
        <v>5900</v>
      </c>
      <c r="G44" s="188">
        <v>8010</v>
      </c>
      <c r="H44" s="167">
        <v>2181</v>
      </c>
      <c r="I44" s="177">
        <v>-72.771535580524343</v>
      </c>
      <c r="J44" s="177">
        <v>27.228464419475657</v>
      </c>
      <c r="K44" s="177">
        <v>35.762711864406782</v>
      </c>
      <c r="L44" s="180"/>
      <c r="M44" s="114"/>
      <c r="O44" s="93"/>
      <c r="P44" s="93"/>
      <c r="Q44" s="93"/>
      <c r="R44" s="93"/>
      <c r="S44" s="93"/>
      <c r="T44" s="93"/>
    </row>
    <row r="45" spans="1:38" s="83" customFormat="1">
      <c r="A45" s="90"/>
      <c r="B45" s="190" t="s">
        <v>10</v>
      </c>
      <c r="C45" s="188">
        <v>2106</v>
      </c>
      <c r="D45" s="188">
        <v>1862</v>
      </c>
      <c r="E45" s="188">
        <v>2057</v>
      </c>
      <c r="F45" s="188">
        <v>4165</v>
      </c>
      <c r="G45" s="188">
        <v>2285</v>
      </c>
      <c r="H45" s="188"/>
      <c r="I45" s="188"/>
      <c r="J45" s="188"/>
      <c r="K45" s="188"/>
      <c r="L45" s="180"/>
      <c r="M45" s="114"/>
      <c r="O45" s="93"/>
      <c r="P45" s="93"/>
      <c r="Q45" s="93"/>
      <c r="R45" s="93"/>
      <c r="S45" s="93"/>
      <c r="T45" s="93"/>
    </row>
    <row r="46" spans="1:38" s="83" customFormat="1">
      <c r="A46" s="90"/>
      <c r="B46" s="190" t="s">
        <v>11</v>
      </c>
      <c r="C46" s="188">
        <v>5327</v>
      </c>
      <c r="D46" s="188">
        <v>3724</v>
      </c>
      <c r="E46" s="188">
        <v>3986</v>
      </c>
      <c r="F46" s="188">
        <v>4942</v>
      </c>
      <c r="G46" s="188">
        <v>2389</v>
      </c>
      <c r="H46" s="188"/>
      <c r="I46" s="188"/>
      <c r="J46" s="188"/>
      <c r="K46" s="188"/>
      <c r="L46" s="180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90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180"/>
    </row>
    <row r="48" spans="1:38" s="83" customFormat="1">
      <c r="A48" s="90"/>
      <c r="B48" s="163" t="s">
        <v>4</v>
      </c>
      <c r="C48" s="166">
        <v>29838</v>
      </c>
      <c r="D48" s="166">
        <v>3154</v>
      </c>
      <c r="E48" s="166">
        <v>3130</v>
      </c>
      <c r="F48" s="166">
        <v>11048</v>
      </c>
      <c r="G48" s="166">
        <v>12828</v>
      </c>
      <c r="H48" s="167">
        <v>5772</v>
      </c>
      <c r="I48" s="200">
        <v>-55.004677268475213</v>
      </c>
      <c r="J48" s="177">
        <v>44.995322731524787</v>
      </c>
      <c r="K48" s="177">
        <v>16.111513396089784</v>
      </c>
      <c r="L48" s="180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90"/>
      <c r="B49" s="163" t="s">
        <v>3</v>
      </c>
      <c r="C49" s="168"/>
      <c r="D49" s="168">
        <v>-89.429586433407053</v>
      </c>
      <c r="E49" s="168">
        <v>-0.7609384908053296</v>
      </c>
      <c r="F49" s="168">
        <v>252.97124600638975</v>
      </c>
      <c r="G49" s="168">
        <v>16.111513396089784</v>
      </c>
      <c r="H49" s="177">
        <v>-55.004677268475213</v>
      </c>
      <c r="I49" s="178"/>
      <c r="J49" s="178"/>
      <c r="K49" s="178"/>
      <c r="L49" s="180"/>
    </row>
    <row r="50" spans="1:27" s="57" customFormat="1">
      <c r="A50" s="58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185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185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68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186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/>
      <c r="C54" s="63"/>
      <c r="D54" s="63"/>
      <c r="E54" s="63"/>
      <c r="F54" s="63"/>
      <c r="G54" s="63"/>
    </row>
    <row r="55" spans="1:27" s="54" customFormat="1">
      <c r="B55" s="63"/>
      <c r="C55" s="63"/>
      <c r="D55" s="63"/>
      <c r="E55" s="63"/>
      <c r="F55" s="63"/>
      <c r="G55" s="63"/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/>
      <c r="C60" s="113"/>
      <c r="D60" s="112"/>
    </row>
    <row r="61" spans="1:27" s="83" customFormat="1">
      <c r="B61" s="109"/>
      <c r="C61" s="113"/>
      <c r="D61" s="112"/>
    </row>
    <row r="62" spans="1:27" s="83" customFormat="1">
      <c r="B62" s="109"/>
      <c r="C62" s="113"/>
      <c r="D62" s="112"/>
    </row>
    <row r="63" spans="1:27" s="83" customFormat="1">
      <c r="B63" s="109"/>
      <c r="C63" s="113"/>
      <c r="D63" s="112"/>
    </row>
    <row r="64" spans="1:27" s="83" customFormat="1">
      <c r="B64" s="109"/>
      <c r="C64" s="113"/>
      <c r="D64" s="112"/>
    </row>
    <row r="65" spans="2:5" s="83" customFormat="1">
      <c r="B65" s="109"/>
      <c r="C65" s="113"/>
      <c r="D65" s="112"/>
    </row>
    <row r="66" spans="2:5" s="83" customFormat="1">
      <c r="B66" s="109"/>
      <c r="C66" s="113"/>
      <c r="D66" s="112"/>
    </row>
    <row r="67" spans="2:5" s="83" customFormat="1">
      <c r="B67" s="109"/>
      <c r="C67" s="113"/>
      <c r="D67" s="112"/>
      <c r="E67" s="106"/>
    </row>
    <row r="68" spans="2:5" s="83" customFormat="1">
      <c r="B68" s="109"/>
      <c r="C68" s="113"/>
      <c r="D68" s="112"/>
      <c r="E68" s="106"/>
    </row>
    <row r="69" spans="2:5" s="83" customFormat="1">
      <c r="B69" s="109"/>
      <c r="C69" s="113"/>
      <c r="D69" s="112"/>
      <c r="E69" s="106"/>
    </row>
    <row r="70" spans="2:5" s="83" customFormat="1">
      <c r="B70" s="109"/>
      <c r="C70" s="113"/>
      <c r="D70" s="112"/>
      <c r="E70" s="106"/>
    </row>
    <row r="71" spans="2:5" s="83" customFormat="1">
      <c r="B71" s="109"/>
      <c r="C71" s="113"/>
      <c r="D71" s="112"/>
      <c r="E71" s="106"/>
    </row>
    <row r="72" spans="2:5" s="83" customFormat="1">
      <c r="B72" s="109"/>
      <c r="C72" s="113"/>
      <c r="D72" s="112"/>
      <c r="E72" s="106"/>
    </row>
    <row r="73" spans="2:5" s="83" customFormat="1">
      <c r="B73" s="109"/>
      <c r="C73" s="113"/>
      <c r="D73" s="112"/>
      <c r="E73" s="106"/>
    </row>
    <row r="74" spans="2:5" s="83" customFormat="1">
      <c r="B74" s="109"/>
      <c r="C74" s="113"/>
      <c r="D74" s="112"/>
      <c r="E74" s="106"/>
    </row>
    <row r="75" spans="2:5" s="83" customFormat="1">
      <c r="B75" s="109"/>
      <c r="C75" s="113"/>
      <c r="D75" s="112"/>
      <c r="E75" s="106"/>
    </row>
    <row r="76" spans="2:5" s="83" customFormat="1">
      <c r="B76" s="109"/>
      <c r="C76" s="113"/>
      <c r="D76" s="112"/>
      <c r="E76" s="106"/>
    </row>
    <row r="77" spans="2:5" s="83" customFormat="1">
      <c r="B77" s="109"/>
      <c r="C77" s="113"/>
      <c r="D77" s="112"/>
      <c r="E77" s="106"/>
    </row>
    <row r="78" spans="2:5" s="83" customFormat="1">
      <c r="B78" s="109"/>
      <c r="C78" s="113"/>
      <c r="D78" s="112"/>
      <c r="E78" s="106"/>
    </row>
    <row r="79" spans="2:5" s="83" customFormat="1">
      <c r="B79" s="109"/>
      <c r="C79" s="113"/>
      <c r="D79" s="112"/>
      <c r="E79" s="106"/>
    </row>
    <row r="80" spans="2:5" s="83" customFormat="1">
      <c r="B80" s="109"/>
      <c r="C80" s="113"/>
      <c r="D80" s="112"/>
      <c r="E80" s="106"/>
    </row>
    <row r="81" spans="2:5" s="83" customFormat="1">
      <c r="B81" s="109"/>
      <c r="C81" s="113"/>
      <c r="D81" s="112"/>
      <c r="E81" s="106"/>
    </row>
    <row r="82" spans="2:5" s="83" customFormat="1">
      <c r="B82" s="109"/>
      <c r="C82" s="113"/>
      <c r="D82" s="112"/>
      <c r="E82" s="106"/>
    </row>
    <row r="83" spans="2:5" s="83" customFormat="1">
      <c r="B83" s="109"/>
      <c r="C83" s="113"/>
      <c r="D83" s="112"/>
      <c r="E83" s="106"/>
    </row>
    <row r="84" spans="2:5" s="83" customFormat="1">
      <c r="B84" s="109"/>
      <c r="C84" s="113"/>
      <c r="D84" s="112"/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8.28515625" style="84" customWidth="1"/>
    <col min="3" max="8" width="10.42578125" style="84" customWidth="1"/>
    <col min="9" max="10" width="11.42578125" style="84" customWidth="1"/>
    <col min="11" max="11" width="11.710937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192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 s="83" customFormat="1">
      <c r="A8" s="192"/>
      <c r="B8" s="147"/>
      <c r="C8" s="243" t="s">
        <v>135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 s="83" customFormat="1">
      <c r="A9" s="192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s="83" customFormat="1" ht="15.75" customHeight="1">
      <c r="A10" s="192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 s="83" customFormat="1">
      <c r="A11" s="192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s="83" customFormat="1" ht="12" customHeight="1">
      <c r="A12" s="192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 s="83" customFormat="1">
      <c r="A13" s="192"/>
      <c r="B13" s="190" t="s">
        <v>8</v>
      </c>
      <c r="C13" s="188">
        <v>7116</v>
      </c>
      <c r="D13" s="188">
        <v>25656</v>
      </c>
      <c r="E13" s="188">
        <v>3494</v>
      </c>
      <c r="F13" s="188">
        <v>5370</v>
      </c>
      <c r="G13" s="188">
        <v>3713</v>
      </c>
      <c r="H13" s="188">
        <v>6464</v>
      </c>
      <c r="I13" s="170">
        <v>74.091031510907612</v>
      </c>
      <c r="J13" s="170">
        <v>174.09103151090761</v>
      </c>
      <c r="K13" s="170">
        <v>-30.856610800744878</v>
      </c>
      <c r="L13" s="92"/>
      <c r="M13" s="114"/>
      <c r="O13" s="93"/>
      <c r="P13" s="93"/>
      <c r="Q13" s="93"/>
      <c r="R13" s="93"/>
      <c r="S13" s="93"/>
      <c r="T13" s="93"/>
    </row>
    <row r="14" spans="1:20" s="83" customFormat="1">
      <c r="A14" s="192"/>
      <c r="B14" s="190" t="s">
        <v>9</v>
      </c>
      <c r="C14" s="188">
        <v>5071</v>
      </c>
      <c r="D14" s="188">
        <v>5275</v>
      </c>
      <c r="E14" s="188">
        <v>4596</v>
      </c>
      <c r="F14" s="188">
        <v>11146</v>
      </c>
      <c r="G14" s="188">
        <v>7465</v>
      </c>
      <c r="H14" s="167">
        <v>6696</v>
      </c>
      <c r="I14" s="177">
        <v>-10.301406563965166</v>
      </c>
      <c r="J14" s="177">
        <v>89.698593436034841</v>
      </c>
      <c r="K14" s="177">
        <v>-33.02530055625337</v>
      </c>
      <c r="L14" s="92"/>
      <c r="M14" s="114"/>
      <c r="O14" s="93"/>
      <c r="P14" s="93"/>
      <c r="Q14" s="93"/>
      <c r="R14" s="93"/>
      <c r="S14" s="93"/>
      <c r="T14" s="93"/>
    </row>
    <row r="15" spans="1:20" s="83" customFormat="1">
      <c r="A15" s="192"/>
      <c r="B15" s="190" t="s">
        <v>10</v>
      </c>
      <c r="C15" s="188">
        <v>3365</v>
      </c>
      <c r="D15" s="188">
        <v>1824</v>
      </c>
      <c r="E15" s="188">
        <v>2071</v>
      </c>
      <c r="F15" s="188">
        <v>7090</v>
      </c>
      <c r="G15" s="188">
        <v>5031</v>
      </c>
      <c r="H15" s="188"/>
      <c r="I15" s="188"/>
      <c r="J15" s="188"/>
      <c r="K15" s="188"/>
      <c r="L15" s="92"/>
      <c r="M15" s="114"/>
      <c r="O15" s="93"/>
      <c r="P15" s="93"/>
      <c r="Q15" s="93"/>
      <c r="R15" s="93"/>
      <c r="S15" s="93"/>
      <c r="T15" s="93"/>
    </row>
    <row r="16" spans="1:20" s="83" customFormat="1">
      <c r="A16" s="192"/>
      <c r="B16" s="190" t="s">
        <v>11</v>
      </c>
      <c r="C16" s="188">
        <v>4256</v>
      </c>
      <c r="D16" s="188">
        <v>6682</v>
      </c>
      <c r="E16" s="188">
        <v>5448</v>
      </c>
      <c r="F16" s="188">
        <v>6589</v>
      </c>
      <c r="G16" s="188">
        <v>2720</v>
      </c>
      <c r="H16" s="188"/>
      <c r="I16" s="188"/>
      <c r="J16" s="188"/>
      <c r="K16" s="188"/>
      <c r="L16" s="92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192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92"/>
    </row>
    <row r="18" spans="1:38" s="83" customFormat="1">
      <c r="A18" s="192"/>
      <c r="B18" s="163" t="s">
        <v>4</v>
      </c>
      <c r="C18" s="166">
        <v>12187</v>
      </c>
      <c r="D18" s="166">
        <v>30931</v>
      </c>
      <c r="E18" s="166">
        <v>8090</v>
      </c>
      <c r="F18" s="166">
        <v>16516</v>
      </c>
      <c r="G18" s="166">
        <v>11178</v>
      </c>
      <c r="H18" s="167">
        <v>13160</v>
      </c>
      <c r="I18" s="200">
        <v>17.731257827876192</v>
      </c>
      <c r="J18" s="177">
        <v>117.73125782787619</v>
      </c>
      <c r="K18" s="177">
        <v>-32.320174376362317</v>
      </c>
      <c r="L18" s="92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192"/>
      <c r="B19" s="163" t="s">
        <v>3</v>
      </c>
      <c r="C19" s="168"/>
      <c r="D19" s="168">
        <v>153.80323295314682</v>
      </c>
      <c r="E19" s="168">
        <v>-73.845009860657584</v>
      </c>
      <c r="F19" s="168">
        <v>104.15327564894935</v>
      </c>
      <c r="G19" s="168">
        <v>-32.320174376362317</v>
      </c>
      <c r="H19" s="177">
        <v>17.731257827876192</v>
      </c>
      <c r="I19" s="178"/>
      <c r="J19" s="178"/>
      <c r="K19" s="178"/>
      <c r="L19" s="92"/>
    </row>
    <row r="20" spans="1:38" s="83" customFormat="1" ht="12" customHeight="1">
      <c r="A20" s="192"/>
      <c r="B20" s="149"/>
      <c r="C20" s="157"/>
      <c r="D20" s="157"/>
      <c r="E20" s="157"/>
      <c r="F20" s="157"/>
      <c r="G20" s="157"/>
      <c r="H20" s="153"/>
      <c r="I20" s="154"/>
      <c r="J20" s="154"/>
      <c r="K20" s="154"/>
      <c r="L20" s="92"/>
    </row>
    <row r="21" spans="1:38" s="83" customFormat="1" ht="14.25" customHeight="1">
      <c r="A21" s="192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92"/>
      <c r="M21" s="115"/>
    </row>
    <row r="22" spans="1:38" s="83" customFormat="1">
      <c r="A22" s="192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92"/>
    </row>
    <row r="23" spans="1:38" s="83" customFormat="1">
      <c r="A23" s="192"/>
      <c r="B23" s="147"/>
      <c r="C23" s="243" t="s">
        <v>134</v>
      </c>
      <c r="D23" s="243"/>
      <c r="E23" s="243"/>
      <c r="F23" s="243"/>
      <c r="G23" s="243"/>
      <c r="H23" s="243"/>
      <c r="I23" s="243"/>
      <c r="J23" s="243"/>
      <c r="K23" s="243"/>
      <c r="L23" s="92"/>
      <c r="O23" s="110"/>
    </row>
    <row r="24" spans="1:38" s="83" customFormat="1">
      <c r="A24" s="192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92"/>
    </row>
    <row r="25" spans="1:38" s="83" customFormat="1" ht="15.75" customHeight="1">
      <c r="A25" s="192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92"/>
    </row>
    <row r="26" spans="1:38" s="83" customFormat="1">
      <c r="A26" s="192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92"/>
      <c r="O26" s="107"/>
    </row>
    <row r="27" spans="1:38" s="83" customFormat="1" ht="12" customHeight="1">
      <c r="A27" s="192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92"/>
    </row>
    <row r="28" spans="1:38" s="83" customFormat="1">
      <c r="A28" s="192"/>
      <c r="B28" s="190" t="s">
        <v>8</v>
      </c>
      <c r="C28" s="188">
        <v>3097</v>
      </c>
      <c r="D28" s="188">
        <v>7262</v>
      </c>
      <c r="E28" s="188">
        <v>2272</v>
      </c>
      <c r="F28" s="188">
        <v>2581</v>
      </c>
      <c r="G28" s="188">
        <v>1669</v>
      </c>
      <c r="H28" s="188">
        <v>3850</v>
      </c>
      <c r="I28" s="170">
        <v>130.67705212702219</v>
      </c>
      <c r="J28" s="170">
        <v>230.67705212702219</v>
      </c>
      <c r="K28" s="170">
        <v>-35.335141418055017</v>
      </c>
      <c r="L28" s="92"/>
      <c r="M28" s="114"/>
      <c r="O28" s="93"/>
      <c r="P28" s="93"/>
      <c r="Q28" s="93"/>
      <c r="R28" s="93"/>
      <c r="S28" s="93"/>
      <c r="T28" s="93"/>
    </row>
    <row r="29" spans="1:38" s="83" customFormat="1">
      <c r="A29" s="192"/>
      <c r="B29" s="190" t="s">
        <v>9</v>
      </c>
      <c r="C29" s="188">
        <v>1531</v>
      </c>
      <c r="D29" s="188">
        <v>2511</v>
      </c>
      <c r="E29" s="188">
        <v>3196</v>
      </c>
      <c r="F29" s="188">
        <v>4480</v>
      </c>
      <c r="G29" s="188">
        <v>2914</v>
      </c>
      <c r="H29" s="167">
        <v>5967</v>
      </c>
      <c r="I29" s="177">
        <v>104.7700754975978</v>
      </c>
      <c r="J29" s="177">
        <v>204.77007549759782</v>
      </c>
      <c r="K29" s="177">
        <v>-34.955357142857146</v>
      </c>
      <c r="L29" s="92"/>
      <c r="M29" s="114"/>
      <c r="O29" s="93"/>
      <c r="P29" s="93"/>
      <c r="Q29" s="93"/>
      <c r="R29" s="93"/>
      <c r="S29" s="93"/>
      <c r="T29" s="93"/>
    </row>
    <row r="30" spans="1:38" s="83" customFormat="1">
      <c r="A30" s="192"/>
      <c r="B30" s="190" t="s">
        <v>10</v>
      </c>
      <c r="C30" s="188">
        <v>2694</v>
      </c>
      <c r="D30" s="188">
        <v>771</v>
      </c>
      <c r="E30" s="188">
        <v>1675</v>
      </c>
      <c r="F30" s="188">
        <v>6114</v>
      </c>
      <c r="G30" s="188">
        <v>3379</v>
      </c>
      <c r="H30" s="188"/>
      <c r="I30" s="188"/>
      <c r="J30" s="188"/>
      <c r="K30" s="188"/>
      <c r="L30" s="92"/>
      <c r="M30" s="114"/>
      <c r="O30" s="93"/>
      <c r="P30" s="93"/>
      <c r="Q30" s="93"/>
      <c r="R30" s="93"/>
      <c r="S30" s="93"/>
      <c r="T30" s="93"/>
    </row>
    <row r="31" spans="1:38" s="83" customFormat="1">
      <c r="A31" s="192"/>
      <c r="B31" s="190" t="s">
        <v>11</v>
      </c>
      <c r="C31" s="188">
        <v>1714</v>
      </c>
      <c r="D31" s="188">
        <v>3204</v>
      </c>
      <c r="E31" s="188">
        <v>3945</v>
      </c>
      <c r="F31" s="188">
        <v>808</v>
      </c>
      <c r="G31" s="188">
        <v>1632</v>
      </c>
      <c r="H31" s="188"/>
      <c r="I31" s="188"/>
      <c r="J31" s="188"/>
      <c r="K31" s="188"/>
      <c r="L31" s="92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192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92"/>
    </row>
    <row r="33" spans="1:38" s="83" customFormat="1">
      <c r="A33" s="192"/>
      <c r="B33" s="163" t="s">
        <v>4</v>
      </c>
      <c r="C33" s="166">
        <v>4628</v>
      </c>
      <c r="D33" s="166">
        <v>9773</v>
      </c>
      <c r="E33" s="166">
        <v>5468</v>
      </c>
      <c r="F33" s="166">
        <v>7061</v>
      </c>
      <c r="G33" s="166">
        <v>4583</v>
      </c>
      <c r="H33" s="167">
        <v>9817</v>
      </c>
      <c r="I33" s="200">
        <v>114.20466943050403</v>
      </c>
      <c r="J33" s="177">
        <v>214.20466943050403</v>
      </c>
      <c r="K33" s="177">
        <v>-35.094179294717463</v>
      </c>
      <c r="L33" s="92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192"/>
      <c r="B34" s="163" t="s">
        <v>3</v>
      </c>
      <c r="C34" s="168"/>
      <c r="D34" s="168">
        <v>111.17113223854798</v>
      </c>
      <c r="E34" s="168">
        <v>-44.049933490228177</v>
      </c>
      <c r="F34" s="168">
        <v>29.133138258961221</v>
      </c>
      <c r="G34" s="168">
        <v>-35.094179294717463</v>
      </c>
      <c r="H34" s="177">
        <v>114.20466943050403</v>
      </c>
      <c r="I34" s="178"/>
      <c r="J34" s="178"/>
      <c r="K34" s="178"/>
      <c r="L34" s="92"/>
    </row>
    <row r="35" spans="1:38" s="57" customFormat="1">
      <c r="A35" s="193"/>
      <c r="B35" s="134"/>
      <c r="C35" s="135"/>
      <c r="D35" s="135"/>
      <c r="E35" s="135"/>
      <c r="F35" s="136"/>
      <c r="G35" s="136"/>
      <c r="H35" s="136"/>
      <c r="I35" s="137"/>
      <c r="J35" s="137"/>
      <c r="K35" s="134"/>
      <c r="L35" s="77"/>
      <c r="M35" s="72"/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193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77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192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92"/>
    </row>
    <row r="38" spans="1:38" s="83" customFormat="1">
      <c r="A38" s="192"/>
      <c r="B38" s="147"/>
      <c r="C38" s="243" t="s">
        <v>133</v>
      </c>
      <c r="D38" s="243"/>
      <c r="E38" s="243"/>
      <c r="F38" s="243"/>
      <c r="G38" s="243"/>
      <c r="H38" s="243"/>
      <c r="I38" s="243"/>
      <c r="J38" s="243"/>
      <c r="K38" s="243"/>
      <c r="L38" s="92"/>
      <c r="O38" s="110"/>
    </row>
    <row r="39" spans="1:38" s="83" customFormat="1">
      <c r="A39" s="192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92"/>
    </row>
    <row r="40" spans="1:38" s="83" customFormat="1" ht="15.75" customHeight="1">
      <c r="A40" s="192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92"/>
    </row>
    <row r="41" spans="1:38" s="83" customFormat="1">
      <c r="A41" s="192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92"/>
      <c r="O41" s="107"/>
    </row>
    <row r="42" spans="1:38" s="83" customFormat="1" ht="12" customHeight="1">
      <c r="A42" s="192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92"/>
    </row>
    <row r="43" spans="1:38" s="83" customFormat="1">
      <c r="A43" s="192"/>
      <c r="B43" s="190" t="s">
        <v>8</v>
      </c>
      <c r="C43" s="188">
        <v>4019</v>
      </c>
      <c r="D43" s="188">
        <v>18394</v>
      </c>
      <c r="E43" s="188">
        <v>1222</v>
      </c>
      <c r="F43" s="188">
        <v>2789</v>
      </c>
      <c r="G43" s="188">
        <v>2044</v>
      </c>
      <c r="H43" s="188">
        <v>2614</v>
      </c>
      <c r="I43" s="170">
        <v>27.886497064579263</v>
      </c>
      <c r="J43" s="170">
        <v>127.88649706457926</v>
      </c>
      <c r="K43" s="170">
        <v>-26.712083183936898</v>
      </c>
      <c r="L43" s="92"/>
      <c r="M43" s="114"/>
      <c r="O43" s="93"/>
      <c r="P43" s="93"/>
      <c r="Q43" s="93"/>
      <c r="R43" s="93"/>
      <c r="S43" s="93"/>
      <c r="T43" s="93"/>
    </row>
    <row r="44" spans="1:38" s="83" customFormat="1">
      <c r="A44" s="192"/>
      <c r="B44" s="190" t="s">
        <v>9</v>
      </c>
      <c r="C44" s="188">
        <v>3540</v>
      </c>
      <c r="D44" s="188">
        <v>2764</v>
      </c>
      <c r="E44" s="188">
        <v>1400</v>
      </c>
      <c r="F44" s="188">
        <v>6666</v>
      </c>
      <c r="G44" s="188">
        <v>4551</v>
      </c>
      <c r="H44" s="167">
        <v>729</v>
      </c>
      <c r="I44" s="177">
        <v>-83.981542518127881</v>
      </c>
      <c r="J44" s="177">
        <v>16.018457481872119</v>
      </c>
      <c r="K44" s="177">
        <v>-31.728172817281731</v>
      </c>
      <c r="L44" s="92"/>
      <c r="M44" s="114"/>
      <c r="O44" s="93"/>
      <c r="P44" s="93"/>
      <c r="Q44" s="93"/>
      <c r="R44" s="93"/>
      <c r="S44" s="93"/>
      <c r="T44" s="93"/>
    </row>
    <row r="45" spans="1:38" s="83" customFormat="1">
      <c r="A45" s="192"/>
      <c r="B45" s="190" t="s">
        <v>10</v>
      </c>
      <c r="C45" s="188">
        <v>671</v>
      </c>
      <c r="D45" s="188">
        <v>1053</v>
      </c>
      <c r="E45" s="188">
        <v>396</v>
      </c>
      <c r="F45" s="188">
        <v>976</v>
      </c>
      <c r="G45" s="188">
        <v>1652</v>
      </c>
      <c r="H45" s="188"/>
      <c r="I45" s="188"/>
      <c r="J45" s="188"/>
      <c r="K45" s="188"/>
      <c r="L45" s="92"/>
      <c r="M45" s="114"/>
      <c r="O45" s="93"/>
      <c r="P45" s="93"/>
      <c r="Q45" s="93"/>
      <c r="R45" s="93"/>
      <c r="S45" s="93"/>
      <c r="T45" s="93"/>
    </row>
    <row r="46" spans="1:38" s="83" customFormat="1">
      <c r="A46" s="192"/>
      <c r="B46" s="190" t="s">
        <v>11</v>
      </c>
      <c r="C46" s="188">
        <v>2542</v>
      </c>
      <c r="D46" s="188">
        <v>3478</v>
      </c>
      <c r="E46" s="188">
        <v>1503</v>
      </c>
      <c r="F46" s="188">
        <v>5781</v>
      </c>
      <c r="G46" s="188">
        <v>1088</v>
      </c>
      <c r="H46" s="188"/>
      <c r="I46" s="188"/>
      <c r="J46" s="188"/>
      <c r="K46" s="188"/>
      <c r="L46" s="92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192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92"/>
    </row>
    <row r="48" spans="1:38" s="83" customFormat="1">
      <c r="A48" s="192"/>
      <c r="B48" s="163" t="s">
        <v>4</v>
      </c>
      <c r="C48" s="166">
        <v>7559</v>
      </c>
      <c r="D48" s="166">
        <v>21158</v>
      </c>
      <c r="E48" s="166">
        <v>2622</v>
      </c>
      <c r="F48" s="166">
        <v>9455</v>
      </c>
      <c r="G48" s="166">
        <v>6595</v>
      </c>
      <c r="H48" s="167">
        <v>3343</v>
      </c>
      <c r="I48" s="200">
        <v>-49.310083396512503</v>
      </c>
      <c r="J48" s="177">
        <v>50.689916603487497</v>
      </c>
      <c r="K48" s="177">
        <v>-30.248545742993127</v>
      </c>
      <c r="L48" s="92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192"/>
      <c r="B49" s="163" t="s">
        <v>3</v>
      </c>
      <c r="C49" s="168"/>
      <c r="D49" s="168">
        <v>179.9047493054637</v>
      </c>
      <c r="E49" s="168">
        <v>-87.607524340674928</v>
      </c>
      <c r="F49" s="168">
        <v>260.60259344012206</v>
      </c>
      <c r="G49" s="168">
        <v>-30.248545742993127</v>
      </c>
      <c r="H49" s="177">
        <v>-49.310083396512503</v>
      </c>
      <c r="I49" s="178"/>
      <c r="J49" s="178"/>
      <c r="K49" s="178"/>
      <c r="L49" s="92"/>
    </row>
    <row r="50" spans="1:27" s="57" customFormat="1">
      <c r="A50" s="193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193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194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78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/>
      <c r="C54" s="63"/>
      <c r="D54" s="63"/>
      <c r="E54" s="63"/>
      <c r="F54" s="63"/>
      <c r="G54" s="63"/>
    </row>
    <row r="55" spans="1:27" s="54" customFormat="1">
      <c r="B55" s="63"/>
      <c r="C55" s="63"/>
      <c r="D55" s="63"/>
      <c r="E55" s="63"/>
      <c r="F55" s="63"/>
      <c r="G55" s="63"/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/>
      <c r="C60" s="113"/>
      <c r="D60" s="112"/>
    </row>
    <row r="61" spans="1:27" s="83" customFormat="1">
      <c r="B61" s="109"/>
      <c r="C61" s="113"/>
      <c r="D61" s="112"/>
    </row>
    <row r="62" spans="1:27" s="83" customFormat="1">
      <c r="B62" s="109"/>
      <c r="C62" s="113"/>
      <c r="D62" s="112"/>
    </row>
    <row r="63" spans="1:27" s="83" customFormat="1">
      <c r="B63" s="109"/>
      <c r="C63" s="113"/>
      <c r="D63" s="112"/>
    </row>
    <row r="64" spans="1:27" s="83" customFormat="1">
      <c r="B64" s="109"/>
      <c r="C64" s="113"/>
      <c r="D64" s="112"/>
    </row>
    <row r="65" spans="2:5" s="83" customFormat="1">
      <c r="B65" s="109"/>
      <c r="C65" s="113"/>
      <c r="D65" s="112"/>
    </row>
    <row r="66" spans="2:5" s="83" customFormat="1">
      <c r="B66" s="109"/>
      <c r="C66" s="113"/>
      <c r="D66" s="112"/>
    </row>
    <row r="67" spans="2:5" s="83" customFormat="1">
      <c r="B67" s="109"/>
      <c r="C67" s="113"/>
      <c r="D67" s="112"/>
      <c r="E67" s="106"/>
    </row>
    <row r="68" spans="2:5" s="83" customFormat="1">
      <c r="B68" s="109"/>
      <c r="C68" s="113"/>
      <c r="D68" s="112"/>
      <c r="E68" s="106"/>
    </row>
    <row r="69" spans="2:5" s="83" customFormat="1">
      <c r="B69" s="109"/>
      <c r="C69" s="113"/>
      <c r="D69" s="112"/>
      <c r="E69" s="106"/>
    </row>
    <row r="70" spans="2:5" s="83" customFormat="1">
      <c r="B70" s="109"/>
      <c r="C70" s="113"/>
      <c r="D70" s="112"/>
      <c r="E70" s="106"/>
    </row>
    <row r="71" spans="2:5" s="83" customFormat="1">
      <c r="B71" s="109"/>
      <c r="C71" s="113"/>
      <c r="D71" s="112"/>
      <c r="E71" s="106"/>
    </row>
    <row r="72" spans="2:5" s="83" customFormat="1">
      <c r="B72" s="109"/>
      <c r="C72" s="113"/>
      <c r="D72" s="112"/>
      <c r="E72" s="106"/>
    </row>
    <row r="73" spans="2:5" s="83" customFormat="1">
      <c r="B73" s="109"/>
      <c r="C73" s="113"/>
      <c r="D73" s="112"/>
      <c r="E73" s="106"/>
    </row>
    <row r="74" spans="2:5" s="83" customFormat="1">
      <c r="B74" s="109"/>
      <c r="C74" s="113"/>
      <c r="D74" s="112"/>
      <c r="E74" s="106"/>
    </row>
    <row r="75" spans="2:5" s="83" customFormat="1">
      <c r="B75" s="109"/>
      <c r="C75" s="113"/>
      <c r="D75" s="112"/>
      <c r="E75" s="106"/>
    </row>
    <row r="76" spans="2:5" s="83" customFormat="1">
      <c r="B76" s="109"/>
      <c r="C76" s="113"/>
      <c r="D76" s="112"/>
      <c r="E76" s="106"/>
    </row>
    <row r="77" spans="2:5" s="83" customFormat="1">
      <c r="B77" s="109"/>
      <c r="C77" s="113"/>
      <c r="D77" s="112"/>
      <c r="E77" s="106"/>
    </row>
    <row r="78" spans="2:5" s="83" customFormat="1">
      <c r="B78" s="109"/>
      <c r="C78" s="113"/>
      <c r="D78" s="112"/>
      <c r="E78" s="106"/>
    </row>
    <row r="79" spans="2:5" s="83" customFormat="1">
      <c r="B79" s="109"/>
      <c r="C79" s="113"/>
      <c r="D79" s="112"/>
      <c r="E79" s="106"/>
    </row>
    <row r="80" spans="2:5" s="83" customFormat="1">
      <c r="B80" s="109"/>
      <c r="C80" s="113"/>
      <c r="D80" s="112"/>
      <c r="E80" s="106"/>
    </row>
    <row r="81" spans="2:5" s="83" customFormat="1">
      <c r="B81" s="109"/>
      <c r="C81" s="113"/>
      <c r="D81" s="112"/>
      <c r="E81" s="106"/>
    </row>
    <row r="82" spans="2:5" s="83" customFormat="1">
      <c r="B82" s="109"/>
      <c r="C82" s="113"/>
      <c r="D82" s="112"/>
      <c r="E82" s="106"/>
    </row>
    <row r="83" spans="2:5" s="83" customFormat="1">
      <c r="B83" s="109"/>
      <c r="C83" s="113"/>
      <c r="D83" s="112"/>
      <c r="E83" s="106"/>
    </row>
    <row r="84" spans="2:5" s="83" customFormat="1">
      <c r="B84" s="109"/>
      <c r="C84" s="113"/>
      <c r="D84" s="112"/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8.28515625" style="84" customWidth="1"/>
    <col min="3" max="8" width="10.42578125" style="84" customWidth="1"/>
    <col min="9" max="10" width="11.85546875" style="84" customWidth="1"/>
    <col min="11" max="11" width="12.14062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90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 s="83" customFormat="1">
      <c r="A8" s="90"/>
      <c r="B8" s="147"/>
      <c r="C8" s="243" t="s">
        <v>138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 s="83" customFormat="1">
      <c r="A9" s="90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s="83" customFormat="1" ht="15.75" customHeight="1">
      <c r="A10" s="90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 s="83" customFormat="1">
      <c r="A11" s="90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s="83" customFormat="1" ht="12" customHeight="1">
      <c r="A12" s="90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 s="83" customFormat="1">
      <c r="A13" s="90"/>
      <c r="B13" s="190" t="s">
        <v>8</v>
      </c>
      <c r="C13" s="188">
        <v>6372</v>
      </c>
      <c r="D13" s="188">
        <v>12018</v>
      </c>
      <c r="E13" s="188">
        <v>4538</v>
      </c>
      <c r="F13" s="188">
        <v>21807</v>
      </c>
      <c r="G13" s="188">
        <v>31175</v>
      </c>
      <c r="H13" s="188">
        <v>66691</v>
      </c>
      <c r="I13" s="170">
        <v>113.92461908580596</v>
      </c>
      <c r="J13" s="170">
        <v>213.92461908580594</v>
      </c>
      <c r="K13" s="170">
        <v>42.958682991699916</v>
      </c>
      <c r="L13" s="92"/>
      <c r="M13" s="114"/>
      <c r="O13" s="93"/>
      <c r="P13" s="93"/>
      <c r="Q13" s="93"/>
      <c r="R13" s="93"/>
      <c r="S13" s="93"/>
      <c r="T13" s="93"/>
    </row>
    <row r="14" spans="1:20" s="83" customFormat="1">
      <c r="A14" s="90"/>
      <c r="B14" s="190" t="s">
        <v>9</v>
      </c>
      <c r="C14" s="188">
        <v>6685</v>
      </c>
      <c r="D14" s="188">
        <v>8311</v>
      </c>
      <c r="E14" s="188">
        <v>18598</v>
      </c>
      <c r="F14" s="188">
        <v>16236</v>
      </c>
      <c r="G14" s="188">
        <v>28739</v>
      </c>
      <c r="H14" s="167">
        <v>291703</v>
      </c>
      <c r="I14" s="177">
        <v>915.0074811232123</v>
      </c>
      <c r="J14" s="177">
        <v>1015.0074811232123</v>
      </c>
      <c r="K14" s="177">
        <v>77.007883715200791</v>
      </c>
      <c r="L14" s="92"/>
      <c r="M14" s="114"/>
      <c r="O14" s="93"/>
      <c r="P14" s="93"/>
      <c r="Q14" s="93"/>
      <c r="R14" s="93"/>
      <c r="S14" s="93"/>
      <c r="T14" s="93"/>
    </row>
    <row r="15" spans="1:20" s="83" customFormat="1">
      <c r="A15" s="90"/>
      <c r="B15" s="190" t="s">
        <v>10</v>
      </c>
      <c r="C15" s="188">
        <v>2013</v>
      </c>
      <c r="D15" s="188">
        <v>8883</v>
      </c>
      <c r="E15" s="188">
        <v>102256</v>
      </c>
      <c r="F15" s="188">
        <v>43317</v>
      </c>
      <c r="G15" s="188">
        <v>35724</v>
      </c>
      <c r="H15" s="188"/>
      <c r="I15" s="188"/>
      <c r="J15" s="188"/>
      <c r="K15" s="188"/>
      <c r="L15" s="92"/>
      <c r="M15" s="114"/>
      <c r="O15" s="93"/>
      <c r="P15" s="93"/>
      <c r="Q15" s="93"/>
      <c r="R15" s="93"/>
      <c r="S15" s="93"/>
      <c r="T15" s="93"/>
    </row>
    <row r="16" spans="1:20" s="83" customFormat="1">
      <c r="A16" s="90"/>
      <c r="B16" s="190" t="s">
        <v>11</v>
      </c>
      <c r="C16" s="188">
        <v>29751</v>
      </c>
      <c r="D16" s="188">
        <v>20850</v>
      </c>
      <c r="E16" s="188">
        <v>19167</v>
      </c>
      <c r="F16" s="188">
        <v>11933</v>
      </c>
      <c r="G16" s="188">
        <v>18691</v>
      </c>
      <c r="H16" s="188"/>
      <c r="I16" s="188"/>
      <c r="J16" s="188"/>
      <c r="K16" s="188"/>
      <c r="L16" s="92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90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92"/>
    </row>
    <row r="18" spans="1:38" s="83" customFormat="1">
      <c r="A18" s="90"/>
      <c r="B18" s="163" t="s">
        <v>4</v>
      </c>
      <c r="C18" s="166">
        <v>13057</v>
      </c>
      <c r="D18" s="166">
        <v>20329</v>
      </c>
      <c r="E18" s="166">
        <v>23136</v>
      </c>
      <c r="F18" s="166">
        <v>38043</v>
      </c>
      <c r="G18" s="166">
        <v>59914</v>
      </c>
      <c r="H18" s="167">
        <v>358394</v>
      </c>
      <c r="I18" s="200">
        <v>498.18072570684649</v>
      </c>
      <c r="J18" s="177">
        <v>598.18072570684649</v>
      </c>
      <c r="K18" s="177">
        <v>57.490208448334791</v>
      </c>
      <c r="L18" s="92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90"/>
      <c r="B19" s="163" t="s">
        <v>3</v>
      </c>
      <c r="C19" s="168"/>
      <c r="D19" s="168">
        <v>55.694263613387449</v>
      </c>
      <c r="E19" s="168">
        <v>13.807860691622809</v>
      </c>
      <c r="F19" s="168">
        <v>64.43205394190872</v>
      </c>
      <c r="G19" s="168">
        <v>57.490208448334791</v>
      </c>
      <c r="H19" s="177">
        <v>498.18072570684649</v>
      </c>
      <c r="I19" s="178"/>
      <c r="J19" s="178"/>
      <c r="K19" s="178"/>
      <c r="L19" s="92"/>
    </row>
    <row r="20" spans="1:38" s="83" customFormat="1" ht="12" customHeight="1">
      <c r="A20" s="90"/>
      <c r="B20" s="149"/>
      <c r="C20" s="157"/>
      <c r="D20" s="157"/>
      <c r="E20" s="157"/>
      <c r="F20" s="157"/>
      <c r="G20" s="157"/>
      <c r="H20" s="153"/>
      <c r="I20" s="154"/>
      <c r="J20" s="154"/>
      <c r="K20" s="154"/>
      <c r="L20" s="92"/>
    </row>
    <row r="21" spans="1:38" s="83" customFormat="1" ht="14.25" customHeight="1">
      <c r="A21" s="90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92"/>
      <c r="M21" s="115"/>
    </row>
    <row r="22" spans="1:38" s="83" customFormat="1">
      <c r="A22" s="90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92"/>
    </row>
    <row r="23" spans="1:38" s="83" customFormat="1">
      <c r="A23" s="90"/>
      <c r="B23" s="147"/>
      <c r="C23" s="243" t="s">
        <v>137</v>
      </c>
      <c r="D23" s="243"/>
      <c r="E23" s="243"/>
      <c r="F23" s="243"/>
      <c r="G23" s="243"/>
      <c r="H23" s="243"/>
      <c r="I23" s="243"/>
      <c r="J23" s="243"/>
      <c r="K23" s="243"/>
      <c r="L23" s="92"/>
      <c r="O23" s="110"/>
    </row>
    <row r="24" spans="1:38" s="83" customFormat="1">
      <c r="A24" s="90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92"/>
    </row>
    <row r="25" spans="1:38" s="83" customFormat="1" ht="15.75" customHeight="1">
      <c r="A25" s="90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92"/>
    </row>
    <row r="26" spans="1:38" s="83" customFormat="1">
      <c r="A26" s="90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92"/>
      <c r="O26" s="107"/>
    </row>
    <row r="27" spans="1:38" s="83" customFormat="1" ht="12" customHeight="1">
      <c r="A27" s="90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92"/>
    </row>
    <row r="28" spans="1:38" s="83" customFormat="1">
      <c r="A28" s="90"/>
      <c r="B28" s="190" t="s">
        <v>8</v>
      </c>
      <c r="C28" s="188">
        <v>5452</v>
      </c>
      <c r="D28" s="188">
        <v>9804</v>
      </c>
      <c r="E28" s="188">
        <v>2193</v>
      </c>
      <c r="F28" s="188">
        <v>6775</v>
      </c>
      <c r="G28" s="188">
        <v>3898</v>
      </c>
      <c r="H28" s="188">
        <v>42869</v>
      </c>
      <c r="I28" s="170">
        <v>999.76911236531555</v>
      </c>
      <c r="J28" s="170">
        <v>1099.7691123653156</v>
      </c>
      <c r="K28" s="170">
        <v>-42.464944649446487</v>
      </c>
      <c r="L28" s="92"/>
      <c r="M28" s="114"/>
      <c r="O28" s="93"/>
      <c r="P28" s="93"/>
      <c r="Q28" s="93"/>
      <c r="R28" s="93"/>
      <c r="S28" s="93"/>
      <c r="T28" s="93"/>
    </row>
    <row r="29" spans="1:38" s="83" customFormat="1">
      <c r="A29" s="90"/>
      <c r="B29" s="190" t="s">
        <v>9</v>
      </c>
      <c r="C29" s="188">
        <v>4301</v>
      </c>
      <c r="D29" s="188">
        <v>4612</v>
      </c>
      <c r="E29" s="188">
        <v>3868</v>
      </c>
      <c r="F29" s="188">
        <v>6971</v>
      </c>
      <c r="G29" s="188">
        <v>12647</v>
      </c>
      <c r="H29" s="167">
        <v>13373</v>
      </c>
      <c r="I29" s="177">
        <v>5.7404918162410112</v>
      </c>
      <c r="J29" s="177">
        <v>105.74049181624102</v>
      </c>
      <c r="K29" s="177">
        <v>81.423038301534916</v>
      </c>
      <c r="L29" s="92"/>
      <c r="M29" s="114"/>
      <c r="O29" s="93"/>
      <c r="P29" s="93"/>
      <c r="Q29" s="93"/>
      <c r="R29" s="93"/>
      <c r="S29" s="93"/>
      <c r="T29" s="93"/>
    </row>
    <row r="30" spans="1:38" s="83" customFormat="1">
      <c r="A30" s="90"/>
      <c r="B30" s="190" t="s">
        <v>10</v>
      </c>
      <c r="C30" s="188">
        <v>592</v>
      </c>
      <c r="D30" s="188">
        <v>6490</v>
      </c>
      <c r="E30" s="188">
        <v>14352</v>
      </c>
      <c r="F30" s="188">
        <v>29945</v>
      </c>
      <c r="G30" s="188">
        <v>13376</v>
      </c>
      <c r="H30" s="188"/>
      <c r="I30" s="188"/>
      <c r="J30" s="188"/>
      <c r="K30" s="188"/>
      <c r="L30" s="92"/>
      <c r="M30" s="114"/>
      <c r="O30" s="93"/>
      <c r="P30" s="93"/>
      <c r="Q30" s="93"/>
      <c r="R30" s="93"/>
      <c r="S30" s="93"/>
      <c r="T30" s="93"/>
    </row>
    <row r="31" spans="1:38" s="83" customFormat="1">
      <c r="A31" s="90"/>
      <c r="B31" s="190" t="s">
        <v>11</v>
      </c>
      <c r="C31" s="188">
        <v>15476</v>
      </c>
      <c r="D31" s="188">
        <v>3614</v>
      </c>
      <c r="E31" s="188">
        <v>12119</v>
      </c>
      <c r="F31" s="188">
        <v>5844</v>
      </c>
      <c r="G31" s="188">
        <v>6600</v>
      </c>
      <c r="H31" s="188"/>
      <c r="I31" s="188"/>
      <c r="J31" s="188"/>
      <c r="K31" s="188"/>
      <c r="L31" s="92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90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92"/>
    </row>
    <row r="33" spans="1:38" s="83" customFormat="1">
      <c r="A33" s="90"/>
      <c r="B33" s="163" t="s">
        <v>4</v>
      </c>
      <c r="C33" s="166">
        <v>9753</v>
      </c>
      <c r="D33" s="166">
        <v>14416</v>
      </c>
      <c r="E33" s="166">
        <v>6061</v>
      </c>
      <c r="F33" s="166">
        <v>13746</v>
      </c>
      <c r="G33" s="166">
        <v>16545</v>
      </c>
      <c r="H33" s="167">
        <v>56242</v>
      </c>
      <c r="I33" s="200">
        <v>239.9335146569961</v>
      </c>
      <c r="J33" s="177">
        <v>339.93351465699607</v>
      </c>
      <c r="K33" s="177">
        <v>20.36228721082496</v>
      </c>
      <c r="L33" s="92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90"/>
      <c r="B34" s="163" t="s">
        <v>3</v>
      </c>
      <c r="C34" s="168"/>
      <c r="D34" s="168">
        <v>47.810929970265569</v>
      </c>
      <c r="E34" s="168">
        <v>-57.956437291897892</v>
      </c>
      <c r="F34" s="168">
        <v>126.79425837320575</v>
      </c>
      <c r="G34" s="168">
        <v>20.36228721082496</v>
      </c>
      <c r="H34" s="177">
        <v>239.9335146569961</v>
      </c>
      <c r="I34" s="178"/>
      <c r="J34" s="178"/>
      <c r="K34" s="178"/>
      <c r="L34" s="92"/>
    </row>
    <row r="35" spans="1:38" s="57" customFormat="1">
      <c r="A35" s="58"/>
      <c r="B35" s="134"/>
      <c r="C35" s="135"/>
      <c r="D35" s="135"/>
      <c r="E35" s="135"/>
      <c r="F35" s="136"/>
      <c r="G35" s="136"/>
      <c r="H35" s="136"/>
      <c r="I35" s="137"/>
      <c r="J35" s="137"/>
      <c r="K35" s="134"/>
      <c r="L35" s="77"/>
      <c r="M35" s="72"/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58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77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90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92"/>
    </row>
    <row r="38" spans="1:38" s="83" customFormat="1">
      <c r="A38" s="90"/>
      <c r="B38" s="147"/>
      <c r="C38" s="243" t="s">
        <v>136</v>
      </c>
      <c r="D38" s="243"/>
      <c r="E38" s="243"/>
      <c r="F38" s="243"/>
      <c r="G38" s="243"/>
      <c r="H38" s="243"/>
      <c r="I38" s="243"/>
      <c r="J38" s="243"/>
      <c r="K38" s="243"/>
      <c r="L38" s="92"/>
      <c r="O38" s="110"/>
    </row>
    <row r="39" spans="1:38" s="83" customFormat="1">
      <c r="A39" s="90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92"/>
    </row>
    <row r="40" spans="1:38" s="83" customFormat="1" ht="15.75" customHeight="1">
      <c r="A40" s="90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92"/>
    </row>
    <row r="41" spans="1:38" s="83" customFormat="1">
      <c r="A41" s="90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92"/>
      <c r="O41" s="107"/>
    </row>
    <row r="42" spans="1:38" s="83" customFormat="1" ht="12" customHeight="1">
      <c r="A42" s="90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92"/>
    </row>
    <row r="43" spans="1:38" s="83" customFormat="1">
      <c r="A43" s="90"/>
      <c r="B43" s="190" t="s">
        <v>8</v>
      </c>
      <c r="C43" s="188">
        <v>920</v>
      </c>
      <c r="D43" s="188">
        <v>2214</v>
      </c>
      <c r="E43" s="188">
        <v>2345</v>
      </c>
      <c r="F43" s="188">
        <v>15032</v>
      </c>
      <c r="G43" s="188">
        <v>27277</v>
      </c>
      <c r="H43" s="188">
        <v>23822</v>
      </c>
      <c r="I43" s="170">
        <v>-12.666348938666271</v>
      </c>
      <c r="J43" s="170">
        <v>87.333651061333725</v>
      </c>
      <c r="K43" s="170">
        <v>81.459552953698775</v>
      </c>
      <c r="L43" s="92"/>
      <c r="M43" s="114"/>
      <c r="O43" s="93"/>
      <c r="P43" s="93"/>
      <c r="Q43" s="93"/>
      <c r="R43" s="93"/>
      <c r="S43" s="93"/>
      <c r="T43" s="93"/>
    </row>
    <row r="44" spans="1:38" s="83" customFormat="1">
      <c r="A44" s="90"/>
      <c r="B44" s="190" t="s">
        <v>9</v>
      </c>
      <c r="C44" s="188">
        <v>2384</v>
      </c>
      <c r="D44" s="188">
        <v>3699</v>
      </c>
      <c r="E44" s="188">
        <v>14730</v>
      </c>
      <c r="F44" s="188">
        <v>9265</v>
      </c>
      <c r="G44" s="188">
        <v>16092</v>
      </c>
      <c r="H44" s="167">
        <v>278330</v>
      </c>
      <c r="I44" s="177">
        <v>1629.6172010937112</v>
      </c>
      <c r="J44" s="177">
        <v>1729.6172010937112</v>
      </c>
      <c r="K44" s="177">
        <v>73.685914732865626</v>
      </c>
      <c r="L44" s="92"/>
      <c r="M44" s="114"/>
      <c r="O44" s="93"/>
      <c r="P44" s="93"/>
      <c r="Q44" s="93"/>
      <c r="R44" s="93"/>
      <c r="S44" s="93"/>
      <c r="T44" s="93"/>
    </row>
    <row r="45" spans="1:38" s="83" customFormat="1">
      <c r="A45" s="90"/>
      <c r="B45" s="190" t="s">
        <v>10</v>
      </c>
      <c r="C45" s="188">
        <v>1421</v>
      </c>
      <c r="D45" s="188">
        <v>2393</v>
      </c>
      <c r="E45" s="188">
        <v>87904</v>
      </c>
      <c r="F45" s="188">
        <v>13372</v>
      </c>
      <c r="G45" s="188">
        <v>22348</v>
      </c>
      <c r="H45" s="188"/>
      <c r="I45" s="188"/>
      <c r="J45" s="188"/>
      <c r="K45" s="188"/>
      <c r="L45" s="92"/>
      <c r="M45" s="114"/>
      <c r="O45" s="93"/>
      <c r="P45" s="93"/>
      <c r="Q45" s="93"/>
      <c r="R45" s="93"/>
      <c r="S45" s="93"/>
      <c r="T45" s="93"/>
    </row>
    <row r="46" spans="1:38" s="83" customFormat="1">
      <c r="A46" s="90"/>
      <c r="B46" s="190" t="s">
        <v>11</v>
      </c>
      <c r="C46" s="188">
        <v>14275</v>
      </c>
      <c r="D46" s="188">
        <v>17236</v>
      </c>
      <c r="E46" s="188">
        <v>7048</v>
      </c>
      <c r="F46" s="188">
        <v>6089</v>
      </c>
      <c r="G46" s="188">
        <v>12091</v>
      </c>
      <c r="H46" s="188"/>
      <c r="I46" s="188"/>
      <c r="J46" s="188"/>
      <c r="K46" s="188"/>
      <c r="L46" s="92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90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92"/>
    </row>
    <row r="48" spans="1:38" s="83" customFormat="1">
      <c r="A48" s="90"/>
      <c r="B48" s="163" t="s">
        <v>4</v>
      </c>
      <c r="C48" s="166">
        <v>3304</v>
      </c>
      <c r="D48" s="166">
        <v>5913</v>
      </c>
      <c r="E48" s="166">
        <v>17075</v>
      </c>
      <c r="F48" s="166">
        <v>24297</v>
      </c>
      <c r="G48" s="166">
        <v>43369</v>
      </c>
      <c r="H48" s="167">
        <v>302152</v>
      </c>
      <c r="I48" s="200">
        <v>596.70040812561967</v>
      </c>
      <c r="J48" s="177">
        <v>696.70040812561967</v>
      </c>
      <c r="K48" s="177">
        <v>78.495287484051516</v>
      </c>
      <c r="L48" s="92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90"/>
      <c r="B49" s="163" t="s">
        <v>3</v>
      </c>
      <c r="C49" s="168"/>
      <c r="D49" s="168">
        <v>78.964891041162218</v>
      </c>
      <c r="E49" s="168">
        <v>188.77050566548283</v>
      </c>
      <c r="F49" s="168">
        <v>42.295754026354324</v>
      </c>
      <c r="G49" s="168">
        <v>78.495287484051516</v>
      </c>
      <c r="H49" s="177">
        <v>596.70040812561967</v>
      </c>
      <c r="I49" s="178"/>
      <c r="J49" s="178"/>
      <c r="K49" s="178"/>
      <c r="L49" s="92"/>
    </row>
    <row r="50" spans="1:27" s="57" customFormat="1">
      <c r="A50" s="58"/>
      <c r="B50" s="187"/>
      <c r="C50" s="204"/>
      <c r="D50" s="204"/>
      <c r="E50" s="204"/>
      <c r="F50" s="205"/>
      <c r="G50" s="205"/>
      <c r="H50" s="205"/>
      <c r="I50" s="206"/>
      <c r="J50" s="206"/>
      <c r="K50" s="187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68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78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/>
      <c r="C54" s="63"/>
      <c r="D54" s="63"/>
      <c r="E54" s="63"/>
      <c r="F54" s="63"/>
      <c r="G54" s="63"/>
    </row>
    <row r="55" spans="1:27" s="54" customFormat="1">
      <c r="B55" s="63"/>
      <c r="C55" s="63"/>
      <c r="D55" s="63"/>
      <c r="E55" s="63"/>
      <c r="F55" s="63"/>
      <c r="G55" s="63"/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/>
      <c r="C60" s="113"/>
      <c r="D60" s="112"/>
    </row>
    <row r="61" spans="1:27" s="83" customFormat="1">
      <c r="B61" s="109"/>
      <c r="C61" s="113"/>
      <c r="D61" s="112"/>
    </row>
    <row r="62" spans="1:27" s="83" customFormat="1">
      <c r="B62" s="109"/>
      <c r="C62" s="113"/>
      <c r="D62" s="112"/>
    </row>
    <row r="63" spans="1:27" s="83" customFormat="1">
      <c r="B63" s="109"/>
      <c r="C63" s="113"/>
      <c r="D63" s="112"/>
    </row>
    <row r="64" spans="1:27" s="83" customFormat="1">
      <c r="B64" s="109"/>
      <c r="C64" s="113"/>
      <c r="D64" s="112"/>
    </row>
    <row r="65" spans="2:5" s="83" customFormat="1">
      <c r="B65" s="109"/>
      <c r="C65" s="113"/>
      <c r="D65" s="112"/>
    </row>
    <row r="66" spans="2:5" s="83" customFormat="1">
      <c r="B66" s="109"/>
      <c r="C66" s="113"/>
      <c r="D66" s="112"/>
    </row>
    <row r="67" spans="2:5" s="83" customFormat="1">
      <c r="B67" s="109"/>
      <c r="C67" s="113"/>
      <c r="D67" s="112"/>
      <c r="E67" s="106"/>
    </row>
    <row r="68" spans="2:5" s="83" customFormat="1">
      <c r="B68" s="109"/>
      <c r="C68" s="113"/>
      <c r="D68" s="112"/>
      <c r="E68" s="106"/>
    </row>
    <row r="69" spans="2:5" s="83" customFormat="1">
      <c r="B69" s="109"/>
      <c r="C69" s="113"/>
      <c r="D69" s="112"/>
      <c r="E69" s="106"/>
    </row>
    <row r="70" spans="2:5" s="83" customFormat="1">
      <c r="B70" s="109"/>
      <c r="C70" s="113"/>
      <c r="D70" s="112"/>
      <c r="E70" s="106"/>
    </row>
    <row r="71" spans="2:5" s="83" customFormat="1">
      <c r="B71" s="109"/>
      <c r="C71" s="113"/>
      <c r="D71" s="112"/>
      <c r="E71" s="106"/>
    </row>
    <row r="72" spans="2:5" s="83" customFormat="1">
      <c r="B72" s="109"/>
      <c r="C72" s="113"/>
      <c r="D72" s="112"/>
      <c r="E72" s="106"/>
    </row>
    <row r="73" spans="2:5" s="83" customFormat="1">
      <c r="B73" s="109"/>
      <c r="C73" s="113"/>
      <c r="D73" s="112"/>
      <c r="E73" s="106"/>
    </row>
    <row r="74" spans="2:5" s="83" customFormat="1">
      <c r="B74" s="109"/>
      <c r="C74" s="113"/>
      <c r="D74" s="112"/>
      <c r="E74" s="106"/>
    </row>
    <row r="75" spans="2:5" s="83" customFormat="1">
      <c r="B75" s="109"/>
      <c r="C75" s="113"/>
      <c r="D75" s="112"/>
      <c r="E75" s="106"/>
    </row>
    <row r="76" spans="2:5" s="83" customFormat="1">
      <c r="B76" s="109"/>
      <c r="C76" s="113"/>
      <c r="D76" s="112"/>
      <c r="E76" s="106"/>
    </row>
    <row r="77" spans="2:5" s="83" customFormat="1">
      <c r="B77" s="109"/>
      <c r="C77" s="113"/>
      <c r="D77" s="112"/>
      <c r="E77" s="106"/>
    </row>
    <row r="78" spans="2:5" s="83" customFormat="1">
      <c r="B78" s="109"/>
      <c r="C78" s="113"/>
      <c r="D78" s="112"/>
      <c r="E78" s="106"/>
    </row>
    <row r="79" spans="2:5" s="83" customFormat="1">
      <c r="B79" s="109"/>
      <c r="C79" s="113"/>
      <c r="D79" s="112"/>
      <c r="E79" s="106"/>
    </row>
    <row r="80" spans="2:5" s="83" customFormat="1">
      <c r="B80" s="109"/>
      <c r="C80" s="113"/>
      <c r="D80" s="112"/>
      <c r="E80" s="106"/>
    </row>
    <row r="81" spans="2:5" s="83" customFormat="1">
      <c r="B81" s="109"/>
      <c r="C81" s="113"/>
      <c r="D81" s="112"/>
      <c r="E81" s="106"/>
    </row>
    <row r="82" spans="2:5" s="83" customFormat="1">
      <c r="B82" s="109"/>
      <c r="C82" s="113"/>
      <c r="D82" s="112"/>
      <c r="E82" s="106"/>
    </row>
    <row r="83" spans="2:5" s="83" customFormat="1">
      <c r="B83" s="109"/>
      <c r="C83" s="113"/>
      <c r="D83" s="112"/>
      <c r="E83" s="106"/>
    </row>
    <row r="84" spans="2:5" s="83" customFormat="1">
      <c r="B84" s="109"/>
      <c r="C84" s="113"/>
      <c r="D84" s="112"/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8.28515625" style="84" customWidth="1"/>
    <col min="3" max="8" width="10.42578125" style="84" customWidth="1"/>
    <col min="9" max="9" width="12.28515625" style="84" customWidth="1"/>
    <col min="10" max="10" width="11" style="84" customWidth="1"/>
    <col min="11" max="11" width="12.2851562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90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 s="83" customFormat="1">
      <c r="A8" s="90"/>
      <c r="B8" s="147"/>
      <c r="C8" s="243" t="s">
        <v>141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 s="83" customFormat="1">
      <c r="A9" s="90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s="83" customFormat="1" ht="15.75" customHeight="1">
      <c r="A10" s="90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 s="83" customFormat="1">
      <c r="A11" s="90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s="83" customFormat="1" ht="12" customHeight="1">
      <c r="A12" s="90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 s="83" customFormat="1">
      <c r="A13" s="90"/>
      <c r="B13" s="190" t="s">
        <v>8</v>
      </c>
      <c r="C13" s="188">
        <v>0</v>
      </c>
      <c r="D13" s="188">
        <v>0</v>
      </c>
      <c r="E13" s="188">
        <v>0</v>
      </c>
      <c r="F13" s="188">
        <v>214</v>
      </c>
      <c r="G13" s="188">
        <v>54182</v>
      </c>
      <c r="H13" s="188">
        <v>859</v>
      </c>
      <c r="I13" s="170">
        <v>-98.414602635561621</v>
      </c>
      <c r="J13" s="170">
        <v>1.5853973644383745</v>
      </c>
      <c r="K13" s="170">
        <v>25218.691588785045</v>
      </c>
      <c r="L13" s="92"/>
      <c r="M13" s="114"/>
      <c r="O13" s="93"/>
      <c r="P13" s="93"/>
      <c r="Q13" s="93"/>
      <c r="R13" s="93"/>
      <c r="S13" s="93"/>
      <c r="T13" s="93"/>
    </row>
    <row r="14" spans="1:20" s="83" customFormat="1">
      <c r="A14" s="90"/>
      <c r="B14" s="190" t="s">
        <v>9</v>
      </c>
      <c r="C14" s="188">
        <v>0</v>
      </c>
      <c r="D14" s="188">
        <v>0</v>
      </c>
      <c r="E14" s="188">
        <v>0</v>
      </c>
      <c r="F14" s="188">
        <v>0</v>
      </c>
      <c r="G14" s="188">
        <v>19280</v>
      </c>
      <c r="H14" s="167">
        <v>0</v>
      </c>
      <c r="I14" s="177">
        <v>-100</v>
      </c>
      <c r="J14" s="177">
        <v>0</v>
      </c>
      <c r="K14" s="177"/>
      <c r="L14" s="92"/>
      <c r="M14" s="114"/>
      <c r="O14" s="93"/>
      <c r="P14" s="93"/>
      <c r="Q14" s="93"/>
      <c r="R14" s="93"/>
      <c r="S14" s="93"/>
      <c r="T14" s="93"/>
    </row>
    <row r="15" spans="1:20" s="83" customFormat="1">
      <c r="A15" s="90"/>
      <c r="B15" s="190" t="s">
        <v>10</v>
      </c>
      <c r="C15" s="188">
        <v>680</v>
      </c>
      <c r="D15" s="188">
        <v>0</v>
      </c>
      <c r="E15" s="188">
        <v>0</v>
      </c>
      <c r="F15" s="188">
        <v>3961</v>
      </c>
      <c r="G15" s="188">
        <v>3525</v>
      </c>
      <c r="H15" s="188"/>
      <c r="I15" s="188"/>
      <c r="J15" s="188"/>
      <c r="K15" s="188"/>
      <c r="L15" s="92"/>
      <c r="M15" s="114"/>
      <c r="O15" s="93"/>
      <c r="P15" s="93"/>
      <c r="Q15" s="93"/>
      <c r="R15" s="93"/>
      <c r="S15" s="93"/>
      <c r="T15" s="93"/>
    </row>
    <row r="16" spans="1:20" s="83" customFormat="1">
      <c r="A16" s="90"/>
      <c r="B16" s="190" t="s">
        <v>11</v>
      </c>
      <c r="C16" s="188">
        <v>0</v>
      </c>
      <c r="D16" s="188">
        <v>0</v>
      </c>
      <c r="E16" s="188">
        <v>1139</v>
      </c>
      <c r="F16" s="188">
        <v>0</v>
      </c>
      <c r="G16" s="188">
        <v>0</v>
      </c>
      <c r="H16" s="188"/>
      <c r="I16" s="188"/>
      <c r="J16" s="188"/>
      <c r="K16" s="188"/>
      <c r="L16" s="92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90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92"/>
    </row>
    <row r="18" spans="1:38" s="83" customFormat="1">
      <c r="A18" s="90"/>
      <c r="B18" s="163" t="s">
        <v>4</v>
      </c>
      <c r="C18" s="166">
        <v>0</v>
      </c>
      <c r="D18" s="166">
        <v>0</v>
      </c>
      <c r="E18" s="166">
        <v>0</v>
      </c>
      <c r="F18" s="166">
        <v>214</v>
      </c>
      <c r="G18" s="166">
        <v>73462</v>
      </c>
      <c r="H18" s="167">
        <v>859</v>
      </c>
      <c r="I18" s="200">
        <v>-98.830687974735227</v>
      </c>
      <c r="J18" s="177">
        <v>1.1693120252647629</v>
      </c>
      <c r="K18" s="177">
        <v>34228.037383177572</v>
      </c>
      <c r="L18" s="92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90"/>
      <c r="B19" s="163" t="s">
        <v>3</v>
      </c>
      <c r="C19" s="168"/>
      <c r="D19" s="168"/>
      <c r="E19" s="168"/>
      <c r="F19" s="168"/>
      <c r="G19" s="168">
        <v>34228.037383177572</v>
      </c>
      <c r="H19" s="177">
        <v>-98.830687974735227</v>
      </c>
      <c r="I19" s="178"/>
      <c r="J19" s="178"/>
      <c r="K19" s="178"/>
      <c r="L19" s="92"/>
    </row>
    <row r="20" spans="1:38" s="83" customFormat="1" ht="12" customHeight="1">
      <c r="A20" s="90"/>
      <c r="B20" s="149"/>
      <c r="C20" s="157"/>
      <c r="D20" s="157"/>
      <c r="E20" s="157"/>
      <c r="F20" s="157"/>
      <c r="G20" s="157"/>
      <c r="H20" s="153"/>
      <c r="I20" s="154"/>
      <c r="J20" s="154"/>
      <c r="K20" s="154"/>
      <c r="L20" s="92"/>
    </row>
    <row r="21" spans="1:38" s="83" customFormat="1" ht="14.25" customHeight="1">
      <c r="A21" s="90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92"/>
      <c r="M21" s="115"/>
    </row>
    <row r="22" spans="1:38" s="83" customFormat="1">
      <c r="A22" s="90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92"/>
    </row>
    <row r="23" spans="1:38" s="83" customFormat="1">
      <c r="A23" s="90"/>
      <c r="B23" s="147"/>
      <c r="C23" s="243" t="s">
        <v>140</v>
      </c>
      <c r="D23" s="243"/>
      <c r="E23" s="243"/>
      <c r="F23" s="243"/>
      <c r="G23" s="243"/>
      <c r="H23" s="243"/>
      <c r="I23" s="243"/>
      <c r="J23" s="243"/>
      <c r="K23" s="243"/>
      <c r="L23" s="92"/>
      <c r="O23" s="110"/>
    </row>
    <row r="24" spans="1:38" s="83" customFormat="1">
      <c r="A24" s="90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92"/>
    </row>
    <row r="25" spans="1:38" s="83" customFormat="1" ht="15.75" customHeight="1">
      <c r="A25" s="90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92"/>
    </row>
    <row r="26" spans="1:38" s="83" customFormat="1">
      <c r="A26" s="90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92"/>
      <c r="O26" s="107"/>
    </row>
    <row r="27" spans="1:38" s="83" customFormat="1" ht="12" customHeight="1">
      <c r="A27" s="90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92"/>
    </row>
    <row r="28" spans="1:38" s="83" customFormat="1">
      <c r="A28" s="90"/>
      <c r="B28" s="190" t="s">
        <v>8</v>
      </c>
      <c r="C28" s="188">
        <v>0</v>
      </c>
      <c r="D28" s="188">
        <v>0</v>
      </c>
      <c r="E28" s="188">
        <v>0</v>
      </c>
      <c r="F28" s="188">
        <v>214</v>
      </c>
      <c r="G28" s="188">
        <v>0</v>
      </c>
      <c r="H28" s="188">
        <v>0</v>
      </c>
      <c r="I28" s="170"/>
      <c r="J28" s="170"/>
      <c r="K28" s="170">
        <v>-100</v>
      </c>
      <c r="L28" s="92"/>
      <c r="M28" s="114"/>
      <c r="O28" s="93"/>
      <c r="P28" s="93"/>
      <c r="Q28" s="93"/>
      <c r="R28" s="93"/>
      <c r="S28" s="93"/>
      <c r="T28" s="93"/>
    </row>
    <row r="29" spans="1:38" s="83" customFormat="1">
      <c r="A29" s="90"/>
      <c r="B29" s="190" t="s">
        <v>9</v>
      </c>
      <c r="C29" s="188">
        <v>0</v>
      </c>
      <c r="D29" s="188">
        <v>0</v>
      </c>
      <c r="E29" s="188">
        <v>0</v>
      </c>
      <c r="F29" s="188">
        <v>0</v>
      </c>
      <c r="G29" s="188">
        <v>0</v>
      </c>
      <c r="H29" s="167">
        <v>0</v>
      </c>
      <c r="I29" s="177"/>
      <c r="J29" s="177"/>
      <c r="K29" s="177"/>
      <c r="L29" s="92"/>
      <c r="M29" s="114"/>
      <c r="O29" s="93"/>
      <c r="P29" s="93"/>
      <c r="Q29" s="93"/>
      <c r="R29" s="93"/>
      <c r="S29" s="93"/>
      <c r="T29" s="93"/>
    </row>
    <row r="30" spans="1:38" s="83" customFormat="1">
      <c r="A30" s="90"/>
      <c r="B30" s="190" t="s">
        <v>10</v>
      </c>
      <c r="C30" s="188">
        <v>0</v>
      </c>
      <c r="D30" s="188">
        <v>0</v>
      </c>
      <c r="E30" s="188">
        <v>0</v>
      </c>
      <c r="F30" s="188">
        <v>3961</v>
      </c>
      <c r="G30" s="188">
        <v>340</v>
      </c>
      <c r="H30" s="188"/>
      <c r="I30" s="188"/>
      <c r="J30" s="188"/>
      <c r="K30" s="188"/>
      <c r="L30" s="92"/>
      <c r="M30" s="114"/>
      <c r="O30" s="93"/>
      <c r="P30" s="93"/>
      <c r="Q30" s="93"/>
      <c r="R30" s="93"/>
      <c r="S30" s="93"/>
      <c r="T30" s="93"/>
    </row>
    <row r="31" spans="1:38" s="83" customFormat="1">
      <c r="A31" s="90"/>
      <c r="B31" s="190" t="s">
        <v>11</v>
      </c>
      <c r="C31" s="188">
        <v>0</v>
      </c>
      <c r="D31" s="188">
        <v>0</v>
      </c>
      <c r="E31" s="188">
        <v>0</v>
      </c>
      <c r="F31" s="188">
        <v>0</v>
      </c>
      <c r="G31" s="188">
        <v>0</v>
      </c>
      <c r="H31" s="188"/>
      <c r="I31" s="188"/>
      <c r="J31" s="188"/>
      <c r="K31" s="188"/>
      <c r="L31" s="92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90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92"/>
    </row>
    <row r="33" spans="1:38" s="83" customFormat="1">
      <c r="A33" s="90"/>
      <c r="B33" s="163" t="s">
        <v>4</v>
      </c>
      <c r="C33" s="166">
        <v>0</v>
      </c>
      <c r="D33" s="166">
        <v>0</v>
      </c>
      <c r="E33" s="166">
        <v>0</v>
      </c>
      <c r="F33" s="166">
        <v>214</v>
      </c>
      <c r="G33" s="166">
        <v>0</v>
      </c>
      <c r="H33" s="177">
        <v>0</v>
      </c>
      <c r="I33" s="200"/>
      <c r="J33" s="177"/>
      <c r="K33" s="177">
        <v>-100</v>
      </c>
      <c r="L33" s="92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90"/>
      <c r="B34" s="163" t="s">
        <v>3</v>
      </c>
      <c r="C34" s="168"/>
      <c r="D34" s="168"/>
      <c r="E34" s="168"/>
      <c r="F34" s="168"/>
      <c r="G34" s="168">
        <v>-100</v>
      </c>
      <c r="H34" s="177"/>
      <c r="I34" s="178"/>
      <c r="J34" s="178"/>
      <c r="K34" s="178"/>
      <c r="L34" s="92"/>
    </row>
    <row r="35" spans="1:38" s="57" customFormat="1">
      <c r="A35" s="58"/>
      <c r="B35" s="134"/>
      <c r="C35" s="135"/>
      <c r="D35" s="135"/>
      <c r="E35" s="135"/>
      <c r="F35" s="136"/>
      <c r="G35" s="136"/>
      <c r="H35" s="136"/>
      <c r="I35" s="137"/>
      <c r="J35" s="137"/>
      <c r="K35" s="134"/>
      <c r="L35" s="77"/>
      <c r="M35" s="72"/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58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77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90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92"/>
    </row>
    <row r="38" spans="1:38" s="83" customFormat="1">
      <c r="A38" s="90"/>
      <c r="B38" s="147"/>
      <c r="C38" s="243" t="s">
        <v>139</v>
      </c>
      <c r="D38" s="243"/>
      <c r="E38" s="243"/>
      <c r="F38" s="243"/>
      <c r="G38" s="243"/>
      <c r="H38" s="243"/>
      <c r="I38" s="243"/>
      <c r="J38" s="243"/>
      <c r="K38" s="243"/>
      <c r="L38" s="92"/>
      <c r="O38" s="110"/>
    </row>
    <row r="39" spans="1:38" s="83" customFormat="1">
      <c r="A39" s="90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92"/>
    </row>
    <row r="40" spans="1:38" s="83" customFormat="1" ht="15.75" customHeight="1">
      <c r="A40" s="90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92"/>
    </row>
    <row r="41" spans="1:38" s="83" customFormat="1">
      <c r="A41" s="90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92"/>
      <c r="O41" s="107"/>
    </row>
    <row r="42" spans="1:38" s="83" customFormat="1" ht="12" customHeight="1">
      <c r="A42" s="90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92"/>
    </row>
    <row r="43" spans="1:38" s="83" customFormat="1">
      <c r="A43" s="90"/>
      <c r="B43" s="190" t="s">
        <v>8</v>
      </c>
      <c r="C43" s="188">
        <v>0</v>
      </c>
      <c r="D43" s="188">
        <v>0</v>
      </c>
      <c r="E43" s="188">
        <v>0</v>
      </c>
      <c r="F43" s="188">
        <v>0</v>
      </c>
      <c r="G43" s="188">
        <v>54182</v>
      </c>
      <c r="H43" s="188">
        <v>859</v>
      </c>
      <c r="I43" s="170">
        <v>-98.414602635561621</v>
      </c>
      <c r="J43" s="170">
        <v>1.5853973644383745</v>
      </c>
      <c r="K43" s="170"/>
      <c r="L43" s="92"/>
      <c r="M43" s="114"/>
      <c r="O43" s="93"/>
      <c r="P43" s="93"/>
      <c r="Q43" s="93"/>
      <c r="R43" s="93"/>
      <c r="S43" s="93"/>
      <c r="T43" s="93"/>
    </row>
    <row r="44" spans="1:38" s="83" customFormat="1">
      <c r="A44" s="90"/>
      <c r="B44" s="190" t="s">
        <v>9</v>
      </c>
      <c r="C44" s="188">
        <v>0</v>
      </c>
      <c r="D44" s="188">
        <v>0</v>
      </c>
      <c r="E44" s="188">
        <v>0</v>
      </c>
      <c r="F44" s="188">
        <v>0</v>
      </c>
      <c r="G44" s="188">
        <v>19280</v>
      </c>
      <c r="H44" s="167">
        <v>0</v>
      </c>
      <c r="I44" s="177">
        <v>-100</v>
      </c>
      <c r="J44" s="177">
        <v>0</v>
      </c>
      <c r="K44" s="177"/>
      <c r="L44" s="92"/>
      <c r="M44" s="114"/>
      <c r="O44" s="93"/>
      <c r="P44" s="93"/>
      <c r="Q44" s="93"/>
      <c r="R44" s="93"/>
      <c r="S44" s="93"/>
      <c r="T44" s="93"/>
    </row>
    <row r="45" spans="1:38" s="83" customFormat="1">
      <c r="A45" s="90"/>
      <c r="B45" s="190" t="s">
        <v>10</v>
      </c>
      <c r="C45" s="188">
        <v>680</v>
      </c>
      <c r="D45" s="188">
        <v>0</v>
      </c>
      <c r="E45" s="188">
        <v>0</v>
      </c>
      <c r="F45" s="188">
        <v>0</v>
      </c>
      <c r="G45" s="188">
        <v>3185</v>
      </c>
      <c r="H45" s="188"/>
      <c r="I45" s="188"/>
      <c r="J45" s="188"/>
      <c r="K45" s="188"/>
      <c r="L45" s="92"/>
      <c r="M45" s="114"/>
      <c r="O45" s="93"/>
      <c r="P45" s="93"/>
      <c r="Q45" s="93"/>
      <c r="R45" s="93"/>
      <c r="S45" s="93"/>
      <c r="T45" s="93"/>
    </row>
    <row r="46" spans="1:38" s="83" customFormat="1">
      <c r="A46" s="90"/>
      <c r="B46" s="190" t="s">
        <v>11</v>
      </c>
      <c r="C46" s="188">
        <v>0</v>
      </c>
      <c r="D46" s="188">
        <v>0</v>
      </c>
      <c r="E46" s="188">
        <v>1139</v>
      </c>
      <c r="F46" s="188">
        <v>0</v>
      </c>
      <c r="G46" s="188">
        <v>0</v>
      </c>
      <c r="H46" s="188"/>
      <c r="I46" s="188"/>
      <c r="J46" s="188"/>
      <c r="K46" s="188"/>
      <c r="L46" s="92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90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92"/>
    </row>
    <row r="48" spans="1:38" s="83" customFormat="1">
      <c r="A48" s="90"/>
      <c r="B48" s="163" t="s">
        <v>4</v>
      </c>
      <c r="C48" s="166">
        <v>0</v>
      </c>
      <c r="D48" s="166">
        <v>0</v>
      </c>
      <c r="E48" s="166">
        <v>0</v>
      </c>
      <c r="F48" s="166">
        <v>0</v>
      </c>
      <c r="G48" s="166">
        <v>73462</v>
      </c>
      <c r="H48" s="167">
        <v>859</v>
      </c>
      <c r="I48" s="200">
        <v>-98.830687974735227</v>
      </c>
      <c r="J48" s="177">
        <v>1.1693120252647629</v>
      </c>
      <c r="K48" s="177"/>
      <c r="L48" s="92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90"/>
      <c r="B49" s="163" t="s">
        <v>3</v>
      </c>
      <c r="C49" s="168"/>
      <c r="D49" s="168"/>
      <c r="E49" s="168"/>
      <c r="F49" s="168"/>
      <c r="G49" s="168"/>
      <c r="H49" s="177">
        <v>-98.830687974735227</v>
      </c>
      <c r="I49" s="178"/>
      <c r="J49" s="178"/>
      <c r="K49" s="178"/>
      <c r="L49" s="92"/>
    </row>
    <row r="50" spans="1:27" s="57" customFormat="1">
      <c r="A50" s="58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68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78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/>
      <c r="C54" s="63"/>
      <c r="D54" s="63"/>
      <c r="E54" s="63"/>
      <c r="F54" s="63"/>
      <c r="G54" s="63"/>
    </row>
    <row r="55" spans="1:27" s="54" customFormat="1">
      <c r="B55" s="63"/>
      <c r="C55" s="63"/>
      <c r="D55" s="63"/>
      <c r="E55" s="63"/>
      <c r="F55" s="63"/>
      <c r="G55" s="63"/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/>
      <c r="C60" s="113"/>
      <c r="D60" s="112"/>
    </row>
    <row r="61" spans="1:27" s="83" customFormat="1">
      <c r="B61" s="109"/>
      <c r="C61" s="113"/>
      <c r="D61" s="112"/>
    </row>
    <row r="62" spans="1:27" s="83" customFormat="1">
      <c r="B62" s="109"/>
      <c r="C62" s="113"/>
      <c r="D62" s="112"/>
    </row>
    <row r="63" spans="1:27" s="83" customFormat="1">
      <c r="B63" s="109"/>
      <c r="C63" s="113"/>
      <c r="D63" s="112"/>
    </row>
    <row r="64" spans="1:27" s="83" customFormat="1">
      <c r="B64" s="109"/>
      <c r="C64" s="113"/>
      <c r="D64" s="112"/>
    </row>
    <row r="65" spans="2:5" s="83" customFormat="1">
      <c r="B65" s="109"/>
      <c r="C65" s="113"/>
      <c r="D65" s="112"/>
    </row>
    <row r="66" spans="2:5" s="83" customFormat="1">
      <c r="B66" s="109"/>
      <c r="C66" s="113"/>
      <c r="D66" s="112"/>
    </row>
    <row r="67" spans="2:5" s="83" customFormat="1">
      <c r="B67" s="109"/>
      <c r="C67" s="113"/>
      <c r="D67" s="112"/>
      <c r="E67" s="106"/>
    </row>
    <row r="68" spans="2:5" s="83" customFormat="1">
      <c r="B68" s="109"/>
      <c r="C68" s="113"/>
      <c r="D68" s="112"/>
      <c r="E68" s="106"/>
    </row>
    <row r="69" spans="2:5" s="83" customFormat="1">
      <c r="B69" s="109"/>
      <c r="C69" s="113"/>
      <c r="D69" s="112"/>
      <c r="E69" s="106"/>
    </row>
    <row r="70" spans="2:5" s="83" customFormat="1">
      <c r="B70" s="109"/>
      <c r="C70" s="113"/>
      <c r="D70" s="112"/>
      <c r="E70" s="106"/>
    </row>
    <row r="71" spans="2:5" s="83" customFormat="1">
      <c r="B71" s="109"/>
      <c r="C71" s="113"/>
      <c r="D71" s="112"/>
      <c r="E71" s="106"/>
    </row>
    <row r="72" spans="2:5" s="83" customFormat="1">
      <c r="B72" s="109"/>
      <c r="C72" s="113"/>
      <c r="D72" s="112"/>
      <c r="E72" s="106"/>
    </row>
    <row r="73" spans="2:5" s="83" customFormat="1">
      <c r="B73" s="109"/>
      <c r="C73" s="113"/>
      <c r="D73" s="112"/>
      <c r="E73" s="106"/>
    </row>
    <row r="74" spans="2:5" s="83" customFormat="1">
      <c r="B74" s="109"/>
      <c r="C74" s="113"/>
      <c r="D74" s="112"/>
      <c r="E74" s="106"/>
    </row>
    <row r="75" spans="2:5" s="83" customFormat="1">
      <c r="B75" s="109"/>
      <c r="C75" s="113"/>
      <c r="D75" s="112"/>
      <c r="E75" s="106"/>
    </row>
    <row r="76" spans="2:5" s="83" customFormat="1">
      <c r="B76" s="109"/>
      <c r="C76" s="113"/>
      <c r="D76" s="112"/>
      <c r="E76" s="106"/>
    </row>
    <row r="77" spans="2:5" s="83" customFormat="1">
      <c r="B77" s="109"/>
      <c r="C77" s="113"/>
      <c r="D77" s="112"/>
      <c r="E77" s="106"/>
    </row>
    <row r="78" spans="2:5" s="83" customFormat="1">
      <c r="B78" s="109"/>
      <c r="C78" s="113"/>
      <c r="D78" s="112"/>
      <c r="E78" s="106"/>
    </row>
    <row r="79" spans="2:5" s="83" customFormat="1">
      <c r="B79" s="109"/>
      <c r="C79" s="113"/>
      <c r="D79" s="112"/>
      <c r="E79" s="106"/>
    </row>
    <row r="80" spans="2:5" s="83" customFormat="1">
      <c r="B80" s="109"/>
      <c r="C80" s="113"/>
      <c r="D80" s="112"/>
      <c r="E80" s="106"/>
    </row>
    <row r="81" spans="2:5" s="83" customFormat="1">
      <c r="B81" s="109"/>
      <c r="C81" s="113"/>
      <c r="D81" s="112"/>
      <c r="E81" s="106"/>
    </row>
    <row r="82" spans="2:5" s="83" customFormat="1">
      <c r="B82" s="109"/>
      <c r="C82" s="113"/>
      <c r="D82" s="112"/>
      <c r="E82" s="106"/>
    </row>
    <row r="83" spans="2:5" s="83" customFormat="1">
      <c r="B83" s="109"/>
      <c r="C83" s="113"/>
      <c r="D83" s="112"/>
      <c r="E83" s="106"/>
    </row>
    <row r="84" spans="2:5" s="83" customFormat="1">
      <c r="B84" s="109"/>
      <c r="C84" s="113"/>
      <c r="D84" s="112"/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8.28515625" style="84" customWidth="1"/>
    <col min="3" max="8" width="10.42578125" style="84" customWidth="1"/>
    <col min="9" max="9" width="11.5703125" style="84" customWidth="1"/>
    <col min="10" max="10" width="11.7109375" style="84" customWidth="1"/>
    <col min="11" max="11" width="11.4257812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90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 s="83" customFormat="1">
      <c r="A8" s="90"/>
      <c r="B8" s="147"/>
      <c r="C8" s="243" t="s">
        <v>144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 s="83" customFormat="1">
      <c r="A9" s="90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s="83" customFormat="1" ht="15.75" customHeight="1">
      <c r="A10" s="90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 s="83" customFormat="1">
      <c r="A11" s="90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s="83" customFormat="1" ht="12" customHeight="1">
      <c r="A12" s="90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 s="83" customFormat="1">
      <c r="A13" s="90"/>
      <c r="B13" s="190" t="s">
        <v>8</v>
      </c>
      <c r="C13" s="188">
        <v>13996</v>
      </c>
      <c r="D13" s="188">
        <v>25442</v>
      </c>
      <c r="E13" s="188">
        <v>14735</v>
      </c>
      <c r="F13" s="188">
        <v>50137</v>
      </c>
      <c r="G13" s="188">
        <v>8191</v>
      </c>
      <c r="H13" s="188">
        <v>13901</v>
      </c>
      <c r="I13" s="170">
        <v>69.71065803931144</v>
      </c>
      <c r="J13" s="170">
        <v>169.71065803931145</v>
      </c>
      <c r="K13" s="170">
        <v>-83.662764026567203</v>
      </c>
      <c r="L13" s="92"/>
      <c r="M13" s="114"/>
      <c r="O13" s="93"/>
      <c r="P13" s="93"/>
      <c r="Q13" s="93"/>
      <c r="R13" s="93"/>
      <c r="S13" s="93"/>
      <c r="T13" s="93"/>
    </row>
    <row r="14" spans="1:20" s="83" customFormat="1">
      <c r="A14" s="90"/>
      <c r="B14" s="190" t="s">
        <v>9</v>
      </c>
      <c r="C14" s="188">
        <v>25610</v>
      </c>
      <c r="D14" s="188">
        <v>5640</v>
      </c>
      <c r="E14" s="188">
        <v>10533</v>
      </c>
      <c r="F14" s="188">
        <v>10869</v>
      </c>
      <c r="G14" s="188">
        <v>12232</v>
      </c>
      <c r="H14" s="167">
        <v>15357</v>
      </c>
      <c r="I14" s="177">
        <v>25.547743623283182</v>
      </c>
      <c r="J14" s="177">
        <v>125.54774362328318</v>
      </c>
      <c r="K14" s="177">
        <v>12.540252093108851</v>
      </c>
      <c r="L14" s="92"/>
      <c r="M14" s="114"/>
      <c r="O14" s="93"/>
      <c r="P14" s="93"/>
      <c r="Q14" s="93"/>
      <c r="R14" s="93"/>
      <c r="S14" s="93"/>
      <c r="T14" s="93"/>
    </row>
    <row r="15" spans="1:20" s="83" customFormat="1">
      <c r="A15" s="90"/>
      <c r="B15" s="190" t="s">
        <v>10</v>
      </c>
      <c r="C15" s="188">
        <v>38688</v>
      </c>
      <c r="D15" s="188">
        <v>17661</v>
      </c>
      <c r="E15" s="188">
        <v>6356</v>
      </c>
      <c r="F15" s="188">
        <v>16319</v>
      </c>
      <c r="G15" s="188">
        <v>25675</v>
      </c>
      <c r="H15" s="188"/>
      <c r="I15" s="188"/>
      <c r="J15" s="188"/>
      <c r="K15" s="188"/>
      <c r="L15" s="92"/>
      <c r="M15" s="114"/>
      <c r="O15" s="93"/>
      <c r="P15" s="93"/>
      <c r="Q15" s="93"/>
      <c r="R15" s="93"/>
      <c r="S15" s="93"/>
      <c r="T15" s="93"/>
    </row>
    <row r="16" spans="1:20" s="83" customFormat="1">
      <c r="A16" s="90"/>
      <c r="B16" s="190" t="s">
        <v>11</v>
      </c>
      <c r="C16" s="188">
        <v>31500</v>
      </c>
      <c r="D16" s="188">
        <v>27471</v>
      </c>
      <c r="E16" s="188">
        <v>9285</v>
      </c>
      <c r="F16" s="188">
        <v>10442</v>
      </c>
      <c r="G16" s="188">
        <v>7362</v>
      </c>
      <c r="H16" s="188"/>
      <c r="I16" s="188"/>
      <c r="J16" s="188"/>
      <c r="K16" s="188"/>
      <c r="L16" s="92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90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92"/>
    </row>
    <row r="18" spans="1:38" s="83" customFormat="1">
      <c r="A18" s="90"/>
      <c r="B18" s="163" t="s">
        <v>4</v>
      </c>
      <c r="C18" s="166">
        <v>39606</v>
      </c>
      <c r="D18" s="166">
        <v>31082</v>
      </c>
      <c r="E18" s="166">
        <v>25268</v>
      </c>
      <c r="F18" s="166">
        <v>61006</v>
      </c>
      <c r="G18" s="166">
        <v>20423</v>
      </c>
      <c r="H18" s="167">
        <v>29258</v>
      </c>
      <c r="I18" s="200">
        <v>43.260049943690923</v>
      </c>
      <c r="J18" s="177">
        <v>143.26004994369092</v>
      </c>
      <c r="K18" s="177">
        <v>-66.522964954266797</v>
      </c>
      <c r="L18" s="92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90"/>
      <c r="B19" s="163" t="s">
        <v>3</v>
      </c>
      <c r="C19" s="168"/>
      <c r="D19" s="168">
        <v>-21.521991617431702</v>
      </c>
      <c r="E19" s="168">
        <v>-18.705360015443016</v>
      </c>
      <c r="F19" s="168">
        <v>141.4358081367738</v>
      </c>
      <c r="G19" s="168">
        <v>-66.522964954266797</v>
      </c>
      <c r="H19" s="177">
        <v>43.260049943690923</v>
      </c>
      <c r="I19" s="178"/>
      <c r="J19" s="178"/>
      <c r="K19" s="178"/>
      <c r="L19" s="92"/>
    </row>
    <row r="20" spans="1:38" s="83" customFormat="1" ht="12" customHeight="1">
      <c r="A20" s="90"/>
      <c r="B20" s="149"/>
      <c r="C20" s="157"/>
      <c r="D20" s="157"/>
      <c r="E20" s="157"/>
      <c r="F20" s="157"/>
      <c r="G20" s="157"/>
      <c r="H20" s="153"/>
      <c r="I20" s="154"/>
      <c r="J20" s="154"/>
      <c r="K20" s="154"/>
      <c r="L20" s="92"/>
    </row>
    <row r="21" spans="1:38" s="83" customFormat="1" ht="14.25" customHeight="1">
      <c r="A21" s="90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92"/>
      <c r="M21" s="115"/>
    </row>
    <row r="22" spans="1:38" s="83" customFormat="1">
      <c r="A22" s="90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92"/>
    </row>
    <row r="23" spans="1:38" s="83" customFormat="1">
      <c r="A23" s="90"/>
      <c r="B23" s="147"/>
      <c r="C23" s="243" t="s">
        <v>143</v>
      </c>
      <c r="D23" s="243"/>
      <c r="E23" s="243"/>
      <c r="F23" s="243"/>
      <c r="G23" s="243"/>
      <c r="H23" s="243"/>
      <c r="I23" s="243"/>
      <c r="J23" s="243"/>
      <c r="K23" s="243"/>
      <c r="L23" s="92"/>
      <c r="O23" s="110"/>
    </row>
    <row r="24" spans="1:38" s="83" customFormat="1">
      <c r="A24" s="90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92"/>
    </row>
    <row r="25" spans="1:38" s="83" customFormat="1" ht="15.75" customHeight="1">
      <c r="A25" s="90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92"/>
    </row>
    <row r="26" spans="1:38" s="83" customFormat="1">
      <c r="A26" s="90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92"/>
      <c r="O26" s="107"/>
    </row>
    <row r="27" spans="1:38" s="83" customFormat="1" ht="12" customHeight="1">
      <c r="A27" s="90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92"/>
    </row>
    <row r="28" spans="1:38" s="83" customFormat="1">
      <c r="A28" s="90"/>
      <c r="B28" s="190" t="s">
        <v>8</v>
      </c>
      <c r="C28" s="188">
        <v>5662</v>
      </c>
      <c r="D28" s="188">
        <v>22136</v>
      </c>
      <c r="E28" s="188">
        <v>14403</v>
      </c>
      <c r="F28" s="188">
        <v>37643</v>
      </c>
      <c r="G28" s="188">
        <v>5170</v>
      </c>
      <c r="H28" s="188">
        <v>10015</v>
      </c>
      <c r="I28" s="170">
        <v>93.713733075435201</v>
      </c>
      <c r="J28" s="170">
        <v>193.71373307543521</v>
      </c>
      <c r="K28" s="170">
        <v>-86.265706771511304</v>
      </c>
      <c r="L28" s="92"/>
      <c r="M28" s="114"/>
      <c r="O28" s="93"/>
      <c r="P28" s="93"/>
      <c r="Q28" s="93"/>
      <c r="R28" s="93"/>
      <c r="S28" s="93"/>
      <c r="T28" s="93"/>
    </row>
    <row r="29" spans="1:38" s="83" customFormat="1">
      <c r="A29" s="90"/>
      <c r="B29" s="190" t="s">
        <v>9</v>
      </c>
      <c r="C29" s="188">
        <v>23680</v>
      </c>
      <c r="D29" s="188">
        <v>3729</v>
      </c>
      <c r="E29" s="188">
        <v>5574</v>
      </c>
      <c r="F29" s="188">
        <v>8867</v>
      </c>
      <c r="G29" s="188">
        <v>8220</v>
      </c>
      <c r="H29" s="167">
        <v>6115</v>
      </c>
      <c r="I29" s="177">
        <v>-25.608272506082731</v>
      </c>
      <c r="J29" s="177">
        <v>74.391727493917273</v>
      </c>
      <c r="K29" s="177">
        <v>-7.2967181684899014</v>
      </c>
      <c r="L29" s="92"/>
      <c r="M29" s="114"/>
      <c r="O29" s="93"/>
      <c r="P29" s="93"/>
      <c r="Q29" s="93"/>
      <c r="R29" s="93"/>
      <c r="S29" s="93"/>
      <c r="T29" s="93"/>
    </row>
    <row r="30" spans="1:38" s="83" customFormat="1">
      <c r="A30" s="90"/>
      <c r="B30" s="190" t="s">
        <v>10</v>
      </c>
      <c r="C30" s="188">
        <v>18688</v>
      </c>
      <c r="D30" s="188">
        <v>11647</v>
      </c>
      <c r="E30" s="188">
        <v>4877</v>
      </c>
      <c r="F30" s="188">
        <v>15491</v>
      </c>
      <c r="G30" s="188">
        <v>19259</v>
      </c>
      <c r="H30" s="188"/>
      <c r="I30" s="188"/>
      <c r="J30" s="188"/>
      <c r="K30" s="188"/>
      <c r="L30" s="92"/>
      <c r="M30" s="114"/>
      <c r="O30" s="93"/>
      <c r="P30" s="93"/>
      <c r="Q30" s="93"/>
      <c r="R30" s="93"/>
      <c r="S30" s="93"/>
      <c r="T30" s="93"/>
    </row>
    <row r="31" spans="1:38" s="83" customFormat="1">
      <c r="A31" s="90"/>
      <c r="B31" s="190" t="s">
        <v>11</v>
      </c>
      <c r="C31" s="188">
        <v>2818</v>
      </c>
      <c r="D31" s="188">
        <v>25795</v>
      </c>
      <c r="E31" s="188">
        <v>7442</v>
      </c>
      <c r="F31" s="188">
        <v>5561</v>
      </c>
      <c r="G31" s="188">
        <v>5144</v>
      </c>
      <c r="H31" s="188"/>
      <c r="I31" s="188"/>
      <c r="J31" s="188"/>
      <c r="K31" s="188"/>
      <c r="L31" s="92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90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92"/>
    </row>
    <row r="33" spans="1:38" s="83" customFormat="1">
      <c r="A33" s="90"/>
      <c r="B33" s="163" t="s">
        <v>4</v>
      </c>
      <c r="C33" s="166">
        <v>29342</v>
      </c>
      <c r="D33" s="166">
        <v>25865</v>
      </c>
      <c r="E33" s="166">
        <v>19977</v>
      </c>
      <c r="F33" s="166">
        <v>46510</v>
      </c>
      <c r="G33" s="166">
        <v>13390</v>
      </c>
      <c r="H33" s="167">
        <v>16130</v>
      </c>
      <c r="I33" s="200">
        <v>20.463032113517542</v>
      </c>
      <c r="J33" s="177">
        <v>120.46303211351754</v>
      </c>
      <c r="K33" s="177">
        <v>-71.210492367232845</v>
      </c>
      <c r="L33" s="92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90"/>
      <c r="B34" s="163" t="s">
        <v>3</v>
      </c>
      <c r="C34" s="168"/>
      <c r="D34" s="168">
        <v>-11.849907981732667</v>
      </c>
      <c r="E34" s="168">
        <v>-22.764353373284361</v>
      </c>
      <c r="F34" s="168">
        <v>132.81774040146166</v>
      </c>
      <c r="G34" s="168">
        <v>-71.210492367232845</v>
      </c>
      <c r="H34" s="177">
        <v>20.463032113517542</v>
      </c>
      <c r="I34" s="178"/>
      <c r="J34" s="178"/>
      <c r="K34" s="178"/>
      <c r="L34" s="92"/>
    </row>
    <row r="35" spans="1:38" s="57" customFormat="1">
      <c r="A35" s="58"/>
      <c r="B35" s="134"/>
      <c r="C35" s="135"/>
      <c r="D35" s="135"/>
      <c r="E35" s="135"/>
      <c r="F35" s="136"/>
      <c r="G35" s="136"/>
      <c r="H35" s="136"/>
      <c r="I35" s="137"/>
      <c r="J35" s="137"/>
      <c r="K35" s="134"/>
      <c r="L35" s="77"/>
      <c r="M35" s="72"/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58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77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90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92"/>
    </row>
    <row r="38" spans="1:38" s="83" customFormat="1">
      <c r="A38" s="90"/>
      <c r="B38" s="147"/>
      <c r="C38" s="243" t="s">
        <v>142</v>
      </c>
      <c r="D38" s="243"/>
      <c r="E38" s="243"/>
      <c r="F38" s="243"/>
      <c r="G38" s="243"/>
      <c r="H38" s="243"/>
      <c r="I38" s="243"/>
      <c r="J38" s="243"/>
      <c r="K38" s="243"/>
      <c r="L38" s="92"/>
      <c r="O38" s="110"/>
    </row>
    <row r="39" spans="1:38" s="83" customFormat="1">
      <c r="A39" s="90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92"/>
    </row>
    <row r="40" spans="1:38" s="83" customFormat="1" ht="15.75" customHeight="1">
      <c r="A40" s="90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92"/>
    </row>
    <row r="41" spans="1:38" s="83" customFormat="1">
      <c r="A41" s="90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92"/>
      <c r="O41" s="107"/>
    </row>
    <row r="42" spans="1:38" s="83" customFormat="1" ht="12" customHeight="1">
      <c r="A42" s="90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92"/>
    </row>
    <row r="43" spans="1:38" s="83" customFormat="1">
      <c r="A43" s="90"/>
      <c r="B43" s="190" t="s">
        <v>8</v>
      </c>
      <c r="C43" s="188">
        <v>8334</v>
      </c>
      <c r="D43" s="188">
        <v>3306</v>
      </c>
      <c r="E43" s="188">
        <v>332</v>
      </c>
      <c r="F43" s="188">
        <v>12494</v>
      </c>
      <c r="G43" s="188">
        <v>3021</v>
      </c>
      <c r="H43" s="188">
        <v>3886</v>
      </c>
      <c r="I43" s="170">
        <v>28.632903012247588</v>
      </c>
      <c r="J43" s="170">
        <v>128.6329030122476</v>
      </c>
      <c r="K43" s="170">
        <v>-75.820393789018723</v>
      </c>
      <c r="L43" s="92"/>
      <c r="M43" s="114"/>
      <c r="O43" s="93"/>
      <c r="P43" s="93"/>
      <c r="Q43" s="93"/>
      <c r="R43" s="93"/>
      <c r="S43" s="93"/>
      <c r="T43" s="93"/>
    </row>
    <row r="44" spans="1:38" s="83" customFormat="1">
      <c r="A44" s="90"/>
      <c r="B44" s="190" t="s">
        <v>9</v>
      </c>
      <c r="C44" s="188">
        <v>1930</v>
      </c>
      <c r="D44" s="188">
        <v>1911</v>
      </c>
      <c r="E44" s="188">
        <v>4959</v>
      </c>
      <c r="F44" s="188">
        <v>2002</v>
      </c>
      <c r="G44" s="188">
        <v>4012</v>
      </c>
      <c r="H44" s="167">
        <v>9242</v>
      </c>
      <c r="I44" s="177">
        <v>130.35892323030907</v>
      </c>
      <c r="J44" s="177">
        <v>230.35892323030907</v>
      </c>
      <c r="K44" s="177">
        <v>100.39960039960039</v>
      </c>
      <c r="L44" s="92"/>
      <c r="M44" s="114"/>
      <c r="O44" s="93"/>
      <c r="P44" s="93"/>
      <c r="Q44" s="93"/>
      <c r="R44" s="93"/>
      <c r="S44" s="93"/>
      <c r="T44" s="93"/>
    </row>
    <row r="45" spans="1:38" s="83" customFormat="1">
      <c r="A45" s="90"/>
      <c r="B45" s="190" t="s">
        <v>10</v>
      </c>
      <c r="C45" s="188">
        <v>20000</v>
      </c>
      <c r="D45" s="188">
        <v>6014</v>
      </c>
      <c r="E45" s="188">
        <v>1479</v>
      </c>
      <c r="F45" s="188">
        <v>828</v>
      </c>
      <c r="G45" s="188">
        <v>6416</v>
      </c>
      <c r="H45" s="188"/>
      <c r="I45" s="188"/>
      <c r="J45" s="188"/>
      <c r="K45" s="188"/>
      <c r="L45" s="92"/>
      <c r="M45" s="114"/>
      <c r="O45" s="93"/>
      <c r="P45" s="93"/>
      <c r="Q45" s="93"/>
      <c r="R45" s="93"/>
      <c r="S45" s="93"/>
      <c r="T45" s="93"/>
    </row>
    <row r="46" spans="1:38" s="83" customFormat="1">
      <c r="A46" s="90"/>
      <c r="B46" s="190" t="s">
        <v>11</v>
      </c>
      <c r="C46" s="188">
        <v>28682</v>
      </c>
      <c r="D46" s="188">
        <v>1676</v>
      </c>
      <c r="E46" s="188">
        <v>1843</v>
      </c>
      <c r="F46" s="188">
        <v>4881</v>
      </c>
      <c r="G46" s="188">
        <v>2218</v>
      </c>
      <c r="H46" s="188"/>
      <c r="I46" s="188"/>
      <c r="J46" s="188"/>
      <c r="K46" s="188"/>
      <c r="L46" s="92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90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92"/>
    </row>
    <row r="48" spans="1:38" s="83" customFormat="1">
      <c r="A48" s="90"/>
      <c r="B48" s="163" t="s">
        <v>4</v>
      </c>
      <c r="C48" s="166">
        <v>10264</v>
      </c>
      <c r="D48" s="166">
        <v>5217</v>
      </c>
      <c r="E48" s="166">
        <v>5291</v>
      </c>
      <c r="F48" s="166">
        <v>14496</v>
      </c>
      <c r="G48" s="166">
        <v>7033</v>
      </c>
      <c r="H48" s="167">
        <v>13128</v>
      </c>
      <c r="I48" s="200">
        <v>86.662875017773345</v>
      </c>
      <c r="J48" s="177">
        <v>186.66287501777333</v>
      </c>
      <c r="K48" s="177">
        <v>-51.483167770419428</v>
      </c>
      <c r="L48" s="92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90"/>
      <c r="B49" s="163" t="s">
        <v>3</v>
      </c>
      <c r="C49" s="168"/>
      <c r="D49" s="168">
        <v>-49.171862821512079</v>
      </c>
      <c r="E49" s="168">
        <v>1.4184397163120588</v>
      </c>
      <c r="F49" s="168">
        <v>173.97467397467398</v>
      </c>
      <c r="G49" s="168">
        <v>-51.483167770419428</v>
      </c>
      <c r="H49" s="177">
        <v>86.662875017773345</v>
      </c>
      <c r="I49" s="178"/>
      <c r="J49" s="178"/>
      <c r="K49" s="178"/>
      <c r="L49" s="92"/>
    </row>
    <row r="50" spans="1:27" s="57" customFormat="1">
      <c r="A50" s="58"/>
      <c r="B50" s="187"/>
      <c r="C50" s="204"/>
      <c r="D50" s="204"/>
      <c r="E50" s="204"/>
      <c r="F50" s="205"/>
      <c r="G50" s="205"/>
      <c r="H50" s="205"/>
      <c r="I50" s="206"/>
      <c r="J50" s="206"/>
      <c r="K50" s="187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68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78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/>
      <c r="C54" s="63"/>
      <c r="D54" s="63"/>
      <c r="E54" s="63"/>
      <c r="F54" s="63"/>
      <c r="G54" s="63"/>
    </row>
    <row r="55" spans="1:27" s="54" customFormat="1">
      <c r="B55" s="63"/>
      <c r="C55" s="63"/>
      <c r="D55" s="63"/>
      <c r="E55" s="63"/>
      <c r="F55" s="63"/>
      <c r="G55" s="63"/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/>
      <c r="C60" s="113"/>
      <c r="D60" s="112"/>
    </row>
    <row r="61" spans="1:27" s="83" customFormat="1">
      <c r="B61" s="109"/>
      <c r="C61" s="113"/>
      <c r="D61" s="112"/>
    </row>
    <row r="62" spans="1:27" s="83" customFormat="1">
      <c r="B62" s="109"/>
      <c r="C62" s="113"/>
      <c r="D62" s="112"/>
    </row>
    <row r="63" spans="1:27" s="83" customFormat="1">
      <c r="B63" s="109"/>
      <c r="C63" s="113"/>
      <c r="D63" s="112"/>
    </row>
    <row r="64" spans="1:27" s="83" customFormat="1">
      <c r="B64" s="109"/>
      <c r="C64" s="113"/>
      <c r="D64" s="112"/>
    </row>
    <row r="65" spans="2:5" s="83" customFormat="1">
      <c r="B65" s="109"/>
      <c r="C65" s="113"/>
      <c r="D65" s="112"/>
    </row>
    <row r="66" spans="2:5" s="83" customFormat="1">
      <c r="B66" s="109"/>
      <c r="C66" s="113"/>
      <c r="D66" s="112"/>
    </row>
    <row r="67" spans="2:5" s="83" customFormat="1">
      <c r="B67" s="109"/>
      <c r="C67" s="113"/>
      <c r="D67" s="112"/>
      <c r="E67" s="106"/>
    </row>
    <row r="68" spans="2:5" s="83" customFormat="1">
      <c r="B68" s="109"/>
      <c r="C68" s="113"/>
      <c r="D68" s="112"/>
      <c r="E68" s="106"/>
    </row>
    <row r="69" spans="2:5" s="83" customFormat="1">
      <c r="B69" s="109"/>
      <c r="C69" s="113"/>
      <c r="D69" s="112"/>
      <c r="E69" s="106"/>
    </row>
    <row r="70" spans="2:5" s="83" customFormat="1">
      <c r="B70" s="109"/>
      <c r="C70" s="113"/>
      <c r="D70" s="112"/>
      <c r="E70" s="106"/>
    </row>
    <row r="71" spans="2:5" s="83" customFormat="1">
      <c r="B71" s="109"/>
      <c r="C71" s="113"/>
      <c r="D71" s="112"/>
      <c r="E71" s="106"/>
    </row>
    <row r="72" spans="2:5" s="83" customFormat="1">
      <c r="B72" s="109"/>
      <c r="C72" s="113"/>
      <c r="D72" s="112"/>
      <c r="E72" s="106"/>
    </row>
    <row r="73" spans="2:5" s="83" customFormat="1">
      <c r="B73" s="109"/>
      <c r="C73" s="113"/>
      <c r="D73" s="112"/>
      <c r="E73" s="106"/>
    </row>
    <row r="74" spans="2:5" s="83" customFormat="1">
      <c r="B74" s="109"/>
      <c r="C74" s="113"/>
      <c r="D74" s="112"/>
      <c r="E74" s="106"/>
    </row>
    <row r="75" spans="2:5" s="83" customFormat="1">
      <c r="B75" s="109"/>
      <c r="C75" s="113"/>
      <c r="D75" s="112"/>
      <c r="E75" s="106"/>
    </row>
    <row r="76" spans="2:5" s="83" customFormat="1">
      <c r="B76" s="109"/>
      <c r="C76" s="113"/>
      <c r="D76" s="112"/>
      <c r="E76" s="106"/>
    </row>
    <row r="77" spans="2:5" s="83" customFormat="1">
      <c r="B77" s="109"/>
      <c r="C77" s="113"/>
      <c r="D77" s="112"/>
      <c r="E77" s="106"/>
    </row>
    <row r="78" spans="2:5" s="83" customFormat="1">
      <c r="B78" s="109"/>
      <c r="C78" s="113"/>
      <c r="D78" s="112"/>
      <c r="E78" s="106"/>
    </row>
    <row r="79" spans="2:5" s="83" customFormat="1">
      <c r="B79" s="109"/>
      <c r="C79" s="113"/>
      <c r="D79" s="112"/>
      <c r="E79" s="106"/>
    </row>
    <row r="80" spans="2:5" s="83" customFormat="1">
      <c r="B80" s="109"/>
      <c r="C80" s="113"/>
      <c r="D80" s="112"/>
      <c r="E80" s="106"/>
    </row>
    <row r="81" spans="2:5" s="83" customFormat="1">
      <c r="B81" s="109"/>
      <c r="C81" s="113"/>
      <c r="D81" s="112"/>
      <c r="E81" s="106"/>
    </row>
    <row r="82" spans="2:5" s="83" customFormat="1">
      <c r="B82" s="109"/>
      <c r="C82" s="113"/>
      <c r="D82" s="112"/>
      <c r="E82" s="106"/>
    </row>
    <row r="83" spans="2:5" s="83" customFormat="1">
      <c r="B83" s="109"/>
      <c r="C83" s="113"/>
      <c r="D83" s="112"/>
      <c r="E83" s="106"/>
    </row>
    <row r="84" spans="2:5" s="83" customFormat="1">
      <c r="B84" s="109"/>
      <c r="C84" s="113"/>
      <c r="D84" s="112"/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/>
  <cols>
    <col min="1" max="1" width="1.85546875" style="84" customWidth="1"/>
    <col min="2" max="2" width="18.28515625" style="84" customWidth="1"/>
    <col min="3" max="8" width="10.42578125" style="84" customWidth="1"/>
    <col min="9" max="9" width="12" style="84" customWidth="1"/>
    <col min="10" max="10" width="11.5703125" style="84" customWidth="1"/>
    <col min="11" max="11" width="11.85546875" style="84" customWidth="1"/>
    <col min="12" max="12" width="1.85546875" style="84" customWidth="1"/>
    <col min="13" max="13" width="11.42578125" style="83"/>
    <col min="14" max="14" width="11.42578125" style="83" hidden="1" customWidth="1"/>
    <col min="15" max="38" width="11.42578125" style="83"/>
    <col min="39" max="16384" width="11.42578125" style="84"/>
  </cols>
  <sheetData>
    <row r="1" spans="1:20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9"/>
    </row>
    <row r="2" spans="1:20">
      <c r="A2" s="90"/>
      <c r="B2" s="86"/>
      <c r="C2" s="86"/>
      <c r="D2" s="86"/>
      <c r="E2" s="86"/>
      <c r="F2" s="86"/>
      <c r="G2" s="86"/>
      <c r="H2" s="86"/>
      <c r="I2" s="86"/>
      <c r="J2" s="86"/>
      <c r="K2" s="86"/>
      <c r="L2" s="91"/>
    </row>
    <row r="3" spans="1:20">
      <c r="A3" s="90"/>
      <c r="B3" s="86"/>
      <c r="C3" s="86"/>
      <c r="D3" s="86"/>
      <c r="E3" s="86"/>
      <c r="F3" s="86"/>
      <c r="G3" s="86"/>
      <c r="H3" s="86"/>
      <c r="I3" s="86"/>
      <c r="J3" s="86"/>
      <c r="K3" s="86"/>
      <c r="L3" s="91"/>
    </row>
    <row r="4" spans="1:20">
      <c r="A4" s="90"/>
      <c r="B4" s="86"/>
      <c r="C4" s="86"/>
      <c r="D4" s="86"/>
      <c r="E4" s="86"/>
      <c r="F4" s="86"/>
      <c r="G4" s="86"/>
      <c r="H4" s="86"/>
      <c r="I4" s="86"/>
      <c r="J4" s="86"/>
      <c r="K4" s="86"/>
      <c r="L4" s="92"/>
    </row>
    <row r="5" spans="1:20">
      <c r="A5" s="90"/>
      <c r="B5" s="86"/>
      <c r="C5" s="86"/>
      <c r="D5" s="86"/>
      <c r="E5" s="86"/>
      <c r="F5" s="86"/>
      <c r="G5" s="86"/>
      <c r="H5" s="86"/>
      <c r="I5" s="86"/>
      <c r="J5" s="86"/>
      <c r="K5" s="86"/>
      <c r="L5" s="92"/>
    </row>
    <row r="6" spans="1:20">
      <c r="A6" s="90"/>
      <c r="B6" s="86"/>
      <c r="C6" s="86"/>
      <c r="D6" s="86"/>
      <c r="E6" s="86"/>
      <c r="F6" s="86"/>
      <c r="G6" s="86"/>
      <c r="H6" s="86"/>
      <c r="I6" s="86"/>
      <c r="J6" s="86"/>
      <c r="K6" s="86"/>
      <c r="L6" s="92"/>
    </row>
    <row r="7" spans="1:20" s="83" customFormat="1">
      <c r="A7" s="90"/>
      <c r="B7" s="147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92"/>
    </row>
    <row r="8" spans="1:20" s="83" customFormat="1">
      <c r="A8" s="90"/>
      <c r="B8" s="147"/>
      <c r="C8" s="243" t="s">
        <v>147</v>
      </c>
      <c r="D8" s="243"/>
      <c r="E8" s="243"/>
      <c r="F8" s="243"/>
      <c r="G8" s="243"/>
      <c r="H8" s="243"/>
      <c r="I8" s="243"/>
      <c r="J8" s="243"/>
      <c r="K8" s="243"/>
      <c r="L8" s="92"/>
      <c r="O8" s="110"/>
    </row>
    <row r="9" spans="1:20" s="83" customFormat="1">
      <c r="A9" s="90"/>
      <c r="B9" s="147"/>
      <c r="C9" s="148"/>
      <c r="D9" s="148"/>
      <c r="E9" s="148"/>
      <c r="F9" s="148"/>
      <c r="G9" s="148"/>
      <c r="H9" s="148"/>
      <c r="I9" s="147"/>
      <c r="J9" s="147"/>
      <c r="K9" s="147"/>
      <c r="L9" s="92"/>
    </row>
    <row r="10" spans="1:20" s="83" customFormat="1" ht="15.75" customHeight="1">
      <c r="A10" s="90"/>
      <c r="B10" s="162"/>
      <c r="C10" s="244" t="s">
        <v>1</v>
      </c>
      <c r="D10" s="244"/>
      <c r="E10" s="244"/>
      <c r="F10" s="244"/>
      <c r="G10" s="244"/>
      <c r="H10" s="244"/>
      <c r="I10" s="245" t="s">
        <v>40</v>
      </c>
      <c r="J10" s="245" t="s">
        <v>41</v>
      </c>
      <c r="K10" s="245" t="s">
        <v>34</v>
      </c>
      <c r="L10" s="92"/>
    </row>
    <row r="11" spans="1:20" s="83" customFormat="1">
      <c r="A11" s="90"/>
      <c r="B11" s="163"/>
      <c r="C11" s="164">
        <v>2009</v>
      </c>
      <c r="D11" s="164">
        <v>2010</v>
      </c>
      <c r="E11" s="164">
        <v>2011</v>
      </c>
      <c r="F11" s="164">
        <v>2012</v>
      </c>
      <c r="G11" s="164">
        <v>2013</v>
      </c>
      <c r="H11" s="164">
        <v>2014</v>
      </c>
      <c r="I11" s="245"/>
      <c r="J11" s="245"/>
      <c r="K11" s="245"/>
      <c r="L11" s="92"/>
      <c r="O11" s="107"/>
    </row>
    <row r="12" spans="1:20" s="83" customFormat="1" ht="12" customHeight="1">
      <c r="A12" s="90"/>
      <c r="B12" s="162"/>
      <c r="C12" s="165"/>
      <c r="D12" s="165"/>
      <c r="E12" s="165"/>
      <c r="F12" s="165"/>
      <c r="G12" s="165"/>
      <c r="H12" s="165"/>
      <c r="I12" s="165"/>
      <c r="J12" s="165"/>
      <c r="K12" s="165"/>
      <c r="L12" s="92"/>
    </row>
    <row r="13" spans="1:20" s="83" customFormat="1">
      <c r="A13" s="90"/>
      <c r="B13" s="190" t="s">
        <v>8</v>
      </c>
      <c r="C13" s="188">
        <v>3053</v>
      </c>
      <c r="D13" s="188">
        <v>26781</v>
      </c>
      <c r="E13" s="188">
        <v>42409</v>
      </c>
      <c r="F13" s="188">
        <v>11405</v>
      </c>
      <c r="G13" s="188">
        <v>31062</v>
      </c>
      <c r="H13" s="188">
        <v>31460</v>
      </c>
      <c r="I13" s="170">
        <v>1.281308351039856</v>
      </c>
      <c r="J13" s="170">
        <v>101.28130835103985</v>
      </c>
      <c r="K13" s="170">
        <v>172.35423060061373</v>
      </c>
      <c r="L13" s="92"/>
      <c r="M13" s="114"/>
      <c r="O13" s="93"/>
      <c r="P13" s="93"/>
      <c r="Q13" s="93"/>
      <c r="R13" s="93"/>
      <c r="S13" s="93"/>
      <c r="T13" s="93"/>
    </row>
    <row r="14" spans="1:20" s="83" customFormat="1">
      <c r="A14" s="90"/>
      <c r="B14" s="190" t="s">
        <v>9</v>
      </c>
      <c r="C14" s="188">
        <v>37163</v>
      </c>
      <c r="D14" s="188">
        <v>7517</v>
      </c>
      <c r="E14" s="188">
        <v>27336</v>
      </c>
      <c r="F14" s="188">
        <v>39935</v>
      </c>
      <c r="G14" s="188">
        <v>41699</v>
      </c>
      <c r="H14" s="167">
        <v>81284</v>
      </c>
      <c r="I14" s="177">
        <v>94.930334060768857</v>
      </c>
      <c r="J14" s="177">
        <v>194.93033406076884</v>
      </c>
      <c r="K14" s="177">
        <v>4.4171779141104262</v>
      </c>
      <c r="L14" s="92"/>
      <c r="M14" s="114"/>
      <c r="O14" s="93"/>
      <c r="P14" s="93"/>
      <c r="Q14" s="93"/>
      <c r="R14" s="93"/>
      <c r="S14" s="93"/>
      <c r="T14" s="93"/>
    </row>
    <row r="15" spans="1:20" s="83" customFormat="1">
      <c r="A15" s="90"/>
      <c r="B15" s="190" t="s">
        <v>10</v>
      </c>
      <c r="C15" s="188">
        <v>29738</v>
      </c>
      <c r="D15" s="188">
        <v>19700</v>
      </c>
      <c r="E15" s="188">
        <v>15215</v>
      </c>
      <c r="F15" s="188">
        <v>20037</v>
      </c>
      <c r="G15" s="188">
        <v>16292</v>
      </c>
      <c r="H15" s="188"/>
      <c r="I15" s="188"/>
      <c r="J15" s="188"/>
      <c r="K15" s="188"/>
      <c r="L15" s="92"/>
      <c r="M15" s="114"/>
      <c r="O15" s="93"/>
      <c r="P15" s="93"/>
      <c r="Q15" s="93"/>
      <c r="R15" s="93"/>
      <c r="S15" s="93"/>
      <c r="T15" s="93"/>
    </row>
    <row r="16" spans="1:20" s="83" customFormat="1">
      <c r="A16" s="90"/>
      <c r="B16" s="190" t="s">
        <v>11</v>
      </c>
      <c r="C16" s="188">
        <v>14766</v>
      </c>
      <c r="D16" s="188">
        <v>25458</v>
      </c>
      <c r="E16" s="188">
        <v>42071</v>
      </c>
      <c r="F16" s="188">
        <v>66363</v>
      </c>
      <c r="G16" s="188">
        <v>58483</v>
      </c>
      <c r="H16" s="188"/>
      <c r="I16" s="188"/>
      <c r="J16" s="188"/>
      <c r="K16" s="188"/>
      <c r="L16" s="92"/>
      <c r="M16" s="114"/>
      <c r="O16" s="93"/>
      <c r="P16" s="93"/>
      <c r="Q16" s="93"/>
      <c r="R16" s="93"/>
      <c r="S16" s="93"/>
      <c r="T16" s="93"/>
    </row>
    <row r="17" spans="1:38" s="83" customFormat="1" ht="12" customHeight="1">
      <c r="A17" s="90"/>
      <c r="B17" s="190"/>
      <c r="C17" s="172"/>
      <c r="D17" s="172"/>
      <c r="E17" s="172"/>
      <c r="F17" s="172"/>
      <c r="G17" s="172"/>
      <c r="H17" s="173"/>
      <c r="I17" s="174"/>
      <c r="J17" s="174"/>
      <c r="K17" s="174"/>
      <c r="L17" s="92"/>
    </row>
    <row r="18" spans="1:38" s="83" customFormat="1">
      <c r="A18" s="90"/>
      <c r="B18" s="163" t="s">
        <v>4</v>
      </c>
      <c r="C18" s="166">
        <v>40216</v>
      </c>
      <c r="D18" s="166">
        <v>34298</v>
      </c>
      <c r="E18" s="166">
        <v>69745</v>
      </c>
      <c r="F18" s="166">
        <v>51340</v>
      </c>
      <c r="G18" s="166">
        <v>72761</v>
      </c>
      <c r="H18" s="167">
        <v>112744</v>
      </c>
      <c r="I18" s="200">
        <v>54.951141408171964</v>
      </c>
      <c r="J18" s="177">
        <v>154.95114140817196</v>
      </c>
      <c r="K18" s="177">
        <v>41.723802103622901</v>
      </c>
      <c r="L18" s="92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</row>
    <row r="19" spans="1:38" s="83" customFormat="1" ht="18.75" customHeight="1">
      <c r="A19" s="90"/>
      <c r="B19" s="163" t="s">
        <v>3</v>
      </c>
      <c r="C19" s="168"/>
      <c r="D19" s="168">
        <v>-14.715536105032822</v>
      </c>
      <c r="E19" s="168">
        <v>103.35004956557232</v>
      </c>
      <c r="F19" s="168">
        <v>-26.388988457953978</v>
      </c>
      <c r="G19" s="168">
        <v>41.723802103622901</v>
      </c>
      <c r="H19" s="177">
        <v>54.951141408171964</v>
      </c>
      <c r="I19" s="178"/>
      <c r="J19" s="178"/>
      <c r="K19" s="178"/>
      <c r="L19" s="92"/>
    </row>
    <row r="20" spans="1:38" s="83" customFormat="1" ht="12" customHeight="1">
      <c r="A20" s="90"/>
      <c r="B20" s="149"/>
      <c r="C20" s="157"/>
      <c r="D20" s="157"/>
      <c r="E20" s="157"/>
      <c r="F20" s="157"/>
      <c r="G20" s="157"/>
      <c r="H20" s="153"/>
      <c r="I20" s="154"/>
      <c r="J20" s="154"/>
      <c r="K20" s="154"/>
      <c r="L20" s="92"/>
    </row>
    <row r="21" spans="1:38" s="83" customFormat="1" ht="14.25" customHeight="1">
      <c r="A21" s="90"/>
      <c r="B21" s="156"/>
      <c r="C21" s="182"/>
      <c r="D21" s="182"/>
      <c r="E21" s="182"/>
      <c r="F21" s="183"/>
      <c r="G21" s="184"/>
      <c r="H21" s="182"/>
      <c r="I21" s="154"/>
      <c r="J21" s="154"/>
      <c r="K21" s="154"/>
      <c r="L21" s="92"/>
      <c r="M21" s="115"/>
    </row>
    <row r="22" spans="1:38" s="83" customFormat="1">
      <c r="A22" s="90"/>
      <c r="B22" s="147"/>
      <c r="C22" s="242" t="s">
        <v>72</v>
      </c>
      <c r="D22" s="242"/>
      <c r="E22" s="242"/>
      <c r="F22" s="242"/>
      <c r="G22" s="242"/>
      <c r="H22" s="242"/>
      <c r="I22" s="242"/>
      <c r="J22" s="242"/>
      <c r="K22" s="242"/>
      <c r="L22" s="92"/>
    </row>
    <row r="23" spans="1:38" s="83" customFormat="1">
      <c r="A23" s="90"/>
      <c r="B23" s="147"/>
      <c r="C23" s="243" t="s">
        <v>146</v>
      </c>
      <c r="D23" s="243"/>
      <c r="E23" s="243"/>
      <c r="F23" s="243"/>
      <c r="G23" s="243"/>
      <c r="H23" s="243"/>
      <c r="I23" s="243"/>
      <c r="J23" s="243"/>
      <c r="K23" s="243"/>
      <c r="L23" s="92"/>
      <c r="O23" s="110"/>
    </row>
    <row r="24" spans="1:38" s="83" customFormat="1">
      <c r="A24" s="90"/>
      <c r="B24" s="147"/>
      <c r="C24" s="148"/>
      <c r="D24" s="148"/>
      <c r="E24" s="148"/>
      <c r="F24" s="148"/>
      <c r="G24" s="148"/>
      <c r="H24" s="148"/>
      <c r="I24" s="147"/>
      <c r="J24" s="147"/>
      <c r="K24" s="147"/>
      <c r="L24" s="92"/>
    </row>
    <row r="25" spans="1:38" s="83" customFormat="1" ht="15.75" customHeight="1">
      <c r="A25" s="90"/>
      <c r="B25" s="162"/>
      <c r="C25" s="244" t="s">
        <v>1</v>
      </c>
      <c r="D25" s="244"/>
      <c r="E25" s="244"/>
      <c r="F25" s="244"/>
      <c r="G25" s="244"/>
      <c r="H25" s="244"/>
      <c r="I25" s="245" t="s">
        <v>40</v>
      </c>
      <c r="J25" s="245" t="s">
        <v>41</v>
      </c>
      <c r="K25" s="245" t="s">
        <v>34</v>
      </c>
      <c r="L25" s="92"/>
    </row>
    <row r="26" spans="1:38" s="83" customFormat="1">
      <c r="A26" s="90"/>
      <c r="B26" s="163"/>
      <c r="C26" s="164">
        <v>2009</v>
      </c>
      <c r="D26" s="164">
        <v>2010</v>
      </c>
      <c r="E26" s="164">
        <v>2011</v>
      </c>
      <c r="F26" s="164">
        <v>2012</v>
      </c>
      <c r="G26" s="164">
        <v>2013</v>
      </c>
      <c r="H26" s="164">
        <v>2014</v>
      </c>
      <c r="I26" s="245"/>
      <c r="J26" s="245"/>
      <c r="K26" s="245"/>
      <c r="L26" s="92"/>
      <c r="O26" s="107"/>
    </row>
    <row r="27" spans="1:38" s="83" customFormat="1" ht="12" customHeight="1">
      <c r="A27" s="90"/>
      <c r="B27" s="162"/>
      <c r="C27" s="165"/>
      <c r="D27" s="165"/>
      <c r="E27" s="165"/>
      <c r="F27" s="165"/>
      <c r="G27" s="165"/>
      <c r="H27" s="165"/>
      <c r="I27" s="165"/>
      <c r="J27" s="165"/>
      <c r="K27" s="165"/>
      <c r="L27" s="92"/>
    </row>
    <row r="28" spans="1:38" s="83" customFormat="1">
      <c r="A28" s="90"/>
      <c r="B28" s="190" t="s">
        <v>8</v>
      </c>
      <c r="C28" s="188">
        <v>599</v>
      </c>
      <c r="D28" s="188">
        <v>18932</v>
      </c>
      <c r="E28" s="188">
        <v>39567</v>
      </c>
      <c r="F28" s="188">
        <v>10829</v>
      </c>
      <c r="G28" s="188">
        <v>26200</v>
      </c>
      <c r="H28" s="188">
        <v>31044</v>
      </c>
      <c r="I28" s="170">
        <v>18.488549618320604</v>
      </c>
      <c r="J28" s="170">
        <v>118.4885496183206</v>
      </c>
      <c r="K28" s="170">
        <v>141.94293101856127</v>
      </c>
      <c r="L28" s="92"/>
      <c r="M28" s="114"/>
      <c r="O28" s="93"/>
      <c r="P28" s="93"/>
      <c r="Q28" s="93"/>
      <c r="R28" s="93"/>
      <c r="S28" s="93"/>
      <c r="T28" s="93"/>
    </row>
    <row r="29" spans="1:38" s="83" customFormat="1">
      <c r="A29" s="90"/>
      <c r="B29" s="190" t="s">
        <v>9</v>
      </c>
      <c r="C29" s="188">
        <v>37163</v>
      </c>
      <c r="D29" s="188">
        <v>5621</v>
      </c>
      <c r="E29" s="188">
        <v>16120</v>
      </c>
      <c r="F29" s="188">
        <v>38228</v>
      </c>
      <c r="G29" s="188">
        <v>40576</v>
      </c>
      <c r="H29" s="167">
        <v>75951</v>
      </c>
      <c r="I29" s="177">
        <v>87.182078075709796</v>
      </c>
      <c r="J29" s="177">
        <v>187.1820780757098</v>
      </c>
      <c r="K29" s="177">
        <v>6.14209479962331</v>
      </c>
      <c r="L29" s="92"/>
      <c r="M29" s="114"/>
      <c r="O29" s="93"/>
      <c r="P29" s="93"/>
      <c r="Q29" s="93"/>
      <c r="R29" s="93"/>
      <c r="S29" s="93"/>
      <c r="T29" s="93"/>
    </row>
    <row r="30" spans="1:38" s="83" customFormat="1">
      <c r="A30" s="90"/>
      <c r="B30" s="190" t="s">
        <v>10</v>
      </c>
      <c r="C30" s="188">
        <v>19985</v>
      </c>
      <c r="D30" s="188">
        <v>16761</v>
      </c>
      <c r="E30" s="188">
        <v>14645</v>
      </c>
      <c r="F30" s="188">
        <v>19272</v>
      </c>
      <c r="G30" s="188">
        <v>14288</v>
      </c>
      <c r="H30" s="188"/>
      <c r="I30" s="188"/>
      <c r="J30" s="188"/>
      <c r="K30" s="188"/>
      <c r="L30" s="92"/>
      <c r="M30" s="114"/>
      <c r="O30" s="93"/>
      <c r="P30" s="93"/>
      <c r="Q30" s="93"/>
      <c r="R30" s="93"/>
      <c r="S30" s="93"/>
      <c r="T30" s="93"/>
    </row>
    <row r="31" spans="1:38" s="83" customFormat="1">
      <c r="A31" s="90"/>
      <c r="B31" s="190" t="s">
        <v>11</v>
      </c>
      <c r="C31" s="188">
        <v>12984</v>
      </c>
      <c r="D31" s="188">
        <v>23914</v>
      </c>
      <c r="E31" s="188">
        <v>37217</v>
      </c>
      <c r="F31" s="188">
        <v>27122</v>
      </c>
      <c r="G31" s="188">
        <v>47994</v>
      </c>
      <c r="H31" s="188"/>
      <c r="I31" s="188"/>
      <c r="J31" s="188"/>
      <c r="K31" s="188"/>
      <c r="L31" s="92"/>
      <c r="M31" s="114"/>
      <c r="O31" s="93"/>
      <c r="P31" s="93"/>
      <c r="Q31" s="93"/>
      <c r="R31" s="93"/>
      <c r="S31" s="93"/>
      <c r="T31" s="93"/>
    </row>
    <row r="32" spans="1:38" s="83" customFormat="1" ht="12" customHeight="1">
      <c r="A32" s="90"/>
      <c r="B32" s="190"/>
      <c r="C32" s="172"/>
      <c r="D32" s="172"/>
      <c r="E32" s="172"/>
      <c r="F32" s="172"/>
      <c r="G32" s="172"/>
      <c r="H32" s="173"/>
      <c r="I32" s="174"/>
      <c r="J32" s="174"/>
      <c r="K32" s="174"/>
      <c r="L32" s="92"/>
    </row>
    <row r="33" spans="1:38" s="83" customFormat="1">
      <c r="A33" s="90"/>
      <c r="B33" s="163" t="s">
        <v>4</v>
      </c>
      <c r="C33" s="166">
        <v>37762</v>
      </c>
      <c r="D33" s="166">
        <v>24553</v>
      </c>
      <c r="E33" s="166">
        <v>55687</v>
      </c>
      <c r="F33" s="166">
        <v>49057</v>
      </c>
      <c r="G33" s="166">
        <v>66776</v>
      </c>
      <c r="H33" s="167">
        <v>106995</v>
      </c>
      <c r="I33" s="200">
        <v>60.229723253863668</v>
      </c>
      <c r="J33" s="177">
        <v>160.22972325386365</v>
      </c>
      <c r="K33" s="177">
        <v>36.119208267933224</v>
      </c>
      <c r="L33" s="92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</row>
    <row r="34" spans="1:38" s="83" customFormat="1" ht="18.75" customHeight="1">
      <c r="A34" s="90"/>
      <c r="B34" s="163" t="s">
        <v>3</v>
      </c>
      <c r="C34" s="168"/>
      <c r="D34" s="168">
        <v>-34.979609130872305</v>
      </c>
      <c r="E34" s="168">
        <v>126.8032419663585</v>
      </c>
      <c r="F34" s="168">
        <v>-11.905830804316986</v>
      </c>
      <c r="G34" s="168">
        <v>36.119208267933224</v>
      </c>
      <c r="H34" s="177">
        <v>60.229723253863668</v>
      </c>
      <c r="I34" s="178"/>
      <c r="J34" s="178"/>
      <c r="K34" s="178"/>
      <c r="L34" s="92"/>
    </row>
    <row r="35" spans="1:38" s="57" customFormat="1">
      <c r="A35" s="58"/>
      <c r="B35" s="187"/>
      <c r="C35" s="204"/>
      <c r="D35" s="204"/>
      <c r="E35" s="204"/>
      <c r="F35" s="205"/>
      <c r="G35" s="205"/>
      <c r="H35" s="205"/>
      <c r="I35" s="206"/>
      <c r="J35" s="206"/>
      <c r="K35" s="187"/>
      <c r="L35" s="77"/>
      <c r="M35" s="72"/>
      <c r="N35" s="54"/>
      <c r="O35" s="54"/>
      <c r="P35" s="54"/>
      <c r="Q35" s="54"/>
      <c r="R35" s="55"/>
      <c r="S35" s="55"/>
      <c r="T35" s="55"/>
      <c r="U35" s="55"/>
      <c r="V35" s="56"/>
      <c r="W35" s="56"/>
      <c r="X35" s="64"/>
      <c r="Y35" s="64"/>
      <c r="Z35" s="64"/>
      <c r="AA35" s="64"/>
    </row>
    <row r="36" spans="1:38" s="57" customFormat="1">
      <c r="A36" s="58"/>
      <c r="B36" s="134"/>
      <c r="C36" s="135"/>
      <c r="D36" s="135"/>
      <c r="E36" s="135"/>
      <c r="F36" s="136"/>
      <c r="G36" s="136"/>
      <c r="H36" s="136"/>
      <c r="I36" s="137"/>
      <c r="J36" s="137"/>
      <c r="K36" s="134"/>
      <c r="L36" s="77"/>
      <c r="M36" s="72"/>
      <c r="N36" s="54"/>
      <c r="O36" s="54"/>
      <c r="P36" s="54"/>
      <c r="Q36" s="54"/>
      <c r="R36" s="55"/>
      <c r="S36" s="55"/>
      <c r="T36" s="55"/>
      <c r="U36" s="55"/>
      <c r="V36" s="56"/>
      <c r="W36" s="56"/>
      <c r="X36" s="64"/>
      <c r="Y36" s="64"/>
      <c r="Z36" s="64"/>
      <c r="AA36" s="64"/>
    </row>
    <row r="37" spans="1:38" s="83" customFormat="1">
      <c r="A37" s="90"/>
      <c r="B37" s="147"/>
      <c r="C37" s="242" t="s">
        <v>72</v>
      </c>
      <c r="D37" s="242"/>
      <c r="E37" s="242"/>
      <c r="F37" s="242"/>
      <c r="G37" s="242"/>
      <c r="H37" s="242"/>
      <c r="I37" s="242"/>
      <c r="J37" s="242"/>
      <c r="K37" s="242"/>
      <c r="L37" s="92"/>
    </row>
    <row r="38" spans="1:38" s="83" customFormat="1">
      <c r="A38" s="90"/>
      <c r="B38" s="147"/>
      <c r="C38" s="243" t="s">
        <v>145</v>
      </c>
      <c r="D38" s="243"/>
      <c r="E38" s="243"/>
      <c r="F38" s="243"/>
      <c r="G38" s="243"/>
      <c r="H38" s="243"/>
      <c r="I38" s="243"/>
      <c r="J38" s="243"/>
      <c r="K38" s="243"/>
      <c r="L38" s="92"/>
      <c r="O38" s="110"/>
    </row>
    <row r="39" spans="1:38" s="83" customFormat="1">
      <c r="A39" s="90"/>
      <c r="B39" s="147"/>
      <c r="C39" s="148"/>
      <c r="D39" s="148"/>
      <c r="E39" s="148"/>
      <c r="F39" s="148"/>
      <c r="G39" s="148"/>
      <c r="H39" s="148"/>
      <c r="I39" s="147"/>
      <c r="J39" s="147"/>
      <c r="K39" s="147"/>
      <c r="L39" s="92"/>
    </row>
    <row r="40" spans="1:38" s="83" customFormat="1" ht="15.75" customHeight="1">
      <c r="A40" s="90"/>
      <c r="B40" s="162"/>
      <c r="C40" s="244" t="s">
        <v>1</v>
      </c>
      <c r="D40" s="244"/>
      <c r="E40" s="244"/>
      <c r="F40" s="244"/>
      <c r="G40" s="244"/>
      <c r="H40" s="244"/>
      <c r="I40" s="245" t="s">
        <v>40</v>
      </c>
      <c r="J40" s="245" t="s">
        <v>41</v>
      </c>
      <c r="K40" s="245" t="s">
        <v>34</v>
      </c>
      <c r="L40" s="92"/>
    </row>
    <row r="41" spans="1:38" s="83" customFormat="1">
      <c r="A41" s="90"/>
      <c r="B41" s="163"/>
      <c r="C41" s="164">
        <v>2009</v>
      </c>
      <c r="D41" s="164">
        <v>2010</v>
      </c>
      <c r="E41" s="164">
        <v>2011</v>
      </c>
      <c r="F41" s="164">
        <v>2012</v>
      </c>
      <c r="G41" s="164">
        <v>2013</v>
      </c>
      <c r="H41" s="164">
        <v>2014</v>
      </c>
      <c r="I41" s="245"/>
      <c r="J41" s="245"/>
      <c r="K41" s="245"/>
      <c r="L41" s="92"/>
      <c r="O41" s="107"/>
    </row>
    <row r="42" spans="1:38" s="83" customFormat="1" ht="12" customHeight="1">
      <c r="A42" s="90"/>
      <c r="B42" s="162"/>
      <c r="C42" s="165"/>
      <c r="D42" s="165"/>
      <c r="E42" s="165"/>
      <c r="F42" s="165"/>
      <c r="G42" s="165"/>
      <c r="H42" s="165"/>
      <c r="I42" s="165"/>
      <c r="J42" s="165"/>
      <c r="K42" s="165"/>
      <c r="L42" s="92"/>
    </row>
    <row r="43" spans="1:38" s="83" customFormat="1">
      <c r="A43" s="90"/>
      <c r="B43" s="190" t="s">
        <v>8</v>
      </c>
      <c r="C43" s="188">
        <v>2454</v>
      </c>
      <c r="D43" s="188">
        <v>7849</v>
      </c>
      <c r="E43" s="188">
        <v>2842</v>
      </c>
      <c r="F43" s="188">
        <v>576</v>
      </c>
      <c r="G43" s="188">
        <v>4862</v>
      </c>
      <c r="H43" s="188">
        <v>416</v>
      </c>
      <c r="I43" s="170">
        <v>-91.443850267379673</v>
      </c>
      <c r="J43" s="170">
        <v>8.5561497326203195</v>
      </c>
      <c r="K43" s="170">
        <v>744.09722222222217</v>
      </c>
      <c r="L43" s="92"/>
      <c r="M43" s="114"/>
      <c r="O43" s="93"/>
      <c r="P43" s="93"/>
      <c r="Q43" s="93"/>
      <c r="R43" s="93"/>
      <c r="S43" s="93"/>
      <c r="T43" s="93"/>
    </row>
    <row r="44" spans="1:38" s="83" customFormat="1">
      <c r="A44" s="90"/>
      <c r="B44" s="190" t="s">
        <v>9</v>
      </c>
      <c r="C44" s="188">
        <v>0</v>
      </c>
      <c r="D44" s="188">
        <v>1896</v>
      </c>
      <c r="E44" s="188">
        <v>11216</v>
      </c>
      <c r="F44" s="188">
        <v>1707</v>
      </c>
      <c r="G44" s="188">
        <v>1123</v>
      </c>
      <c r="H44" s="167">
        <v>5333</v>
      </c>
      <c r="I44" s="177">
        <v>374.88869100623327</v>
      </c>
      <c r="J44" s="177">
        <v>474.88869100623327</v>
      </c>
      <c r="K44" s="177">
        <v>-34.212067955477444</v>
      </c>
      <c r="L44" s="92"/>
      <c r="M44" s="114"/>
      <c r="O44" s="93"/>
      <c r="P44" s="93"/>
      <c r="Q44" s="93"/>
      <c r="R44" s="93"/>
      <c r="S44" s="93"/>
      <c r="T44" s="93"/>
    </row>
    <row r="45" spans="1:38" s="83" customFormat="1">
      <c r="A45" s="90"/>
      <c r="B45" s="190" t="s">
        <v>10</v>
      </c>
      <c r="C45" s="188">
        <v>9753</v>
      </c>
      <c r="D45" s="188">
        <v>2939</v>
      </c>
      <c r="E45" s="188">
        <v>570</v>
      </c>
      <c r="F45" s="188">
        <v>765</v>
      </c>
      <c r="G45" s="188">
        <v>2004</v>
      </c>
      <c r="H45" s="188"/>
      <c r="I45" s="188"/>
      <c r="J45" s="188"/>
      <c r="K45" s="188"/>
      <c r="L45" s="92"/>
      <c r="M45" s="114"/>
      <c r="O45" s="93"/>
      <c r="P45" s="93"/>
      <c r="Q45" s="93"/>
      <c r="R45" s="93"/>
      <c r="S45" s="93"/>
      <c r="T45" s="93"/>
    </row>
    <row r="46" spans="1:38" s="83" customFormat="1">
      <c r="A46" s="90"/>
      <c r="B46" s="190" t="s">
        <v>11</v>
      </c>
      <c r="C46" s="188">
        <v>1782</v>
      </c>
      <c r="D46" s="188">
        <v>1544</v>
      </c>
      <c r="E46" s="188">
        <v>4854</v>
      </c>
      <c r="F46" s="188">
        <v>39241</v>
      </c>
      <c r="G46" s="188">
        <v>10489</v>
      </c>
      <c r="H46" s="188"/>
      <c r="I46" s="188"/>
      <c r="J46" s="188"/>
      <c r="K46" s="188"/>
      <c r="L46" s="92"/>
      <c r="M46" s="114"/>
      <c r="O46" s="93"/>
      <c r="P46" s="93"/>
      <c r="Q46" s="93"/>
      <c r="R46" s="93"/>
      <c r="S46" s="93"/>
      <c r="T46" s="93"/>
    </row>
    <row r="47" spans="1:38" s="83" customFormat="1" ht="12" customHeight="1">
      <c r="A47" s="90"/>
      <c r="B47" s="190"/>
      <c r="C47" s="172"/>
      <c r="D47" s="172"/>
      <c r="E47" s="172"/>
      <c r="F47" s="172"/>
      <c r="G47" s="172"/>
      <c r="H47" s="173"/>
      <c r="I47" s="174"/>
      <c r="J47" s="174"/>
      <c r="K47" s="174"/>
      <c r="L47" s="92"/>
    </row>
    <row r="48" spans="1:38" s="83" customFormat="1">
      <c r="A48" s="90"/>
      <c r="B48" s="163" t="s">
        <v>4</v>
      </c>
      <c r="C48" s="166">
        <v>2454</v>
      </c>
      <c r="D48" s="166">
        <v>9745</v>
      </c>
      <c r="E48" s="166">
        <v>14058</v>
      </c>
      <c r="F48" s="166">
        <v>2283</v>
      </c>
      <c r="G48" s="166">
        <v>5985</v>
      </c>
      <c r="H48" s="167">
        <v>5749</v>
      </c>
      <c r="I48" s="200">
        <v>-3.9431913116123596</v>
      </c>
      <c r="J48" s="177">
        <v>96.056808688387633</v>
      </c>
      <c r="K48" s="177">
        <v>162.15505913272011</v>
      </c>
      <c r="L48" s="92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  <c r="AI48" s="79"/>
      <c r="AJ48" s="79"/>
      <c r="AK48" s="79"/>
      <c r="AL48" s="79"/>
    </row>
    <row r="49" spans="1:27" s="83" customFormat="1" ht="18.75" customHeight="1">
      <c r="A49" s="90"/>
      <c r="B49" s="163" t="s">
        <v>3</v>
      </c>
      <c r="C49" s="168"/>
      <c r="D49" s="168">
        <v>297.10676446617765</v>
      </c>
      <c r="E49" s="168">
        <v>44.258594150846584</v>
      </c>
      <c r="F49" s="168">
        <v>-83.760136577037983</v>
      </c>
      <c r="G49" s="168">
        <v>162.15505913272011</v>
      </c>
      <c r="H49" s="177">
        <v>-3.9431913116123596</v>
      </c>
      <c r="I49" s="178"/>
      <c r="J49" s="178"/>
      <c r="K49" s="178"/>
      <c r="L49" s="92"/>
    </row>
    <row r="50" spans="1:27" s="57" customFormat="1">
      <c r="A50" s="58"/>
      <c r="B50" s="134"/>
      <c r="C50" s="135"/>
      <c r="D50" s="135"/>
      <c r="E50" s="135"/>
      <c r="F50" s="136"/>
      <c r="G50" s="136"/>
      <c r="H50" s="136"/>
      <c r="I50" s="137"/>
      <c r="J50" s="137"/>
      <c r="K50" s="134"/>
      <c r="L50" s="77"/>
      <c r="M50" s="72"/>
      <c r="N50" s="54"/>
      <c r="O50" s="54"/>
      <c r="P50" s="54"/>
      <c r="Q50" s="54"/>
      <c r="R50" s="55"/>
      <c r="S50" s="55"/>
      <c r="T50" s="55"/>
      <c r="U50" s="55"/>
      <c r="V50" s="56"/>
      <c r="W50" s="56"/>
      <c r="X50" s="64"/>
      <c r="Y50" s="64"/>
      <c r="Z50" s="64"/>
      <c r="AA50" s="64"/>
    </row>
    <row r="51" spans="1:27" s="57" customFormat="1">
      <c r="A51" s="58"/>
      <c r="B51" s="128" t="s">
        <v>71</v>
      </c>
      <c r="C51" s="135"/>
      <c r="D51" s="135"/>
      <c r="E51" s="135"/>
      <c r="F51" s="136"/>
      <c r="G51" s="136"/>
      <c r="H51" s="136"/>
      <c r="I51" s="137"/>
      <c r="J51" s="137"/>
      <c r="K51" s="134"/>
      <c r="L51" s="77"/>
      <c r="M51" s="72"/>
      <c r="N51" s="54"/>
      <c r="O51" s="54"/>
      <c r="P51" s="54"/>
      <c r="Q51" s="54"/>
      <c r="R51" s="55"/>
      <c r="S51" s="55"/>
      <c r="T51" s="55"/>
      <c r="U51" s="55"/>
      <c r="V51" s="56"/>
      <c r="W51" s="56"/>
      <c r="X51" s="64"/>
      <c r="Y51" s="64"/>
      <c r="Z51" s="64"/>
      <c r="AA51" s="64"/>
    </row>
    <row r="52" spans="1:27" s="57" customFormat="1">
      <c r="A52" s="68"/>
      <c r="B52" s="127" t="s">
        <v>32</v>
      </c>
      <c r="C52" s="159"/>
      <c r="D52" s="159"/>
      <c r="E52" s="159"/>
      <c r="F52" s="160"/>
      <c r="G52" s="160"/>
      <c r="H52" s="160"/>
      <c r="I52" s="161"/>
      <c r="J52" s="161"/>
      <c r="K52" s="139"/>
      <c r="L52" s="78"/>
      <c r="M52" s="72"/>
      <c r="N52" s="54"/>
      <c r="O52" s="54"/>
      <c r="P52" s="54"/>
      <c r="Q52" s="54"/>
      <c r="R52" s="55"/>
      <c r="S52" s="55"/>
      <c r="T52" s="55"/>
      <c r="U52" s="55"/>
      <c r="V52" s="56"/>
      <c r="W52" s="56"/>
      <c r="X52" s="64"/>
      <c r="Y52" s="64"/>
      <c r="Z52" s="64"/>
      <c r="AA52" s="64"/>
    </row>
    <row r="53" spans="1:27" s="54" customFormat="1">
      <c r="A53" s="73"/>
      <c r="B53" s="72"/>
      <c r="C53" s="74"/>
      <c r="D53" s="74"/>
      <c r="E53" s="74"/>
      <c r="F53" s="75"/>
      <c r="G53" s="75"/>
      <c r="H53" s="75"/>
      <c r="I53" s="76"/>
      <c r="J53" s="76"/>
      <c r="K53" s="72"/>
      <c r="L53" s="72"/>
      <c r="M53" s="72"/>
    </row>
    <row r="54" spans="1:27" s="54" customFormat="1">
      <c r="A54" s="73"/>
      <c r="B54" s="63"/>
      <c r="C54" s="63"/>
      <c r="D54" s="63"/>
      <c r="E54" s="63"/>
      <c r="F54" s="63"/>
      <c r="G54" s="63"/>
    </row>
    <row r="55" spans="1:27" s="54" customFormat="1">
      <c r="B55" s="63"/>
      <c r="C55" s="63"/>
      <c r="D55" s="63"/>
      <c r="E55" s="63"/>
      <c r="F55" s="63"/>
      <c r="G55" s="63"/>
    </row>
    <row r="56" spans="1:27" s="54" customFormat="1"/>
    <row r="57" spans="1:27" s="54" customFormat="1"/>
    <row r="58" spans="1:27" s="54" customFormat="1">
      <c r="C58" s="63"/>
      <c r="D58" s="63"/>
      <c r="E58" s="63"/>
      <c r="F58" s="63"/>
      <c r="G58" s="63"/>
      <c r="H58" s="63"/>
    </row>
    <row r="59" spans="1:27" s="55" customFormat="1">
      <c r="C59" s="70"/>
      <c r="D59" s="70"/>
      <c r="E59" s="70"/>
      <c r="F59" s="70"/>
      <c r="G59" s="70"/>
      <c r="H59" s="70"/>
    </row>
    <row r="60" spans="1:27" s="83" customFormat="1">
      <c r="B60" s="109"/>
      <c r="C60" s="113"/>
      <c r="D60" s="112"/>
    </row>
    <row r="61" spans="1:27" s="83" customFormat="1">
      <c r="B61" s="109"/>
      <c r="C61" s="113"/>
      <c r="D61" s="112"/>
    </row>
    <row r="62" spans="1:27" s="83" customFormat="1">
      <c r="B62" s="109"/>
      <c r="C62" s="113"/>
      <c r="D62" s="112"/>
    </row>
    <row r="63" spans="1:27" s="83" customFormat="1">
      <c r="B63" s="109"/>
      <c r="C63" s="113"/>
      <c r="D63" s="112"/>
    </row>
    <row r="64" spans="1:27" s="83" customFormat="1">
      <c r="B64" s="109"/>
      <c r="C64" s="113"/>
      <c r="D64" s="112"/>
    </row>
    <row r="65" spans="2:5" s="83" customFormat="1">
      <c r="B65" s="109"/>
      <c r="C65" s="113"/>
      <c r="D65" s="112"/>
    </row>
    <row r="66" spans="2:5" s="83" customFormat="1">
      <c r="B66" s="109"/>
      <c r="C66" s="113"/>
      <c r="D66" s="112"/>
    </row>
    <row r="67" spans="2:5" s="83" customFormat="1">
      <c r="B67" s="109"/>
      <c r="C67" s="113"/>
      <c r="D67" s="112"/>
      <c r="E67" s="106"/>
    </row>
    <row r="68" spans="2:5" s="83" customFormat="1">
      <c r="B68" s="109"/>
      <c r="C68" s="113"/>
      <c r="D68" s="112"/>
      <c r="E68" s="106"/>
    </row>
    <row r="69" spans="2:5" s="83" customFormat="1">
      <c r="B69" s="109"/>
      <c r="C69" s="113"/>
      <c r="D69" s="112"/>
      <c r="E69" s="106"/>
    </row>
    <row r="70" spans="2:5" s="83" customFormat="1">
      <c r="B70" s="109"/>
      <c r="C70" s="113"/>
      <c r="D70" s="112"/>
      <c r="E70" s="106"/>
    </row>
    <row r="71" spans="2:5" s="83" customFormat="1">
      <c r="B71" s="109"/>
      <c r="C71" s="113"/>
      <c r="D71" s="112"/>
      <c r="E71" s="106"/>
    </row>
    <row r="72" spans="2:5" s="83" customFormat="1">
      <c r="B72" s="109"/>
      <c r="C72" s="113"/>
      <c r="D72" s="112"/>
      <c r="E72" s="106"/>
    </row>
    <row r="73" spans="2:5" s="83" customFormat="1">
      <c r="B73" s="109"/>
      <c r="C73" s="113"/>
      <c r="D73" s="112"/>
      <c r="E73" s="106"/>
    </row>
    <row r="74" spans="2:5" s="83" customFormat="1">
      <c r="B74" s="109"/>
      <c r="C74" s="113"/>
      <c r="D74" s="112"/>
      <c r="E74" s="106"/>
    </row>
    <row r="75" spans="2:5" s="83" customFormat="1">
      <c r="B75" s="109"/>
      <c r="C75" s="113"/>
      <c r="D75" s="112"/>
      <c r="E75" s="106"/>
    </row>
    <row r="76" spans="2:5" s="83" customFormat="1">
      <c r="B76" s="109"/>
      <c r="C76" s="113"/>
      <c r="D76" s="112"/>
      <c r="E76" s="106"/>
    </row>
    <row r="77" spans="2:5" s="83" customFormat="1">
      <c r="B77" s="109"/>
      <c r="C77" s="113"/>
      <c r="D77" s="112"/>
      <c r="E77" s="106"/>
    </row>
    <row r="78" spans="2:5" s="83" customFormat="1">
      <c r="B78" s="109"/>
      <c r="C78" s="113"/>
      <c r="D78" s="112"/>
      <c r="E78" s="106"/>
    </row>
    <row r="79" spans="2:5" s="83" customFormat="1">
      <c r="B79" s="109"/>
      <c r="C79" s="113"/>
      <c r="D79" s="112"/>
      <c r="E79" s="106"/>
    </row>
    <row r="80" spans="2:5" s="83" customFormat="1">
      <c r="B80" s="109"/>
      <c r="C80" s="113"/>
      <c r="D80" s="112"/>
      <c r="E80" s="106"/>
    </row>
    <row r="81" spans="2:5" s="83" customFormat="1">
      <c r="B81" s="109"/>
      <c r="C81" s="113"/>
      <c r="D81" s="112"/>
      <c r="E81" s="106"/>
    </row>
    <row r="82" spans="2:5" s="83" customFormat="1">
      <c r="B82" s="109"/>
      <c r="C82" s="113"/>
      <c r="D82" s="112"/>
      <c r="E82" s="106"/>
    </row>
    <row r="83" spans="2:5" s="83" customFormat="1">
      <c r="B83" s="109"/>
      <c r="C83" s="113"/>
      <c r="D83" s="112"/>
      <c r="E83" s="106"/>
    </row>
    <row r="84" spans="2:5" s="83" customFormat="1">
      <c r="B84" s="109"/>
      <c r="C84" s="113"/>
      <c r="D84" s="112"/>
      <c r="E84" s="106"/>
    </row>
    <row r="85" spans="2:5" s="83" customFormat="1">
      <c r="B85" s="112"/>
      <c r="C85" s="113"/>
      <c r="D85" s="112"/>
      <c r="E85" s="106"/>
    </row>
    <row r="86" spans="2:5" s="83" customFormat="1">
      <c r="B86" s="112"/>
      <c r="C86" s="113"/>
      <c r="D86" s="112"/>
      <c r="E86" s="106"/>
    </row>
    <row r="87" spans="2:5" s="83" customFormat="1">
      <c r="B87" s="112"/>
      <c r="C87" s="113"/>
      <c r="D87" s="112"/>
      <c r="E87" s="106"/>
    </row>
    <row r="88" spans="2:5" s="83" customFormat="1">
      <c r="B88" s="93"/>
      <c r="D88" s="108"/>
      <c r="E88" s="106"/>
    </row>
    <row r="89" spans="2:5" s="83" customFormat="1">
      <c r="B89" s="93"/>
      <c r="D89" s="108"/>
      <c r="E89" s="106"/>
    </row>
    <row r="90" spans="2:5" s="83" customFormat="1">
      <c r="B90" s="93"/>
      <c r="D90" s="108"/>
      <c r="E90" s="106"/>
    </row>
    <row r="91" spans="2:5" s="83" customFormat="1">
      <c r="B91" s="93"/>
      <c r="D91" s="108"/>
      <c r="E91" s="106"/>
    </row>
    <row r="92" spans="2:5" s="83" customFormat="1">
      <c r="B92" s="93"/>
      <c r="D92" s="108"/>
      <c r="E92" s="106"/>
    </row>
    <row r="93" spans="2:5" s="83" customFormat="1">
      <c r="B93" s="93"/>
      <c r="D93" s="108"/>
      <c r="E93" s="106"/>
    </row>
    <row r="94" spans="2:5" s="83" customFormat="1">
      <c r="B94" s="93"/>
      <c r="D94" s="108"/>
      <c r="E94" s="106"/>
    </row>
    <row r="95" spans="2:5" s="83" customFormat="1">
      <c r="B95" s="93"/>
      <c r="D95" s="108"/>
      <c r="E95" s="106"/>
    </row>
    <row r="96" spans="2:5" s="83" customFormat="1">
      <c r="B96" s="93"/>
      <c r="D96" s="108"/>
      <c r="E96" s="106"/>
    </row>
    <row r="97" spans="2:5" s="83" customFormat="1">
      <c r="B97" s="93"/>
      <c r="D97" s="108"/>
      <c r="E97" s="106"/>
    </row>
    <row r="98" spans="2:5" s="83" customFormat="1">
      <c r="B98" s="93"/>
      <c r="D98" s="108"/>
      <c r="E98" s="106"/>
    </row>
    <row r="99" spans="2:5" s="83" customFormat="1">
      <c r="B99" s="93"/>
      <c r="D99" s="108"/>
      <c r="E99" s="106"/>
    </row>
    <row r="100" spans="2:5" s="83" customFormat="1">
      <c r="B100" s="93"/>
      <c r="D100" s="108"/>
      <c r="E100" s="106"/>
    </row>
    <row r="101" spans="2:5" s="83" customFormat="1">
      <c r="B101" s="93"/>
      <c r="D101" s="108"/>
      <c r="E101" s="106"/>
    </row>
    <row r="102" spans="2:5" s="83" customFormat="1">
      <c r="B102" s="93"/>
      <c r="D102" s="108"/>
      <c r="E102" s="106"/>
    </row>
    <row r="103" spans="2:5" s="83" customFormat="1">
      <c r="B103" s="93"/>
      <c r="D103" s="108"/>
      <c r="E103" s="106"/>
    </row>
    <row r="104" spans="2:5" s="83" customFormat="1">
      <c r="B104" s="93"/>
      <c r="D104" s="108"/>
      <c r="E104" s="106"/>
    </row>
    <row r="105" spans="2:5" s="83" customFormat="1">
      <c r="B105" s="93"/>
      <c r="D105" s="108"/>
      <c r="E105" s="106"/>
    </row>
    <row r="106" spans="2:5" s="83" customFormat="1">
      <c r="B106" s="93"/>
      <c r="D106" s="108"/>
      <c r="E106" s="106"/>
    </row>
    <row r="107" spans="2:5" s="83" customFormat="1">
      <c r="B107" s="93"/>
      <c r="D107" s="108"/>
      <c r="E107" s="106"/>
    </row>
    <row r="108" spans="2:5" s="83" customFormat="1">
      <c r="B108" s="93"/>
      <c r="D108" s="108"/>
      <c r="E108" s="106"/>
    </row>
    <row r="109" spans="2:5" s="83" customFormat="1">
      <c r="B109" s="93"/>
      <c r="D109" s="108"/>
      <c r="E109" s="106"/>
    </row>
    <row r="110" spans="2:5" s="83" customFormat="1">
      <c r="B110" s="93"/>
      <c r="D110" s="108"/>
      <c r="E110" s="106"/>
    </row>
    <row r="111" spans="2:5" s="83" customFormat="1">
      <c r="B111" s="93"/>
      <c r="D111" s="108"/>
      <c r="E111" s="106"/>
    </row>
    <row r="112" spans="2:5" s="83" customFormat="1">
      <c r="B112" s="93"/>
      <c r="D112" s="108"/>
      <c r="E112" s="106"/>
    </row>
    <row r="113" spans="2:5" s="83" customFormat="1">
      <c r="B113" s="93"/>
      <c r="D113" s="108"/>
      <c r="E113" s="106"/>
    </row>
    <row r="114" spans="2:5" s="83" customFormat="1">
      <c r="B114" s="93"/>
      <c r="D114" s="108"/>
      <c r="E114" s="106"/>
    </row>
    <row r="115" spans="2:5" s="83" customFormat="1">
      <c r="B115" s="93"/>
      <c r="D115" s="108"/>
      <c r="E115" s="106"/>
    </row>
    <row r="116" spans="2:5" s="83" customFormat="1">
      <c r="B116" s="93"/>
      <c r="D116" s="108"/>
      <c r="E116" s="106"/>
    </row>
    <row r="117" spans="2:5" s="83" customFormat="1">
      <c r="B117" s="93"/>
      <c r="D117" s="108"/>
      <c r="E117" s="106"/>
    </row>
    <row r="118" spans="2:5" s="83" customFormat="1">
      <c r="B118" s="93"/>
      <c r="D118" s="108"/>
      <c r="E118" s="106"/>
    </row>
    <row r="119" spans="2:5" s="83" customFormat="1">
      <c r="B119" s="93"/>
      <c r="D119" s="108"/>
      <c r="E119" s="106"/>
    </row>
    <row r="120" spans="2:5" s="83" customFormat="1">
      <c r="B120" s="93"/>
      <c r="D120" s="108"/>
      <c r="E120" s="106"/>
    </row>
    <row r="121" spans="2:5" s="83" customFormat="1">
      <c r="B121" s="93"/>
      <c r="D121" s="108"/>
      <c r="E121" s="106"/>
    </row>
    <row r="122" spans="2:5" s="83" customFormat="1">
      <c r="B122" s="93"/>
      <c r="D122" s="108"/>
      <c r="E122" s="106"/>
    </row>
    <row r="123" spans="2:5" s="83" customFormat="1">
      <c r="B123" s="93"/>
      <c r="D123" s="108"/>
      <c r="E123" s="106"/>
    </row>
    <row r="124" spans="2:5" s="83" customFormat="1">
      <c r="B124" s="93"/>
      <c r="D124" s="108"/>
      <c r="E124" s="106"/>
    </row>
    <row r="125" spans="2:5" s="83" customFormat="1">
      <c r="B125" s="93"/>
      <c r="D125" s="108"/>
      <c r="E125" s="106"/>
    </row>
    <row r="126" spans="2:5" s="83" customFormat="1">
      <c r="B126" s="93"/>
      <c r="D126" s="108"/>
      <c r="E126" s="106"/>
    </row>
    <row r="127" spans="2:5" s="83" customFormat="1">
      <c r="B127" s="93"/>
      <c r="D127" s="108"/>
      <c r="E127" s="106"/>
    </row>
    <row r="128" spans="2:5" s="83" customFormat="1">
      <c r="B128" s="93"/>
      <c r="D128" s="108"/>
      <c r="E128" s="106"/>
    </row>
    <row r="129" spans="2:38" s="83" customFormat="1">
      <c r="B129" s="93"/>
      <c r="D129" s="108"/>
      <c r="E129" s="106"/>
    </row>
    <row r="130" spans="2:38" s="83" customFormat="1">
      <c r="B130" s="93"/>
      <c r="D130" s="108"/>
      <c r="E130" s="106"/>
    </row>
    <row r="131" spans="2:38" s="83" customFormat="1">
      <c r="B131" s="93"/>
      <c r="D131" s="108"/>
      <c r="E131" s="106"/>
    </row>
    <row r="132" spans="2:38" s="83" customFormat="1">
      <c r="B132" s="93"/>
      <c r="D132" s="108"/>
      <c r="E132" s="106"/>
    </row>
    <row r="133" spans="2:38" s="83" customFormat="1">
      <c r="B133" s="93"/>
      <c r="D133" s="108"/>
      <c r="E133" s="106"/>
    </row>
    <row r="134" spans="2:38" s="83" customFormat="1">
      <c r="B134" s="93"/>
      <c r="D134" s="108"/>
      <c r="E134" s="106"/>
    </row>
    <row r="135" spans="2:38" s="101" customFormat="1">
      <c r="B135" s="102"/>
      <c r="D135" s="103"/>
      <c r="E135" s="104"/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  <c r="AI135" s="83"/>
      <c r="AJ135" s="83"/>
      <c r="AK135" s="83"/>
      <c r="AL135" s="83"/>
    </row>
    <row r="136" spans="2:38" s="101" customFormat="1">
      <c r="B136" s="102"/>
      <c r="D136" s="103"/>
      <c r="E136" s="104"/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  <c r="AI136" s="83"/>
      <c r="AJ136" s="83"/>
      <c r="AK136" s="83"/>
      <c r="AL136" s="83"/>
    </row>
    <row r="137" spans="2:38" s="101" customFormat="1">
      <c r="D137" s="103"/>
      <c r="E137" s="104"/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  <c r="AI137" s="83"/>
      <c r="AJ137" s="83"/>
      <c r="AK137" s="83"/>
      <c r="AL137" s="83"/>
    </row>
    <row r="138" spans="2:38" s="101" customFormat="1">
      <c r="D138" s="103"/>
      <c r="E138" s="104"/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</row>
    <row r="139" spans="2:38" s="101" customFormat="1">
      <c r="D139" s="103"/>
      <c r="E139" s="104"/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  <c r="AI139" s="83"/>
      <c r="AJ139" s="83"/>
      <c r="AK139" s="83"/>
      <c r="AL139" s="83"/>
    </row>
    <row r="140" spans="2:38" s="101" customFormat="1">
      <c r="D140" s="103"/>
      <c r="E140" s="104"/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  <c r="AI140" s="83"/>
      <c r="AJ140" s="83"/>
      <c r="AK140" s="83"/>
      <c r="AL140" s="83"/>
    </row>
    <row r="141" spans="2:38" s="101" customFormat="1">
      <c r="D141" s="103"/>
      <c r="E141" s="104"/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  <c r="AI141" s="83"/>
      <c r="AJ141" s="83"/>
      <c r="AK141" s="83"/>
      <c r="AL141" s="83"/>
    </row>
    <row r="142" spans="2:38" s="101" customFormat="1">
      <c r="D142" s="103"/>
      <c r="E142" s="104"/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  <c r="AI142" s="83"/>
      <c r="AJ142" s="83"/>
      <c r="AK142" s="83"/>
      <c r="AL142" s="83"/>
    </row>
    <row r="143" spans="2:38" s="101" customFormat="1">
      <c r="D143" s="103"/>
      <c r="E143" s="104"/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  <c r="AI143" s="83"/>
      <c r="AJ143" s="83"/>
      <c r="AK143" s="83"/>
      <c r="AL143" s="83"/>
    </row>
    <row r="144" spans="2:38" s="101" customFormat="1">
      <c r="D144" s="103"/>
      <c r="E144" s="104"/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  <c r="AI144" s="83"/>
      <c r="AJ144" s="83"/>
      <c r="AK144" s="83"/>
      <c r="AL144" s="83"/>
    </row>
    <row r="145" spans="4:38" s="101" customFormat="1">
      <c r="D145" s="103"/>
      <c r="E145" s="104"/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  <c r="AI145" s="83"/>
      <c r="AJ145" s="83"/>
      <c r="AK145" s="83"/>
      <c r="AL145" s="83"/>
    </row>
    <row r="146" spans="4:38" s="101" customFormat="1"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  <c r="AI146" s="83"/>
      <c r="AJ146" s="83"/>
      <c r="AK146" s="83"/>
      <c r="AL146" s="83"/>
    </row>
    <row r="147" spans="4:38" s="101" customFormat="1"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  <c r="AI147" s="83"/>
      <c r="AJ147" s="83"/>
      <c r="AK147" s="83"/>
      <c r="AL147" s="83"/>
    </row>
    <row r="148" spans="4:38" s="83" customFormat="1"/>
    <row r="149" spans="4:38" s="83" customFormat="1"/>
    <row r="150" spans="4:38" s="83" customFormat="1"/>
    <row r="151" spans="4:38" s="83" customFormat="1"/>
    <row r="152" spans="4:38" s="85" customFormat="1"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  <c r="AI152" s="83"/>
      <c r="AJ152" s="83"/>
      <c r="AK152" s="83"/>
      <c r="AL152" s="83"/>
    </row>
    <row r="153" spans="4:38" s="85" customFormat="1"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  <c r="AI153" s="83"/>
      <c r="AJ153" s="83"/>
      <c r="AK153" s="83"/>
      <c r="AL153" s="83"/>
    </row>
    <row r="154" spans="4:38" s="85" customFormat="1"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  <c r="AI154" s="83"/>
      <c r="AJ154" s="83"/>
      <c r="AK154" s="83"/>
      <c r="AL154" s="83"/>
    </row>
    <row r="155" spans="4:38" s="85" customFormat="1"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  <c r="AI155" s="83"/>
      <c r="AJ155" s="83"/>
      <c r="AK155" s="83"/>
      <c r="AL155" s="83"/>
    </row>
    <row r="156" spans="4:38" s="85" customFormat="1"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  <c r="AI156" s="83"/>
      <c r="AJ156" s="83"/>
      <c r="AK156" s="83"/>
      <c r="AL156" s="83"/>
    </row>
    <row r="157" spans="4:38" s="85" customFormat="1"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  <c r="AI157" s="83"/>
      <c r="AJ157" s="83"/>
      <c r="AK157" s="83"/>
      <c r="AL157" s="83"/>
    </row>
    <row r="158" spans="4:38" s="85" customFormat="1"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  <c r="AI158" s="83"/>
      <c r="AJ158" s="83"/>
      <c r="AK158" s="83"/>
      <c r="AL158" s="83"/>
    </row>
    <row r="159" spans="4:38" s="85" customFormat="1"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  <c r="AI159" s="83"/>
      <c r="AJ159" s="83"/>
      <c r="AK159" s="83"/>
      <c r="AL159" s="83"/>
    </row>
    <row r="160" spans="4:38" s="85" customFormat="1"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  <c r="AI160" s="83"/>
      <c r="AJ160" s="83"/>
      <c r="AK160" s="83"/>
      <c r="AL160" s="83"/>
    </row>
    <row r="161" spans="13:38" s="85" customFormat="1"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  <c r="AI161" s="83"/>
      <c r="AJ161" s="83"/>
      <c r="AK161" s="83"/>
      <c r="AL161" s="83"/>
    </row>
    <row r="162" spans="13:38" s="85" customFormat="1"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  <c r="AI162" s="83"/>
      <c r="AJ162" s="83"/>
      <c r="AK162" s="83"/>
      <c r="AL162" s="83"/>
    </row>
    <row r="163" spans="13:38" s="85" customFormat="1"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  <c r="AI163" s="83"/>
      <c r="AJ163" s="83"/>
      <c r="AK163" s="83"/>
      <c r="AL163" s="8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35</vt:i4>
      </vt:variant>
    </vt:vector>
  </HeadingPairs>
  <TitlesOfParts>
    <vt:vector size="70" baseType="lpstr">
      <vt:lpstr>Índice</vt:lpstr>
      <vt:lpstr>Area censada</vt:lpstr>
      <vt:lpstr>Area proceso edificaciones</vt:lpstr>
      <vt:lpstr>Area proceso vivienda</vt:lpstr>
      <vt:lpstr>Area proceso VIS</vt:lpstr>
      <vt:lpstr>Area proceso VIP</vt:lpstr>
      <vt:lpstr>Area proceso VIS 70-135smmlv</vt:lpstr>
      <vt:lpstr>Area proceso No VIS</vt:lpstr>
      <vt:lpstr>Area proceso otros destinos</vt:lpstr>
      <vt:lpstr>Area nueva edificaciones</vt:lpstr>
      <vt:lpstr>Area nueva vivienda</vt:lpstr>
      <vt:lpstr>Area nueva VIS</vt:lpstr>
      <vt:lpstr>Area nueva VIP</vt:lpstr>
      <vt:lpstr>Area nueva VIS 70-135smml</vt:lpstr>
      <vt:lpstr>Area nueva No VIS</vt:lpstr>
      <vt:lpstr>Area nueva otros destinos</vt:lpstr>
      <vt:lpstr>Histórico Usaquén</vt:lpstr>
      <vt:lpstr>Histórico Chapinero</vt:lpstr>
      <vt:lpstr>Histórico Santafé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70-135smml'!Área_de_impresión</vt:lpstr>
      <vt:lpstr>'Area nueva vivienda'!Área_de_impresión</vt:lpstr>
      <vt:lpstr>'Area proceso edificaciones'!Área_de_impresión</vt:lpstr>
      <vt:lpstr>'Area proceso No VIS'!Área_de_impresión</vt:lpstr>
      <vt:lpstr>'Area proceso otros destinos'!Área_de_impresión</vt:lpstr>
      <vt:lpstr>'Area proceso VIP'!Área_de_impresión</vt:lpstr>
      <vt:lpstr>'Area proceso VIS'!Área_de_impresión</vt:lpstr>
      <vt:lpstr>'Area proceso VIS 70-135smmlv'!Área_de_impresión</vt:lpstr>
      <vt:lpstr>'Area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Chapinero'!Área_de_impresión</vt:lpstr>
      <vt:lpstr>'Histórico Ciudad Bolívar'!Área_de_impresión</vt:lpstr>
      <vt:lpstr>'Histórico Engativá'!Área_de_impresión</vt:lpstr>
      <vt:lpstr>'Histórico Fontibón'!Área_de_impresión</vt:lpstr>
      <vt:lpstr>'Histórico Kennedy'!Área_de_impresión</vt:lpstr>
      <vt:lpstr>'Histórico La Candelaria'!Área_de_impresión</vt:lpstr>
      <vt:lpstr>'Histórico Los Mártires'!Área_de_impresión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Santafé'!Área_de_impresión</vt:lpstr>
      <vt:lpstr>'Histórico Suba'!Área_de_impresión</vt:lpstr>
      <vt:lpstr>'Histórico Teusaquillo'!Área_de_impresión</vt:lpstr>
      <vt:lpstr>'Histórico Tunjuelito'!Área_de_impresión</vt:lpstr>
      <vt:lpstr>'Histórico Usaquén'!Área_de_impresión</vt:lpstr>
      <vt:lpstr>'Histórico Usme'!Área_de_impresión</vt:lpstr>
      <vt:lpstr>Índice!Área_de_impresión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Bustamante</cp:lastModifiedBy>
  <cp:lastPrinted>2014-11-14T20:15:47Z</cp:lastPrinted>
  <dcterms:created xsi:type="dcterms:W3CDTF">2009-04-02T15:53:30Z</dcterms:created>
  <dcterms:modified xsi:type="dcterms:W3CDTF">2014-11-20T10:07:42Z</dcterms:modified>
</cp:coreProperties>
</file>